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RUYI\Desktop\StreetView_color\ACSP\Historic Color Scheme\1_all_images\"/>
    </mc:Choice>
  </mc:AlternateContent>
  <xr:revisionPtr revIDLastSave="0" documentId="13_ncr:1_{FE84C698-3343-4482-8553-4FAB6B278502}" xr6:coauthVersionLast="47" xr6:coauthVersionMax="47" xr10:uidLastSave="{00000000-0000-0000-0000-000000000000}"/>
  <bookViews>
    <workbookView xWindow="-110" yWindow="-110" windowWidth="25820" windowHeight="15500" firstSheet="1" activeTab="2" xr2:uid="{F1EAEEF7-14E1-41CE-9DBF-EE8A06773F8C}"/>
  </bookViews>
  <sheets>
    <sheet name="all-harmony-msk-360" sheetId="9" r:id="rId1"/>
    <sheet name="Sheet3" sheetId="12" r:id="rId2"/>
    <sheet name="ind_seg" sheetId="3" r:id="rId3"/>
    <sheet name="all-seg-360" sheetId="7" r:id="rId4"/>
    <sheet name="raw_data" sheetId="8" r:id="rId5"/>
  </sheets>
  <definedNames>
    <definedName name="_xlnm._FilterDatabase" localSheetId="0" hidden="1">'all-harmony-msk-360'!$A$1:$AL$810</definedName>
    <definedName name="_xlnm._FilterDatabase" localSheetId="4" hidden="1">raw_data!$A$1:$X$1068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7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2" i="9"/>
  <c r="C2" i="9"/>
  <c r="P2" i="9"/>
  <c r="F2" i="9" s="1"/>
  <c r="AC2" i="9"/>
  <c r="AD2" i="9"/>
  <c r="AE2" i="9"/>
  <c r="AF2" i="9"/>
  <c r="AG2" i="9"/>
  <c r="AH2" i="9"/>
  <c r="AI2" i="9"/>
  <c r="AJ2" i="9"/>
  <c r="C3" i="9"/>
  <c r="P3" i="9"/>
  <c r="F3" i="9" s="1"/>
  <c r="AC3" i="9"/>
  <c r="AD3" i="9"/>
  <c r="AE3" i="9"/>
  <c r="AF3" i="9"/>
  <c r="AG3" i="9"/>
  <c r="AH3" i="9"/>
  <c r="AI3" i="9"/>
  <c r="AJ3" i="9"/>
  <c r="C4" i="9"/>
  <c r="P4" i="9"/>
  <c r="F4" i="9" s="1"/>
  <c r="AC4" i="9"/>
  <c r="AD4" i="9"/>
  <c r="AE4" i="9"/>
  <c r="AF4" i="9"/>
  <c r="AG4" i="9"/>
  <c r="AH4" i="9"/>
  <c r="AI4" i="9"/>
  <c r="AJ4" i="9"/>
  <c r="C5" i="9"/>
  <c r="P5" i="9"/>
  <c r="F5" i="9" s="1"/>
  <c r="AC5" i="9"/>
  <c r="AD5" i="9"/>
  <c r="AE5" i="9"/>
  <c r="AF5" i="9"/>
  <c r="AG5" i="9"/>
  <c r="AH5" i="9"/>
  <c r="AI5" i="9"/>
  <c r="AJ5" i="9"/>
  <c r="C6" i="9"/>
  <c r="P6" i="9"/>
  <c r="F6" i="9" s="1"/>
  <c r="AC6" i="9"/>
  <c r="AD6" i="9"/>
  <c r="AE6" i="9"/>
  <c r="AF6" i="9"/>
  <c r="AG6" i="9"/>
  <c r="AH6" i="9"/>
  <c r="AI6" i="9"/>
  <c r="AJ6" i="9"/>
  <c r="C7" i="9"/>
  <c r="P7" i="9"/>
  <c r="F7" i="9" s="1"/>
  <c r="AC7" i="9"/>
  <c r="AD7" i="9"/>
  <c r="AE7" i="9"/>
  <c r="AF7" i="9"/>
  <c r="AG7" i="9"/>
  <c r="AH7" i="9"/>
  <c r="AI7" i="9"/>
  <c r="AJ7" i="9"/>
  <c r="C8" i="9"/>
  <c r="P8" i="9"/>
  <c r="F8" i="9" s="1"/>
  <c r="AC8" i="9"/>
  <c r="AD8" i="9"/>
  <c r="AE8" i="9"/>
  <c r="AF8" i="9"/>
  <c r="AG8" i="9"/>
  <c r="AH8" i="9"/>
  <c r="AI8" i="9"/>
  <c r="AJ8" i="9"/>
  <c r="C9" i="9"/>
  <c r="P9" i="9"/>
  <c r="F9" i="9" s="1"/>
  <c r="AC9" i="9"/>
  <c r="AD9" i="9"/>
  <c r="AE9" i="9"/>
  <c r="AF9" i="9"/>
  <c r="AG9" i="9"/>
  <c r="AH9" i="9"/>
  <c r="AI9" i="9"/>
  <c r="AJ9" i="9"/>
  <c r="C10" i="9"/>
  <c r="P10" i="9"/>
  <c r="F10" i="9" s="1"/>
  <c r="AC10" i="9"/>
  <c r="AD10" i="9"/>
  <c r="AE10" i="9"/>
  <c r="AF10" i="9"/>
  <c r="AG10" i="9"/>
  <c r="AH10" i="9"/>
  <c r="AI10" i="9"/>
  <c r="AJ10" i="9"/>
  <c r="C11" i="9"/>
  <c r="P11" i="9"/>
  <c r="F11" i="9" s="1"/>
  <c r="AC11" i="9"/>
  <c r="AD11" i="9"/>
  <c r="AE11" i="9"/>
  <c r="AF11" i="9"/>
  <c r="AG11" i="9"/>
  <c r="AH11" i="9"/>
  <c r="AI11" i="9"/>
  <c r="AJ11" i="9"/>
  <c r="C12" i="9"/>
  <c r="P12" i="9"/>
  <c r="F12" i="9" s="1"/>
  <c r="AC12" i="9"/>
  <c r="AD12" i="9"/>
  <c r="AE12" i="9"/>
  <c r="AF12" i="9"/>
  <c r="AG12" i="9"/>
  <c r="AH12" i="9"/>
  <c r="AI12" i="9"/>
  <c r="AJ12" i="9"/>
  <c r="C13" i="9"/>
  <c r="P13" i="9"/>
  <c r="F13" i="9" s="1"/>
  <c r="AC13" i="9"/>
  <c r="AD13" i="9"/>
  <c r="AE13" i="9"/>
  <c r="AF13" i="9"/>
  <c r="AG13" i="9"/>
  <c r="AH13" i="9"/>
  <c r="AI13" i="9"/>
  <c r="AJ13" i="9"/>
  <c r="C14" i="9"/>
  <c r="P14" i="9"/>
  <c r="F14" i="9" s="1"/>
  <c r="AC14" i="9"/>
  <c r="AD14" i="9"/>
  <c r="AE14" i="9"/>
  <c r="AF14" i="9"/>
  <c r="AG14" i="9"/>
  <c r="AH14" i="9"/>
  <c r="AI14" i="9"/>
  <c r="AJ14" i="9"/>
  <c r="C15" i="9"/>
  <c r="P15" i="9"/>
  <c r="F15" i="9" s="1"/>
  <c r="AC15" i="9"/>
  <c r="AD15" i="9"/>
  <c r="AE15" i="9"/>
  <c r="AF15" i="9"/>
  <c r="AG15" i="9"/>
  <c r="AH15" i="9"/>
  <c r="AI15" i="9"/>
  <c r="AJ15" i="9"/>
  <c r="C16" i="9"/>
  <c r="P16" i="9"/>
  <c r="F16" i="9" s="1"/>
  <c r="AC16" i="9"/>
  <c r="AD16" i="9"/>
  <c r="AE16" i="9"/>
  <c r="AF16" i="9"/>
  <c r="AG16" i="9"/>
  <c r="AH16" i="9"/>
  <c r="AI16" i="9"/>
  <c r="AJ16" i="9"/>
  <c r="C17" i="9"/>
  <c r="P17" i="9"/>
  <c r="F17" i="9" s="1"/>
  <c r="AC17" i="9"/>
  <c r="AD17" i="9"/>
  <c r="AE17" i="9"/>
  <c r="AF17" i="9"/>
  <c r="AG17" i="9"/>
  <c r="AH17" i="9"/>
  <c r="AI17" i="9"/>
  <c r="AJ17" i="9"/>
  <c r="C18" i="9"/>
  <c r="P18" i="9"/>
  <c r="F18" i="9" s="1"/>
  <c r="AC18" i="9"/>
  <c r="AD18" i="9"/>
  <c r="AE18" i="9"/>
  <c r="AF18" i="9"/>
  <c r="AG18" i="9"/>
  <c r="AH18" i="9"/>
  <c r="AI18" i="9"/>
  <c r="AJ18" i="9"/>
  <c r="C19" i="9"/>
  <c r="P19" i="9"/>
  <c r="F19" i="9" s="1"/>
  <c r="AC19" i="9"/>
  <c r="AD19" i="9"/>
  <c r="AE19" i="9"/>
  <c r="AF19" i="9"/>
  <c r="AG19" i="9"/>
  <c r="AH19" i="9"/>
  <c r="AI19" i="9"/>
  <c r="AJ19" i="9"/>
  <c r="C20" i="9"/>
  <c r="P20" i="9"/>
  <c r="F20" i="9" s="1"/>
  <c r="AC20" i="9"/>
  <c r="AD20" i="9"/>
  <c r="AE20" i="9"/>
  <c r="AF20" i="9"/>
  <c r="AG20" i="9"/>
  <c r="AH20" i="9"/>
  <c r="AI20" i="9"/>
  <c r="AJ20" i="9"/>
  <c r="C21" i="9"/>
  <c r="P21" i="9"/>
  <c r="F21" i="9" s="1"/>
  <c r="AC21" i="9"/>
  <c r="AD21" i="9"/>
  <c r="AE21" i="9"/>
  <c r="AF21" i="9"/>
  <c r="AG21" i="9"/>
  <c r="AH21" i="9"/>
  <c r="AI21" i="9"/>
  <c r="AJ21" i="9"/>
  <c r="C22" i="9"/>
  <c r="P22" i="9"/>
  <c r="F22" i="9" s="1"/>
  <c r="AC22" i="9"/>
  <c r="AD22" i="9"/>
  <c r="AE22" i="9"/>
  <c r="AF22" i="9"/>
  <c r="AG22" i="9"/>
  <c r="AH22" i="9"/>
  <c r="AI22" i="9"/>
  <c r="AJ22" i="9"/>
  <c r="C23" i="9"/>
  <c r="P23" i="9"/>
  <c r="F23" i="9" s="1"/>
  <c r="AC23" i="9"/>
  <c r="AD23" i="9"/>
  <c r="AE23" i="9"/>
  <c r="AF23" i="9"/>
  <c r="AG23" i="9"/>
  <c r="AH23" i="9"/>
  <c r="AI23" i="9"/>
  <c r="AJ23" i="9"/>
  <c r="C24" i="9"/>
  <c r="P24" i="9"/>
  <c r="F24" i="9" s="1"/>
  <c r="AC24" i="9"/>
  <c r="AD24" i="9"/>
  <c r="AE24" i="9"/>
  <c r="AF24" i="9"/>
  <c r="AG24" i="9"/>
  <c r="AH24" i="9"/>
  <c r="AI24" i="9"/>
  <c r="AJ24" i="9"/>
  <c r="C25" i="9"/>
  <c r="P25" i="9"/>
  <c r="F25" i="9" s="1"/>
  <c r="AC25" i="9"/>
  <c r="AD25" i="9"/>
  <c r="AE25" i="9"/>
  <c r="AF25" i="9"/>
  <c r="AG25" i="9"/>
  <c r="AH25" i="9"/>
  <c r="AI25" i="9"/>
  <c r="AJ25" i="9"/>
  <c r="C26" i="9"/>
  <c r="P26" i="9"/>
  <c r="F26" i="9" s="1"/>
  <c r="AC26" i="9"/>
  <c r="AD26" i="9"/>
  <c r="AE26" i="9"/>
  <c r="AF26" i="9"/>
  <c r="AG26" i="9"/>
  <c r="AH26" i="9"/>
  <c r="AI26" i="9"/>
  <c r="AJ26" i="9"/>
  <c r="C27" i="9"/>
  <c r="P27" i="9"/>
  <c r="F27" i="9" s="1"/>
  <c r="AC27" i="9"/>
  <c r="AD27" i="9"/>
  <c r="AE27" i="9"/>
  <c r="AF27" i="9"/>
  <c r="AG27" i="9"/>
  <c r="AH27" i="9"/>
  <c r="AI27" i="9"/>
  <c r="AJ27" i="9"/>
  <c r="C28" i="9"/>
  <c r="P28" i="9"/>
  <c r="F28" i="9" s="1"/>
  <c r="AC28" i="9"/>
  <c r="AD28" i="9"/>
  <c r="AE28" i="9"/>
  <c r="AF28" i="9"/>
  <c r="AG28" i="9"/>
  <c r="AH28" i="9"/>
  <c r="AI28" i="9"/>
  <c r="AJ28" i="9"/>
  <c r="C29" i="9"/>
  <c r="P29" i="9"/>
  <c r="F29" i="9" s="1"/>
  <c r="AC29" i="9"/>
  <c r="AD29" i="9"/>
  <c r="AE29" i="9"/>
  <c r="AF29" i="9"/>
  <c r="AG29" i="9"/>
  <c r="AH29" i="9"/>
  <c r="AI29" i="9"/>
  <c r="AJ29" i="9"/>
  <c r="C30" i="9"/>
  <c r="P30" i="9"/>
  <c r="F30" i="9" s="1"/>
  <c r="AC30" i="9"/>
  <c r="AD30" i="9"/>
  <c r="AE30" i="9"/>
  <c r="AF30" i="9"/>
  <c r="AG30" i="9"/>
  <c r="AH30" i="9"/>
  <c r="AI30" i="9"/>
  <c r="AJ30" i="9"/>
  <c r="C31" i="9"/>
  <c r="P31" i="9"/>
  <c r="F31" i="9" s="1"/>
  <c r="AC31" i="9"/>
  <c r="AD31" i="9"/>
  <c r="AE31" i="9"/>
  <c r="AF31" i="9"/>
  <c r="AG31" i="9"/>
  <c r="AH31" i="9"/>
  <c r="AI31" i="9"/>
  <c r="AJ31" i="9"/>
  <c r="C32" i="9"/>
  <c r="P32" i="9"/>
  <c r="F32" i="9" s="1"/>
  <c r="AC32" i="9"/>
  <c r="AD32" i="9"/>
  <c r="AE32" i="9"/>
  <c r="AF32" i="9"/>
  <c r="AG32" i="9"/>
  <c r="AH32" i="9"/>
  <c r="AI32" i="9"/>
  <c r="AJ32" i="9"/>
  <c r="C33" i="9"/>
  <c r="P33" i="9"/>
  <c r="F33" i="9" s="1"/>
  <c r="AC33" i="9"/>
  <c r="AD33" i="9"/>
  <c r="AE33" i="9"/>
  <c r="AF33" i="9"/>
  <c r="AG33" i="9"/>
  <c r="AH33" i="9"/>
  <c r="AI33" i="9"/>
  <c r="AJ33" i="9"/>
  <c r="C34" i="9"/>
  <c r="P34" i="9"/>
  <c r="F34" i="9" s="1"/>
  <c r="AC34" i="9"/>
  <c r="AD34" i="9"/>
  <c r="AE34" i="9"/>
  <c r="AF34" i="9"/>
  <c r="AG34" i="9"/>
  <c r="AH34" i="9"/>
  <c r="AI34" i="9"/>
  <c r="AJ34" i="9"/>
  <c r="C35" i="9"/>
  <c r="P35" i="9"/>
  <c r="F35" i="9" s="1"/>
  <c r="AC35" i="9"/>
  <c r="AD35" i="9"/>
  <c r="AE35" i="9"/>
  <c r="AF35" i="9"/>
  <c r="AG35" i="9"/>
  <c r="AH35" i="9"/>
  <c r="AI35" i="9"/>
  <c r="AJ35" i="9"/>
  <c r="C36" i="9"/>
  <c r="P36" i="9"/>
  <c r="F36" i="9" s="1"/>
  <c r="AC36" i="9"/>
  <c r="AD36" i="9"/>
  <c r="AE36" i="9"/>
  <c r="AF36" i="9"/>
  <c r="AG36" i="9"/>
  <c r="AH36" i="9"/>
  <c r="AI36" i="9"/>
  <c r="AJ36" i="9"/>
  <c r="C37" i="9"/>
  <c r="P37" i="9"/>
  <c r="F37" i="9" s="1"/>
  <c r="AC37" i="9"/>
  <c r="AD37" i="9"/>
  <c r="AE37" i="9"/>
  <c r="AF37" i="9"/>
  <c r="AG37" i="9"/>
  <c r="AH37" i="9"/>
  <c r="AI37" i="9"/>
  <c r="AJ37" i="9"/>
  <c r="C38" i="9"/>
  <c r="P38" i="9"/>
  <c r="F38" i="9" s="1"/>
  <c r="AC38" i="9"/>
  <c r="AD38" i="9"/>
  <c r="AE38" i="9"/>
  <c r="AF38" i="9"/>
  <c r="AG38" i="9"/>
  <c r="AH38" i="9"/>
  <c r="AI38" i="9"/>
  <c r="AJ38" i="9"/>
  <c r="C39" i="9"/>
  <c r="P39" i="9"/>
  <c r="F39" i="9" s="1"/>
  <c r="AC39" i="9"/>
  <c r="AD39" i="9"/>
  <c r="AE39" i="9"/>
  <c r="AF39" i="9"/>
  <c r="AG39" i="9"/>
  <c r="AH39" i="9"/>
  <c r="AI39" i="9"/>
  <c r="AJ39" i="9"/>
  <c r="C40" i="9"/>
  <c r="P40" i="9"/>
  <c r="F40" i="9" s="1"/>
  <c r="AC40" i="9"/>
  <c r="AD40" i="9"/>
  <c r="AE40" i="9"/>
  <c r="AF40" i="9"/>
  <c r="AG40" i="9"/>
  <c r="AH40" i="9"/>
  <c r="AI40" i="9"/>
  <c r="AJ40" i="9"/>
  <c r="C41" i="9"/>
  <c r="P41" i="9"/>
  <c r="F41" i="9" s="1"/>
  <c r="AC41" i="9"/>
  <c r="AD41" i="9"/>
  <c r="AE41" i="9"/>
  <c r="AF41" i="9"/>
  <c r="AG41" i="9"/>
  <c r="AH41" i="9"/>
  <c r="AI41" i="9"/>
  <c r="AJ41" i="9"/>
  <c r="C42" i="9"/>
  <c r="P42" i="9"/>
  <c r="F42" i="9" s="1"/>
  <c r="AC42" i="9"/>
  <c r="AD42" i="9"/>
  <c r="AE42" i="9"/>
  <c r="AF42" i="9"/>
  <c r="AG42" i="9"/>
  <c r="AH42" i="9"/>
  <c r="AI42" i="9"/>
  <c r="AJ42" i="9"/>
  <c r="C43" i="9"/>
  <c r="P43" i="9"/>
  <c r="F43" i="9" s="1"/>
  <c r="AC43" i="9"/>
  <c r="AD43" i="9"/>
  <c r="AE43" i="9"/>
  <c r="AF43" i="9"/>
  <c r="AG43" i="9"/>
  <c r="AH43" i="9"/>
  <c r="AI43" i="9"/>
  <c r="AJ43" i="9"/>
  <c r="C44" i="9"/>
  <c r="P44" i="9"/>
  <c r="F44" i="9" s="1"/>
  <c r="AC44" i="9"/>
  <c r="AD44" i="9"/>
  <c r="AE44" i="9"/>
  <c r="AF44" i="9"/>
  <c r="AG44" i="9"/>
  <c r="AH44" i="9"/>
  <c r="AI44" i="9"/>
  <c r="AJ44" i="9"/>
  <c r="C45" i="9"/>
  <c r="P45" i="9"/>
  <c r="F45" i="9" s="1"/>
  <c r="AC45" i="9"/>
  <c r="AD45" i="9"/>
  <c r="AE45" i="9"/>
  <c r="AF45" i="9"/>
  <c r="AG45" i="9"/>
  <c r="AH45" i="9"/>
  <c r="AI45" i="9"/>
  <c r="AJ45" i="9"/>
  <c r="C46" i="9"/>
  <c r="P46" i="9"/>
  <c r="F46" i="9" s="1"/>
  <c r="AC46" i="9"/>
  <c r="AD46" i="9"/>
  <c r="AE46" i="9"/>
  <c r="AF46" i="9"/>
  <c r="AG46" i="9"/>
  <c r="AH46" i="9"/>
  <c r="AI46" i="9"/>
  <c r="AJ46" i="9"/>
  <c r="C47" i="9"/>
  <c r="P47" i="9"/>
  <c r="F47" i="9" s="1"/>
  <c r="AC47" i="9"/>
  <c r="AD47" i="9"/>
  <c r="AE47" i="9"/>
  <c r="AF47" i="9"/>
  <c r="AG47" i="9"/>
  <c r="AH47" i="9"/>
  <c r="AI47" i="9"/>
  <c r="AJ47" i="9"/>
  <c r="C48" i="9"/>
  <c r="P48" i="9"/>
  <c r="F48" i="9" s="1"/>
  <c r="AC48" i="9"/>
  <c r="AD48" i="9"/>
  <c r="AE48" i="9"/>
  <c r="AF48" i="9"/>
  <c r="AG48" i="9"/>
  <c r="AH48" i="9"/>
  <c r="AI48" i="9"/>
  <c r="AJ48" i="9"/>
  <c r="C49" i="9"/>
  <c r="P49" i="9"/>
  <c r="F49" i="9" s="1"/>
  <c r="AC49" i="9"/>
  <c r="AD49" i="9"/>
  <c r="AE49" i="9"/>
  <c r="AF49" i="9"/>
  <c r="AG49" i="9"/>
  <c r="AH49" i="9"/>
  <c r="AI49" i="9"/>
  <c r="AJ49" i="9"/>
  <c r="C50" i="9"/>
  <c r="P50" i="9"/>
  <c r="F50" i="9" s="1"/>
  <c r="AC50" i="9"/>
  <c r="AD50" i="9"/>
  <c r="AE50" i="9"/>
  <c r="AF50" i="9"/>
  <c r="AG50" i="9"/>
  <c r="AH50" i="9"/>
  <c r="AI50" i="9"/>
  <c r="AJ50" i="9"/>
  <c r="C51" i="9"/>
  <c r="P51" i="9"/>
  <c r="F51" i="9" s="1"/>
  <c r="AC51" i="9"/>
  <c r="AD51" i="9"/>
  <c r="AE51" i="9"/>
  <c r="AF51" i="9"/>
  <c r="AG51" i="9"/>
  <c r="AH51" i="9"/>
  <c r="AI51" i="9"/>
  <c r="AJ51" i="9"/>
  <c r="C52" i="9"/>
  <c r="P52" i="9"/>
  <c r="F52" i="9" s="1"/>
  <c r="AC52" i="9"/>
  <c r="AD52" i="9"/>
  <c r="AE52" i="9"/>
  <c r="AF52" i="9"/>
  <c r="AG52" i="9"/>
  <c r="AH52" i="9"/>
  <c r="AI52" i="9"/>
  <c r="AJ52" i="9"/>
  <c r="C53" i="9"/>
  <c r="P53" i="9"/>
  <c r="F53" i="9" s="1"/>
  <c r="AC53" i="9"/>
  <c r="AD53" i="9"/>
  <c r="AE53" i="9"/>
  <c r="AF53" i="9"/>
  <c r="AG53" i="9"/>
  <c r="AH53" i="9"/>
  <c r="AI53" i="9"/>
  <c r="AJ53" i="9"/>
  <c r="C54" i="9"/>
  <c r="P54" i="9"/>
  <c r="F54" i="9" s="1"/>
  <c r="AC54" i="9"/>
  <c r="AD54" i="9"/>
  <c r="AE54" i="9"/>
  <c r="AF54" i="9"/>
  <c r="AG54" i="9"/>
  <c r="AH54" i="9"/>
  <c r="AI54" i="9"/>
  <c r="AJ54" i="9"/>
  <c r="C55" i="9"/>
  <c r="P55" i="9"/>
  <c r="F55" i="9" s="1"/>
  <c r="AC55" i="9"/>
  <c r="AD55" i="9"/>
  <c r="AE55" i="9"/>
  <c r="AF55" i="9"/>
  <c r="AG55" i="9"/>
  <c r="AH55" i="9"/>
  <c r="AI55" i="9"/>
  <c r="AJ55" i="9"/>
  <c r="C56" i="9"/>
  <c r="P56" i="9"/>
  <c r="F56" i="9" s="1"/>
  <c r="AC56" i="9"/>
  <c r="AD56" i="9"/>
  <c r="AE56" i="9"/>
  <c r="AF56" i="9"/>
  <c r="AG56" i="9"/>
  <c r="AH56" i="9"/>
  <c r="AI56" i="9"/>
  <c r="AJ56" i="9"/>
  <c r="C57" i="9"/>
  <c r="P57" i="9"/>
  <c r="F57" i="9" s="1"/>
  <c r="AC57" i="9"/>
  <c r="AD57" i="9"/>
  <c r="AE57" i="9"/>
  <c r="AF57" i="9"/>
  <c r="AG57" i="9"/>
  <c r="AH57" i="9"/>
  <c r="AI57" i="9"/>
  <c r="AJ57" i="9"/>
  <c r="C58" i="9"/>
  <c r="P58" i="9"/>
  <c r="F58" i="9" s="1"/>
  <c r="AC58" i="9"/>
  <c r="AD58" i="9"/>
  <c r="AE58" i="9"/>
  <c r="AF58" i="9"/>
  <c r="AG58" i="9"/>
  <c r="AH58" i="9"/>
  <c r="AI58" i="9"/>
  <c r="AJ58" i="9"/>
  <c r="C59" i="9"/>
  <c r="P59" i="9"/>
  <c r="F59" i="9" s="1"/>
  <c r="AC59" i="9"/>
  <c r="AD59" i="9"/>
  <c r="AE59" i="9"/>
  <c r="AF59" i="9"/>
  <c r="AG59" i="9"/>
  <c r="AH59" i="9"/>
  <c r="AI59" i="9"/>
  <c r="AJ59" i="9"/>
  <c r="C60" i="9"/>
  <c r="P60" i="9"/>
  <c r="F60" i="9" s="1"/>
  <c r="AC60" i="9"/>
  <c r="AD60" i="9"/>
  <c r="AE60" i="9"/>
  <c r="AF60" i="9"/>
  <c r="AG60" i="9"/>
  <c r="AH60" i="9"/>
  <c r="AI60" i="9"/>
  <c r="AJ60" i="9"/>
  <c r="C61" i="9"/>
  <c r="P61" i="9"/>
  <c r="F61" i="9" s="1"/>
  <c r="AC61" i="9"/>
  <c r="AD61" i="9"/>
  <c r="AE61" i="9"/>
  <c r="AF61" i="9"/>
  <c r="AG61" i="9"/>
  <c r="AH61" i="9"/>
  <c r="AI61" i="9"/>
  <c r="AJ61" i="9"/>
  <c r="C62" i="9"/>
  <c r="P62" i="9"/>
  <c r="F62" i="9" s="1"/>
  <c r="AC62" i="9"/>
  <c r="AD62" i="9"/>
  <c r="AE62" i="9"/>
  <c r="AF62" i="9"/>
  <c r="AG62" i="9"/>
  <c r="AH62" i="9"/>
  <c r="AI62" i="9"/>
  <c r="AJ62" i="9"/>
  <c r="C63" i="9"/>
  <c r="P63" i="9"/>
  <c r="F63" i="9" s="1"/>
  <c r="AC63" i="9"/>
  <c r="AD63" i="9"/>
  <c r="AE63" i="9"/>
  <c r="AF63" i="9"/>
  <c r="AG63" i="9"/>
  <c r="AH63" i="9"/>
  <c r="AI63" i="9"/>
  <c r="AJ63" i="9"/>
  <c r="C64" i="9"/>
  <c r="P64" i="9"/>
  <c r="F64" i="9" s="1"/>
  <c r="AC64" i="9"/>
  <c r="AD64" i="9"/>
  <c r="AE64" i="9"/>
  <c r="AF64" i="9"/>
  <c r="AG64" i="9"/>
  <c r="AH64" i="9"/>
  <c r="AI64" i="9"/>
  <c r="AJ64" i="9"/>
  <c r="C65" i="9"/>
  <c r="P65" i="9"/>
  <c r="F65" i="9" s="1"/>
  <c r="AC65" i="9"/>
  <c r="AD65" i="9"/>
  <c r="AE65" i="9"/>
  <c r="AF65" i="9"/>
  <c r="AG65" i="9"/>
  <c r="AH65" i="9"/>
  <c r="AI65" i="9"/>
  <c r="AJ65" i="9"/>
  <c r="C66" i="9"/>
  <c r="P66" i="9"/>
  <c r="F66" i="9" s="1"/>
  <c r="AC66" i="9"/>
  <c r="AD66" i="9"/>
  <c r="AE66" i="9"/>
  <c r="AF66" i="9"/>
  <c r="AG66" i="9"/>
  <c r="AH66" i="9"/>
  <c r="AI66" i="9"/>
  <c r="AJ66" i="9"/>
  <c r="C67" i="9"/>
  <c r="P67" i="9"/>
  <c r="F67" i="9" s="1"/>
  <c r="AC67" i="9"/>
  <c r="AD67" i="9"/>
  <c r="AE67" i="9"/>
  <c r="AF67" i="9"/>
  <c r="AG67" i="9"/>
  <c r="AH67" i="9"/>
  <c r="AI67" i="9"/>
  <c r="AJ67" i="9"/>
  <c r="C68" i="9"/>
  <c r="P68" i="9"/>
  <c r="F68" i="9" s="1"/>
  <c r="AC68" i="9"/>
  <c r="AD68" i="9"/>
  <c r="AE68" i="9"/>
  <c r="AF68" i="9"/>
  <c r="AG68" i="9"/>
  <c r="AH68" i="9"/>
  <c r="AI68" i="9"/>
  <c r="AJ68" i="9"/>
  <c r="C69" i="9"/>
  <c r="P69" i="9"/>
  <c r="F69" i="9" s="1"/>
  <c r="AC69" i="9"/>
  <c r="AD69" i="9"/>
  <c r="AE69" i="9"/>
  <c r="AF69" i="9"/>
  <c r="AG69" i="9"/>
  <c r="AH69" i="9"/>
  <c r="AI69" i="9"/>
  <c r="AJ69" i="9"/>
  <c r="C70" i="9"/>
  <c r="P70" i="9"/>
  <c r="F70" i="9" s="1"/>
  <c r="AC70" i="9"/>
  <c r="AD70" i="9"/>
  <c r="AE70" i="9"/>
  <c r="AF70" i="9"/>
  <c r="AG70" i="9"/>
  <c r="AH70" i="9"/>
  <c r="AI70" i="9"/>
  <c r="AJ70" i="9"/>
  <c r="C71" i="9"/>
  <c r="P71" i="9"/>
  <c r="F71" i="9" s="1"/>
  <c r="AC71" i="9"/>
  <c r="AD71" i="9"/>
  <c r="AE71" i="9"/>
  <c r="AF71" i="9"/>
  <c r="AG71" i="9"/>
  <c r="AH71" i="9"/>
  <c r="AI71" i="9"/>
  <c r="AJ71" i="9"/>
  <c r="C72" i="9"/>
  <c r="P72" i="9"/>
  <c r="F72" i="9" s="1"/>
  <c r="AC72" i="9"/>
  <c r="AD72" i="9"/>
  <c r="AE72" i="9"/>
  <c r="AF72" i="9"/>
  <c r="AG72" i="9"/>
  <c r="AH72" i="9"/>
  <c r="AI72" i="9"/>
  <c r="AJ72" i="9"/>
  <c r="C73" i="9"/>
  <c r="P73" i="9"/>
  <c r="F73" i="9" s="1"/>
  <c r="AC73" i="9"/>
  <c r="AD73" i="9"/>
  <c r="AE73" i="9"/>
  <c r="AF73" i="9"/>
  <c r="AG73" i="9"/>
  <c r="AH73" i="9"/>
  <c r="AI73" i="9"/>
  <c r="AJ73" i="9"/>
  <c r="F74" i="9"/>
  <c r="C74" i="9"/>
  <c r="P74" i="9"/>
  <c r="AC74" i="9"/>
  <c r="AD74" i="9"/>
  <c r="AE74" i="9"/>
  <c r="AF74" i="9"/>
  <c r="AG74" i="9"/>
  <c r="AH74" i="9"/>
  <c r="AI74" i="9"/>
  <c r="AJ74" i="9"/>
  <c r="C75" i="9"/>
  <c r="P75" i="9"/>
  <c r="F75" i="9" s="1"/>
  <c r="AC75" i="9"/>
  <c r="AD75" i="9"/>
  <c r="AE75" i="9"/>
  <c r="AF75" i="9"/>
  <c r="AG75" i="9"/>
  <c r="AH75" i="9"/>
  <c r="AI75" i="9"/>
  <c r="AJ75" i="9"/>
  <c r="C76" i="9"/>
  <c r="P76" i="9"/>
  <c r="F76" i="9" s="1"/>
  <c r="AC76" i="9"/>
  <c r="AD76" i="9"/>
  <c r="AE76" i="9"/>
  <c r="AF76" i="9"/>
  <c r="AG76" i="9"/>
  <c r="AH76" i="9"/>
  <c r="AI76" i="9"/>
  <c r="AJ76" i="9"/>
  <c r="C77" i="9"/>
  <c r="P77" i="9"/>
  <c r="F77" i="9" s="1"/>
  <c r="AC77" i="9"/>
  <c r="AD77" i="9"/>
  <c r="AE77" i="9"/>
  <c r="AF77" i="9"/>
  <c r="AG77" i="9"/>
  <c r="AH77" i="9"/>
  <c r="AI77" i="9"/>
  <c r="AJ77" i="9"/>
  <c r="C78" i="9"/>
  <c r="P78" i="9"/>
  <c r="F78" i="9" s="1"/>
  <c r="AC78" i="9"/>
  <c r="AD78" i="9"/>
  <c r="AE78" i="9"/>
  <c r="AF78" i="9"/>
  <c r="AG78" i="9"/>
  <c r="AH78" i="9"/>
  <c r="AI78" i="9"/>
  <c r="AJ78" i="9"/>
  <c r="C79" i="9"/>
  <c r="P79" i="9"/>
  <c r="F79" i="9" s="1"/>
  <c r="AC79" i="9"/>
  <c r="AD79" i="9"/>
  <c r="AE79" i="9"/>
  <c r="AF79" i="9"/>
  <c r="AG79" i="9"/>
  <c r="AH79" i="9"/>
  <c r="AI79" i="9"/>
  <c r="AJ79" i="9"/>
  <c r="C80" i="9"/>
  <c r="P80" i="9"/>
  <c r="F80" i="9" s="1"/>
  <c r="AC80" i="9"/>
  <c r="AD80" i="9"/>
  <c r="AE80" i="9"/>
  <c r="AF80" i="9"/>
  <c r="AG80" i="9"/>
  <c r="AH80" i="9"/>
  <c r="AI80" i="9"/>
  <c r="AJ80" i="9"/>
  <c r="C81" i="9"/>
  <c r="P81" i="9"/>
  <c r="F81" i="9" s="1"/>
  <c r="AC81" i="9"/>
  <c r="AD81" i="9"/>
  <c r="AE81" i="9"/>
  <c r="AF81" i="9"/>
  <c r="AG81" i="9"/>
  <c r="AH81" i="9"/>
  <c r="AI81" i="9"/>
  <c r="AJ81" i="9"/>
  <c r="C82" i="9"/>
  <c r="P82" i="9"/>
  <c r="F82" i="9" s="1"/>
  <c r="AC82" i="9"/>
  <c r="AD82" i="9"/>
  <c r="AE82" i="9"/>
  <c r="AF82" i="9"/>
  <c r="AG82" i="9"/>
  <c r="AH82" i="9"/>
  <c r="AI82" i="9"/>
  <c r="AJ82" i="9"/>
  <c r="C83" i="9"/>
  <c r="P83" i="9"/>
  <c r="F83" i="9" s="1"/>
  <c r="AC83" i="9"/>
  <c r="AD83" i="9"/>
  <c r="AE83" i="9"/>
  <c r="AF83" i="9"/>
  <c r="AG83" i="9"/>
  <c r="AH83" i="9"/>
  <c r="AI83" i="9"/>
  <c r="AJ83" i="9"/>
  <c r="C84" i="9"/>
  <c r="P84" i="9"/>
  <c r="F84" i="9" s="1"/>
  <c r="AC84" i="9"/>
  <c r="AD84" i="9"/>
  <c r="AE84" i="9"/>
  <c r="AF84" i="9"/>
  <c r="AG84" i="9"/>
  <c r="AH84" i="9"/>
  <c r="AI84" i="9"/>
  <c r="AJ84" i="9"/>
  <c r="C85" i="9"/>
  <c r="P85" i="9"/>
  <c r="F85" i="9" s="1"/>
  <c r="AC85" i="9"/>
  <c r="AD85" i="9"/>
  <c r="AE85" i="9"/>
  <c r="AF85" i="9"/>
  <c r="AG85" i="9"/>
  <c r="AH85" i="9"/>
  <c r="AI85" i="9"/>
  <c r="AJ85" i="9"/>
  <c r="C86" i="9"/>
  <c r="P86" i="9"/>
  <c r="F86" i="9" s="1"/>
  <c r="AC86" i="9"/>
  <c r="AD86" i="9"/>
  <c r="AE86" i="9"/>
  <c r="AF86" i="9"/>
  <c r="AG86" i="9"/>
  <c r="AH86" i="9"/>
  <c r="AI86" i="9"/>
  <c r="AJ86" i="9"/>
  <c r="C87" i="9"/>
  <c r="P87" i="9"/>
  <c r="F87" i="9" s="1"/>
  <c r="AC87" i="9"/>
  <c r="AD87" i="9"/>
  <c r="AE87" i="9"/>
  <c r="AF87" i="9"/>
  <c r="AG87" i="9"/>
  <c r="AH87" i="9"/>
  <c r="AI87" i="9"/>
  <c r="AJ87" i="9"/>
  <c r="C88" i="9"/>
  <c r="P88" i="9"/>
  <c r="F88" i="9" s="1"/>
  <c r="AC88" i="9"/>
  <c r="AD88" i="9"/>
  <c r="AE88" i="9"/>
  <c r="AF88" i="9"/>
  <c r="AG88" i="9"/>
  <c r="AH88" i="9"/>
  <c r="AI88" i="9"/>
  <c r="AJ88" i="9"/>
  <c r="C89" i="9"/>
  <c r="P89" i="9"/>
  <c r="F89" i="9" s="1"/>
  <c r="AC89" i="9"/>
  <c r="AD89" i="9"/>
  <c r="AE89" i="9"/>
  <c r="AF89" i="9"/>
  <c r="AG89" i="9"/>
  <c r="AH89" i="9"/>
  <c r="AI89" i="9"/>
  <c r="AJ89" i="9"/>
  <c r="C90" i="9"/>
  <c r="P90" i="9"/>
  <c r="F90" i="9" s="1"/>
  <c r="AC90" i="9"/>
  <c r="AD90" i="9"/>
  <c r="AE90" i="9"/>
  <c r="AF90" i="9"/>
  <c r="AG90" i="9"/>
  <c r="AH90" i="9"/>
  <c r="AI90" i="9"/>
  <c r="AJ90" i="9"/>
  <c r="C91" i="9"/>
  <c r="P91" i="9"/>
  <c r="F91" i="9" s="1"/>
  <c r="AC91" i="9"/>
  <c r="AD91" i="9"/>
  <c r="AE91" i="9"/>
  <c r="AF91" i="9"/>
  <c r="AG91" i="9"/>
  <c r="AH91" i="9"/>
  <c r="AI91" i="9"/>
  <c r="AJ91" i="9"/>
  <c r="C92" i="9"/>
  <c r="P92" i="9"/>
  <c r="F92" i="9" s="1"/>
  <c r="AC92" i="9"/>
  <c r="AD92" i="9"/>
  <c r="AE92" i="9"/>
  <c r="AF92" i="9"/>
  <c r="AG92" i="9"/>
  <c r="AH92" i="9"/>
  <c r="AI92" i="9"/>
  <c r="AJ92" i="9"/>
  <c r="C93" i="9"/>
  <c r="P93" i="9"/>
  <c r="F93" i="9" s="1"/>
  <c r="AC93" i="9"/>
  <c r="AD93" i="9"/>
  <c r="AE93" i="9"/>
  <c r="AF93" i="9"/>
  <c r="AG93" i="9"/>
  <c r="AH93" i="9"/>
  <c r="AI93" i="9"/>
  <c r="AJ93" i="9"/>
  <c r="C94" i="9"/>
  <c r="P94" i="9"/>
  <c r="F94" i="9" s="1"/>
  <c r="AC94" i="9"/>
  <c r="AD94" i="9"/>
  <c r="AE94" i="9"/>
  <c r="AF94" i="9"/>
  <c r="AG94" i="9"/>
  <c r="AH94" i="9"/>
  <c r="AI94" i="9"/>
  <c r="AJ94" i="9"/>
  <c r="C95" i="9"/>
  <c r="P95" i="9"/>
  <c r="F95" i="9" s="1"/>
  <c r="AC95" i="9"/>
  <c r="AD95" i="9"/>
  <c r="AE95" i="9"/>
  <c r="AF95" i="9"/>
  <c r="AG95" i="9"/>
  <c r="AH95" i="9"/>
  <c r="AI95" i="9"/>
  <c r="AJ95" i="9"/>
  <c r="C96" i="9"/>
  <c r="P96" i="9"/>
  <c r="F96" i="9" s="1"/>
  <c r="AC96" i="9"/>
  <c r="AD96" i="9"/>
  <c r="AE96" i="9"/>
  <c r="AF96" i="9"/>
  <c r="AG96" i="9"/>
  <c r="AH96" i="9"/>
  <c r="AI96" i="9"/>
  <c r="AJ96" i="9"/>
  <c r="C97" i="9"/>
  <c r="P97" i="9"/>
  <c r="F97" i="9" s="1"/>
  <c r="AC97" i="9"/>
  <c r="AD97" i="9"/>
  <c r="AE97" i="9"/>
  <c r="AF97" i="9"/>
  <c r="AG97" i="9"/>
  <c r="AH97" i="9"/>
  <c r="AI97" i="9"/>
  <c r="AJ97" i="9"/>
  <c r="C98" i="9"/>
  <c r="P98" i="9"/>
  <c r="F98" i="9" s="1"/>
  <c r="AC98" i="9"/>
  <c r="AD98" i="9"/>
  <c r="AE98" i="9"/>
  <c r="AF98" i="9"/>
  <c r="AG98" i="9"/>
  <c r="AH98" i="9"/>
  <c r="AI98" i="9"/>
  <c r="AJ98" i="9"/>
  <c r="C99" i="9"/>
  <c r="P99" i="9"/>
  <c r="F99" i="9" s="1"/>
  <c r="AC99" i="9"/>
  <c r="AD99" i="9"/>
  <c r="AE99" i="9"/>
  <c r="AF99" i="9"/>
  <c r="AG99" i="9"/>
  <c r="AH99" i="9"/>
  <c r="AI99" i="9"/>
  <c r="AJ99" i="9"/>
  <c r="C100" i="9"/>
  <c r="P100" i="9"/>
  <c r="F100" i="9" s="1"/>
  <c r="AC100" i="9"/>
  <c r="AD100" i="9"/>
  <c r="AE100" i="9"/>
  <c r="AF100" i="9"/>
  <c r="AG100" i="9"/>
  <c r="AH100" i="9"/>
  <c r="AI100" i="9"/>
  <c r="AJ100" i="9"/>
  <c r="C101" i="9"/>
  <c r="P101" i="9"/>
  <c r="F101" i="9" s="1"/>
  <c r="AC101" i="9"/>
  <c r="AD101" i="9"/>
  <c r="AE101" i="9"/>
  <c r="AF101" i="9"/>
  <c r="AG101" i="9"/>
  <c r="AH101" i="9"/>
  <c r="AI101" i="9"/>
  <c r="AJ101" i="9"/>
  <c r="C102" i="9"/>
  <c r="P102" i="9"/>
  <c r="F102" i="9" s="1"/>
  <c r="AC102" i="9"/>
  <c r="AD102" i="9"/>
  <c r="AE102" i="9"/>
  <c r="AF102" i="9"/>
  <c r="AG102" i="9"/>
  <c r="AH102" i="9"/>
  <c r="AI102" i="9"/>
  <c r="AJ102" i="9"/>
  <c r="C103" i="9"/>
  <c r="P103" i="9"/>
  <c r="F103" i="9" s="1"/>
  <c r="AC103" i="9"/>
  <c r="AD103" i="9"/>
  <c r="AE103" i="9"/>
  <c r="AF103" i="9"/>
  <c r="AG103" i="9"/>
  <c r="AH103" i="9"/>
  <c r="AI103" i="9"/>
  <c r="AJ103" i="9"/>
  <c r="C104" i="9"/>
  <c r="P104" i="9"/>
  <c r="F104" i="9" s="1"/>
  <c r="AC104" i="9"/>
  <c r="AD104" i="9"/>
  <c r="AE104" i="9"/>
  <c r="AF104" i="9"/>
  <c r="AG104" i="9"/>
  <c r="AH104" i="9"/>
  <c r="AI104" i="9"/>
  <c r="AJ104" i="9"/>
  <c r="C105" i="9"/>
  <c r="P105" i="9"/>
  <c r="F105" i="9" s="1"/>
  <c r="AC105" i="9"/>
  <c r="AD105" i="9"/>
  <c r="AE105" i="9"/>
  <c r="AF105" i="9"/>
  <c r="AG105" i="9"/>
  <c r="AH105" i="9"/>
  <c r="AI105" i="9"/>
  <c r="AJ105" i="9"/>
  <c r="C106" i="9"/>
  <c r="P106" i="9"/>
  <c r="F106" i="9" s="1"/>
  <c r="AC106" i="9"/>
  <c r="AD106" i="9"/>
  <c r="AE106" i="9"/>
  <c r="AF106" i="9"/>
  <c r="AG106" i="9"/>
  <c r="AH106" i="9"/>
  <c r="AI106" i="9"/>
  <c r="AJ106" i="9"/>
  <c r="C107" i="9"/>
  <c r="P107" i="9"/>
  <c r="F107" i="9" s="1"/>
  <c r="AC107" i="9"/>
  <c r="AD107" i="9"/>
  <c r="AE107" i="9"/>
  <c r="AF107" i="9"/>
  <c r="AG107" i="9"/>
  <c r="AH107" i="9"/>
  <c r="AI107" i="9"/>
  <c r="AJ107" i="9"/>
  <c r="C108" i="9"/>
  <c r="P108" i="9"/>
  <c r="F108" i="9" s="1"/>
  <c r="AC108" i="9"/>
  <c r="AD108" i="9"/>
  <c r="AE108" i="9"/>
  <c r="AF108" i="9"/>
  <c r="AG108" i="9"/>
  <c r="AH108" i="9"/>
  <c r="AI108" i="9"/>
  <c r="AJ108" i="9"/>
  <c r="C109" i="9"/>
  <c r="P109" i="9"/>
  <c r="F109" i="9" s="1"/>
  <c r="AC109" i="9"/>
  <c r="AD109" i="9"/>
  <c r="AE109" i="9"/>
  <c r="AF109" i="9"/>
  <c r="AG109" i="9"/>
  <c r="AH109" i="9"/>
  <c r="AI109" i="9"/>
  <c r="AJ109" i="9"/>
  <c r="C110" i="9"/>
  <c r="P110" i="9"/>
  <c r="F110" i="9" s="1"/>
  <c r="AC110" i="9"/>
  <c r="AD110" i="9"/>
  <c r="AE110" i="9"/>
  <c r="AF110" i="9"/>
  <c r="AG110" i="9"/>
  <c r="AH110" i="9"/>
  <c r="AI110" i="9"/>
  <c r="AJ110" i="9"/>
  <c r="C111" i="9"/>
  <c r="P111" i="9"/>
  <c r="F111" i="9" s="1"/>
  <c r="AC111" i="9"/>
  <c r="AD111" i="9"/>
  <c r="AE111" i="9"/>
  <c r="AF111" i="9"/>
  <c r="AG111" i="9"/>
  <c r="AH111" i="9"/>
  <c r="AI111" i="9"/>
  <c r="AJ111" i="9"/>
  <c r="C112" i="9"/>
  <c r="P112" i="9"/>
  <c r="F112" i="9" s="1"/>
  <c r="AC112" i="9"/>
  <c r="AD112" i="9"/>
  <c r="AE112" i="9"/>
  <c r="AF112" i="9"/>
  <c r="AG112" i="9"/>
  <c r="AH112" i="9"/>
  <c r="AI112" i="9"/>
  <c r="AJ112" i="9"/>
  <c r="C113" i="9"/>
  <c r="P113" i="9"/>
  <c r="F113" i="9" s="1"/>
  <c r="AC113" i="9"/>
  <c r="AD113" i="9"/>
  <c r="AE113" i="9"/>
  <c r="AF113" i="9"/>
  <c r="AG113" i="9"/>
  <c r="AH113" i="9"/>
  <c r="AI113" i="9"/>
  <c r="AJ113" i="9"/>
  <c r="C114" i="9"/>
  <c r="P114" i="9"/>
  <c r="F114" i="9" s="1"/>
  <c r="AC114" i="9"/>
  <c r="AD114" i="9"/>
  <c r="AE114" i="9"/>
  <c r="AF114" i="9"/>
  <c r="AG114" i="9"/>
  <c r="AH114" i="9"/>
  <c r="AI114" i="9"/>
  <c r="AJ114" i="9"/>
  <c r="C115" i="9"/>
  <c r="P115" i="9"/>
  <c r="F115" i="9" s="1"/>
  <c r="AC115" i="9"/>
  <c r="AD115" i="9"/>
  <c r="AE115" i="9"/>
  <c r="AF115" i="9"/>
  <c r="AG115" i="9"/>
  <c r="AH115" i="9"/>
  <c r="AI115" i="9"/>
  <c r="AJ115" i="9"/>
  <c r="C116" i="9"/>
  <c r="P116" i="9"/>
  <c r="F116" i="9" s="1"/>
  <c r="AC116" i="9"/>
  <c r="AD116" i="9"/>
  <c r="AE116" i="9"/>
  <c r="AF116" i="9"/>
  <c r="AG116" i="9"/>
  <c r="AH116" i="9"/>
  <c r="AI116" i="9"/>
  <c r="AJ116" i="9"/>
  <c r="C117" i="9"/>
  <c r="P117" i="9"/>
  <c r="F117" i="9" s="1"/>
  <c r="AC117" i="9"/>
  <c r="AD117" i="9"/>
  <c r="AE117" i="9"/>
  <c r="AF117" i="9"/>
  <c r="AG117" i="9"/>
  <c r="AH117" i="9"/>
  <c r="AI117" i="9"/>
  <c r="AJ117" i="9"/>
  <c r="C118" i="9"/>
  <c r="P118" i="9"/>
  <c r="F118" i="9" s="1"/>
  <c r="AC118" i="9"/>
  <c r="AD118" i="9"/>
  <c r="AE118" i="9"/>
  <c r="AF118" i="9"/>
  <c r="AG118" i="9"/>
  <c r="AH118" i="9"/>
  <c r="AI118" i="9"/>
  <c r="AJ118" i="9"/>
  <c r="C119" i="9"/>
  <c r="P119" i="9"/>
  <c r="F119" i="9" s="1"/>
  <c r="AC119" i="9"/>
  <c r="AD119" i="9"/>
  <c r="AE119" i="9"/>
  <c r="AF119" i="9"/>
  <c r="AG119" i="9"/>
  <c r="AH119" i="9"/>
  <c r="AI119" i="9"/>
  <c r="AJ119" i="9"/>
  <c r="C120" i="9"/>
  <c r="P120" i="9"/>
  <c r="F120" i="9" s="1"/>
  <c r="AC120" i="9"/>
  <c r="AD120" i="9"/>
  <c r="AE120" i="9"/>
  <c r="AF120" i="9"/>
  <c r="AG120" i="9"/>
  <c r="AH120" i="9"/>
  <c r="AI120" i="9"/>
  <c r="AJ120" i="9"/>
  <c r="C121" i="9"/>
  <c r="P121" i="9"/>
  <c r="F121" i="9" s="1"/>
  <c r="AC121" i="9"/>
  <c r="AD121" i="9"/>
  <c r="AE121" i="9"/>
  <c r="AF121" i="9"/>
  <c r="AG121" i="9"/>
  <c r="AH121" i="9"/>
  <c r="AI121" i="9"/>
  <c r="AJ121" i="9"/>
  <c r="C122" i="9"/>
  <c r="P122" i="9"/>
  <c r="F122" i="9" s="1"/>
  <c r="AC122" i="9"/>
  <c r="AD122" i="9"/>
  <c r="AE122" i="9"/>
  <c r="AF122" i="9"/>
  <c r="AG122" i="9"/>
  <c r="AH122" i="9"/>
  <c r="AI122" i="9"/>
  <c r="AJ122" i="9"/>
  <c r="C123" i="9"/>
  <c r="P123" i="9"/>
  <c r="F123" i="9" s="1"/>
  <c r="AC123" i="9"/>
  <c r="AD123" i="9"/>
  <c r="AE123" i="9"/>
  <c r="AF123" i="9"/>
  <c r="AG123" i="9"/>
  <c r="AH123" i="9"/>
  <c r="AI123" i="9"/>
  <c r="AJ123" i="9"/>
  <c r="C124" i="9"/>
  <c r="P124" i="9"/>
  <c r="F124" i="9" s="1"/>
  <c r="AC124" i="9"/>
  <c r="AD124" i="9"/>
  <c r="AE124" i="9"/>
  <c r="AF124" i="9"/>
  <c r="AG124" i="9"/>
  <c r="AH124" i="9"/>
  <c r="AI124" i="9"/>
  <c r="AJ124" i="9"/>
  <c r="C125" i="9"/>
  <c r="P125" i="9"/>
  <c r="F125" i="9" s="1"/>
  <c r="AC125" i="9"/>
  <c r="AD125" i="9"/>
  <c r="AE125" i="9"/>
  <c r="AF125" i="9"/>
  <c r="AG125" i="9"/>
  <c r="AH125" i="9"/>
  <c r="AI125" i="9"/>
  <c r="AJ125" i="9"/>
  <c r="C126" i="9"/>
  <c r="P126" i="9"/>
  <c r="F126" i="9" s="1"/>
  <c r="AC126" i="9"/>
  <c r="AD126" i="9"/>
  <c r="AE126" i="9"/>
  <c r="AF126" i="9"/>
  <c r="AG126" i="9"/>
  <c r="AH126" i="9"/>
  <c r="AI126" i="9"/>
  <c r="AJ126" i="9"/>
  <c r="C127" i="9"/>
  <c r="P127" i="9"/>
  <c r="F127" i="9" s="1"/>
  <c r="AC127" i="9"/>
  <c r="AD127" i="9"/>
  <c r="AE127" i="9"/>
  <c r="AF127" i="9"/>
  <c r="AG127" i="9"/>
  <c r="AH127" i="9"/>
  <c r="AI127" i="9"/>
  <c r="AJ127" i="9"/>
  <c r="C128" i="9"/>
  <c r="P128" i="9"/>
  <c r="F128" i="9" s="1"/>
  <c r="AC128" i="9"/>
  <c r="AD128" i="9"/>
  <c r="AE128" i="9"/>
  <c r="AF128" i="9"/>
  <c r="AG128" i="9"/>
  <c r="AH128" i="9"/>
  <c r="AI128" i="9"/>
  <c r="AJ128" i="9"/>
  <c r="C129" i="9"/>
  <c r="P129" i="9"/>
  <c r="F129" i="9" s="1"/>
  <c r="AC129" i="9"/>
  <c r="AD129" i="9"/>
  <c r="AE129" i="9"/>
  <c r="AF129" i="9"/>
  <c r="AG129" i="9"/>
  <c r="AH129" i="9"/>
  <c r="AI129" i="9"/>
  <c r="AJ129" i="9"/>
  <c r="C130" i="9"/>
  <c r="P130" i="9"/>
  <c r="F130" i="9" s="1"/>
  <c r="AC130" i="9"/>
  <c r="AD130" i="9"/>
  <c r="AE130" i="9"/>
  <c r="AF130" i="9"/>
  <c r="AG130" i="9"/>
  <c r="AH130" i="9"/>
  <c r="AI130" i="9"/>
  <c r="AJ130" i="9"/>
  <c r="C131" i="9"/>
  <c r="P131" i="9"/>
  <c r="F131" i="9" s="1"/>
  <c r="AC131" i="9"/>
  <c r="AD131" i="9"/>
  <c r="AE131" i="9"/>
  <c r="AF131" i="9"/>
  <c r="AG131" i="9"/>
  <c r="AH131" i="9"/>
  <c r="AI131" i="9"/>
  <c r="AJ131" i="9"/>
  <c r="C132" i="9"/>
  <c r="P132" i="9"/>
  <c r="F132" i="9" s="1"/>
  <c r="AC132" i="9"/>
  <c r="AD132" i="9"/>
  <c r="AE132" i="9"/>
  <c r="AF132" i="9"/>
  <c r="AG132" i="9"/>
  <c r="AH132" i="9"/>
  <c r="AI132" i="9"/>
  <c r="AJ132" i="9"/>
  <c r="C133" i="9"/>
  <c r="P133" i="9"/>
  <c r="F133" i="9" s="1"/>
  <c r="AC133" i="9"/>
  <c r="AD133" i="9"/>
  <c r="AE133" i="9"/>
  <c r="AF133" i="9"/>
  <c r="AG133" i="9"/>
  <c r="AH133" i="9"/>
  <c r="AI133" i="9"/>
  <c r="AJ133" i="9"/>
  <c r="C134" i="9"/>
  <c r="P134" i="9"/>
  <c r="F134" i="9" s="1"/>
  <c r="AC134" i="9"/>
  <c r="AD134" i="9"/>
  <c r="AE134" i="9"/>
  <c r="AF134" i="9"/>
  <c r="AG134" i="9"/>
  <c r="AH134" i="9"/>
  <c r="AI134" i="9"/>
  <c r="AJ134" i="9"/>
  <c r="C135" i="9"/>
  <c r="P135" i="9"/>
  <c r="F135" i="9" s="1"/>
  <c r="AC135" i="9"/>
  <c r="AD135" i="9"/>
  <c r="AE135" i="9"/>
  <c r="AF135" i="9"/>
  <c r="AG135" i="9"/>
  <c r="AH135" i="9"/>
  <c r="AI135" i="9"/>
  <c r="AJ135" i="9"/>
  <c r="C136" i="9"/>
  <c r="P136" i="9"/>
  <c r="F136" i="9" s="1"/>
  <c r="AC136" i="9"/>
  <c r="AD136" i="9"/>
  <c r="AE136" i="9"/>
  <c r="AF136" i="9"/>
  <c r="AG136" i="9"/>
  <c r="AH136" i="9"/>
  <c r="AI136" i="9"/>
  <c r="AJ136" i="9"/>
  <c r="C137" i="9"/>
  <c r="P137" i="9"/>
  <c r="F137" i="9" s="1"/>
  <c r="AC137" i="9"/>
  <c r="AD137" i="9"/>
  <c r="AE137" i="9"/>
  <c r="AF137" i="9"/>
  <c r="AG137" i="9"/>
  <c r="AH137" i="9"/>
  <c r="AI137" i="9"/>
  <c r="AJ137" i="9"/>
  <c r="C138" i="9"/>
  <c r="P138" i="9"/>
  <c r="F138" i="9" s="1"/>
  <c r="AC138" i="9"/>
  <c r="AD138" i="9"/>
  <c r="AE138" i="9"/>
  <c r="AF138" i="9"/>
  <c r="AG138" i="9"/>
  <c r="AH138" i="9"/>
  <c r="AI138" i="9"/>
  <c r="AJ138" i="9"/>
  <c r="C139" i="9"/>
  <c r="P139" i="9"/>
  <c r="F139" i="9" s="1"/>
  <c r="AC139" i="9"/>
  <c r="AD139" i="9"/>
  <c r="AE139" i="9"/>
  <c r="AF139" i="9"/>
  <c r="AG139" i="9"/>
  <c r="AH139" i="9"/>
  <c r="AI139" i="9"/>
  <c r="AJ139" i="9"/>
  <c r="C140" i="9"/>
  <c r="P140" i="9"/>
  <c r="F140" i="9" s="1"/>
  <c r="AC140" i="9"/>
  <c r="AD140" i="9"/>
  <c r="AE140" i="9"/>
  <c r="AF140" i="9"/>
  <c r="AG140" i="9"/>
  <c r="AH140" i="9"/>
  <c r="AI140" i="9"/>
  <c r="AJ140" i="9"/>
  <c r="C141" i="9"/>
  <c r="P141" i="9"/>
  <c r="F141" i="9" s="1"/>
  <c r="AC141" i="9"/>
  <c r="AD141" i="9"/>
  <c r="AE141" i="9"/>
  <c r="AF141" i="9"/>
  <c r="AG141" i="9"/>
  <c r="AH141" i="9"/>
  <c r="AI141" i="9"/>
  <c r="AJ141" i="9"/>
  <c r="C142" i="9"/>
  <c r="P142" i="9"/>
  <c r="F142" i="9" s="1"/>
  <c r="AC142" i="9"/>
  <c r="AD142" i="9"/>
  <c r="AE142" i="9"/>
  <c r="AF142" i="9"/>
  <c r="AG142" i="9"/>
  <c r="AH142" i="9"/>
  <c r="AI142" i="9"/>
  <c r="AJ142" i="9"/>
  <c r="C143" i="9"/>
  <c r="P143" i="9"/>
  <c r="F143" i="9" s="1"/>
  <c r="AC143" i="9"/>
  <c r="AD143" i="9"/>
  <c r="AE143" i="9"/>
  <c r="AF143" i="9"/>
  <c r="AG143" i="9"/>
  <c r="AH143" i="9"/>
  <c r="AI143" i="9"/>
  <c r="AJ143" i="9"/>
  <c r="C144" i="9"/>
  <c r="P144" i="9"/>
  <c r="F144" i="9" s="1"/>
  <c r="AC144" i="9"/>
  <c r="AD144" i="9"/>
  <c r="AE144" i="9"/>
  <c r="AF144" i="9"/>
  <c r="AG144" i="9"/>
  <c r="AH144" i="9"/>
  <c r="AI144" i="9"/>
  <c r="AJ144" i="9"/>
  <c r="C145" i="9"/>
  <c r="P145" i="9"/>
  <c r="F145" i="9" s="1"/>
  <c r="AC145" i="9"/>
  <c r="AD145" i="9"/>
  <c r="AE145" i="9"/>
  <c r="AF145" i="9"/>
  <c r="AG145" i="9"/>
  <c r="AH145" i="9"/>
  <c r="AI145" i="9"/>
  <c r="AJ145" i="9"/>
  <c r="C146" i="9"/>
  <c r="P146" i="9"/>
  <c r="F146" i="9" s="1"/>
  <c r="AC146" i="9"/>
  <c r="AD146" i="9"/>
  <c r="AE146" i="9"/>
  <c r="AF146" i="9"/>
  <c r="AG146" i="9"/>
  <c r="AH146" i="9"/>
  <c r="AI146" i="9"/>
  <c r="AJ146" i="9"/>
  <c r="C147" i="9"/>
  <c r="P147" i="9"/>
  <c r="F147" i="9" s="1"/>
  <c r="AC147" i="9"/>
  <c r="AD147" i="9"/>
  <c r="AE147" i="9"/>
  <c r="AF147" i="9"/>
  <c r="AG147" i="9"/>
  <c r="AH147" i="9"/>
  <c r="AI147" i="9"/>
  <c r="AJ147" i="9"/>
  <c r="C148" i="9"/>
  <c r="P148" i="9"/>
  <c r="F148" i="9" s="1"/>
  <c r="AC148" i="9"/>
  <c r="AD148" i="9"/>
  <c r="AE148" i="9"/>
  <c r="AF148" i="9"/>
  <c r="AG148" i="9"/>
  <c r="AH148" i="9"/>
  <c r="AI148" i="9"/>
  <c r="AJ148" i="9"/>
  <c r="C149" i="9"/>
  <c r="P149" i="9"/>
  <c r="F149" i="9" s="1"/>
  <c r="AC149" i="9"/>
  <c r="AD149" i="9"/>
  <c r="AE149" i="9"/>
  <c r="AF149" i="9"/>
  <c r="AG149" i="9"/>
  <c r="AH149" i="9"/>
  <c r="AI149" i="9"/>
  <c r="AJ149" i="9"/>
  <c r="C150" i="9"/>
  <c r="P150" i="9"/>
  <c r="F150" i="9" s="1"/>
  <c r="AC150" i="9"/>
  <c r="AD150" i="9"/>
  <c r="AE150" i="9"/>
  <c r="AF150" i="9"/>
  <c r="AG150" i="9"/>
  <c r="AH150" i="9"/>
  <c r="AI150" i="9"/>
  <c r="AJ150" i="9"/>
  <c r="C151" i="9"/>
  <c r="P151" i="9"/>
  <c r="F151" i="9" s="1"/>
  <c r="AC151" i="9"/>
  <c r="AD151" i="9"/>
  <c r="AE151" i="9"/>
  <c r="AF151" i="9"/>
  <c r="AG151" i="9"/>
  <c r="AH151" i="9"/>
  <c r="AI151" i="9"/>
  <c r="AJ151" i="9"/>
  <c r="C152" i="9"/>
  <c r="P152" i="9"/>
  <c r="F152" i="9" s="1"/>
  <c r="AC152" i="9"/>
  <c r="AD152" i="9"/>
  <c r="AE152" i="9"/>
  <c r="AF152" i="9"/>
  <c r="AG152" i="9"/>
  <c r="AH152" i="9"/>
  <c r="AI152" i="9"/>
  <c r="AJ152" i="9"/>
  <c r="C153" i="9"/>
  <c r="P153" i="9"/>
  <c r="F153" i="9" s="1"/>
  <c r="AC153" i="9"/>
  <c r="AD153" i="9"/>
  <c r="AE153" i="9"/>
  <c r="AF153" i="9"/>
  <c r="AG153" i="9"/>
  <c r="AH153" i="9"/>
  <c r="AI153" i="9"/>
  <c r="AJ153" i="9"/>
  <c r="C154" i="9"/>
  <c r="P154" i="9"/>
  <c r="F154" i="9" s="1"/>
  <c r="AC154" i="9"/>
  <c r="AD154" i="9"/>
  <c r="AE154" i="9"/>
  <c r="AF154" i="9"/>
  <c r="AG154" i="9"/>
  <c r="AH154" i="9"/>
  <c r="AI154" i="9"/>
  <c r="AJ154" i="9"/>
  <c r="C155" i="9"/>
  <c r="P155" i="9"/>
  <c r="F155" i="9" s="1"/>
  <c r="AC155" i="9"/>
  <c r="AD155" i="9"/>
  <c r="AE155" i="9"/>
  <c r="AF155" i="9"/>
  <c r="AG155" i="9"/>
  <c r="AH155" i="9"/>
  <c r="AI155" i="9"/>
  <c r="AJ155" i="9"/>
  <c r="C156" i="9"/>
  <c r="P156" i="9"/>
  <c r="F156" i="9" s="1"/>
  <c r="AC156" i="9"/>
  <c r="AD156" i="9"/>
  <c r="AE156" i="9"/>
  <c r="AF156" i="9"/>
  <c r="AG156" i="9"/>
  <c r="AH156" i="9"/>
  <c r="AI156" i="9"/>
  <c r="AJ156" i="9"/>
  <c r="C157" i="9"/>
  <c r="P157" i="9"/>
  <c r="F157" i="9" s="1"/>
  <c r="AC157" i="9"/>
  <c r="AD157" i="9"/>
  <c r="AE157" i="9"/>
  <c r="AF157" i="9"/>
  <c r="AG157" i="9"/>
  <c r="AH157" i="9"/>
  <c r="AI157" i="9"/>
  <c r="AJ157" i="9"/>
  <c r="C158" i="9"/>
  <c r="P158" i="9"/>
  <c r="F158" i="9" s="1"/>
  <c r="AC158" i="9"/>
  <c r="AD158" i="9"/>
  <c r="AE158" i="9"/>
  <c r="AF158" i="9"/>
  <c r="AG158" i="9"/>
  <c r="AH158" i="9"/>
  <c r="AI158" i="9"/>
  <c r="AJ158" i="9"/>
  <c r="C159" i="9"/>
  <c r="P159" i="9"/>
  <c r="F159" i="9" s="1"/>
  <c r="AC159" i="9"/>
  <c r="AD159" i="9"/>
  <c r="AE159" i="9"/>
  <c r="AF159" i="9"/>
  <c r="AG159" i="9"/>
  <c r="AH159" i="9"/>
  <c r="AI159" i="9"/>
  <c r="AJ159" i="9"/>
  <c r="C160" i="9"/>
  <c r="P160" i="9"/>
  <c r="F160" i="9" s="1"/>
  <c r="AC160" i="9"/>
  <c r="AD160" i="9"/>
  <c r="AE160" i="9"/>
  <c r="AF160" i="9"/>
  <c r="AG160" i="9"/>
  <c r="AH160" i="9"/>
  <c r="AI160" i="9"/>
  <c r="AJ160" i="9"/>
  <c r="C161" i="9"/>
  <c r="P161" i="9"/>
  <c r="F161" i="9" s="1"/>
  <c r="AC161" i="9"/>
  <c r="AD161" i="9"/>
  <c r="AE161" i="9"/>
  <c r="AF161" i="9"/>
  <c r="AG161" i="9"/>
  <c r="AH161" i="9"/>
  <c r="AI161" i="9"/>
  <c r="AJ161" i="9"/>
  <c r="C162" i="9"/>
  <c r="P162" i="9"/>
  <c r="F162" i="9" s="1"/>
  <c r="AC162" i="9"/>
  <c r="AD162" i="9"/>
  <c r="AE162" i="9"/>
  <c r="AF162" i="9"/>
  <c r="AG162" i="9"/>
  <c r="AH162" i="9"/>
  <c r="AI162" i="9"/>
  <c r="AJ162" i="9"/>
  <c r="C163" i="9"/>
  <c r="P163" i="9"/>
  <c r="F163" i="9" s="1"/>
  <c r="AC163" i="9"/>
  <c r="AD163" i="9"/>
  <c r="AE163" i="9"/>
  <c r="AF163" i="9"/>
  <c r="AG163" i="9"/>
  <c r="AH163" i="9"/>
  <c r="AI163" i="9"/>
  <c r="AJ163" i="9"/>
  <c r="C164" i="9"/>
  <c r="P164" i="9"/>
  <c r="F164" i="9" s="1"/>
  <c r="AC164" i="9"/>
  <c r="AD164" i="9"/>
  <c r="AE164" i="9"/>
  <c r="AF164" i="9"/>
  <c r="AG164" i="9"/>
  <c r="AH164" i="9"/>
  <c r="AI164" i="9"/>
  <c r="AJ164" i="9"/>
  <c r="C165" i="9"/>
  <c r="P165" i="9"/>
  <c r="F165" i="9" s="1"/>
  <c r="AC165" i="9"/>
  <c r="AD165" i="9"/>
  <c r="AE165" i="9"/>
  <c r="AF165" i="9"/>
  <c r="AG165" i="9"/>
  <c r="AH165" i="9"/>
  <c r="AI165" i="9"/>
  <c r="AJ165" i="9"/>
  <c r="C166" i="9"/>
  <c r="P166" i="9"/>
  <c r="F166" i="9" s="1"/>
  <c r="AC166" i="9"/>
  <c r="AD166" i="9"/>
  <c r="AE166" i="9"/>
  <c r="AF166" i="9"/>
  <c r="AG166" i="9"/>
  <c r="AH166" i="9"/>
  <c r="AI166" i="9"/>
  <c r="AJ166" i="9"/>
  <c r="C167" i="9"/>
  <c r="P167" i="9"/>
  <c r="F167" i="9" s="1"/>
  <c r="AC167" i="9"/>
  <c r="AD167" i="9"/>
  <c r="AE167" i="9"/>
  <c r="AF167" i="9"/>
  <c r="AG167" i="9"/>
  <c r="AH167" i="9"/>
  <c r="AI167" i="9"/>
  <c r="AJ167" i="9"/>
  <c r="C168" i="9"/>
  <c r="P168" i="9"/>
  <c r="F168" i="9" s="1"/>
  <c r="AC168" i="9"/>
  <c r="AD168" i="9"/>
  <c r="AE168" i="9"/>
  <c r="AF168" i="9"/>
  <c r="AG168" i="9"/>
  <c r="AH168" i="9"/>
  <c r="AI168" i="9"/>
  <c r="AJ168" i="9"/>
  <c r="C169" i="9"/>
  <c r="P169" i="9"/>
  <c r="F169" i="9" s="1"/>
  <c r="AC169" i="9"/>
  <c r="AD169" i="9"/>
  <c r="AE169" i="9"/>
  <c r="AF169" i="9"/>
  <c r="AG169" i="9"/>
  <c r="AH169" i="9"/>
  <c r="AI169" i="9"/>
  <c r="AJ169" i="9"/>
  <c r="C170" i="9"/>
  <c r="P170" i="9"/>
  <c r="F170" i="9" s="1"/>
  <c r="AC170" i="9"/>
  <c r="AD170" i="9"/>
  <c r="AE170" i="9"/>
  <c r="AF170" i="9"/>
  <c r="AG170" i="9"/>
  <c r="AH170" i="9"/>
  <c r="AI170" i="9"/>
  <c r="AJ170" i="9"/>
  <c r="C171" i="9"/>
  <c r="P171" i="9"/>
  <c r="F171" i="9" s="1"/>
  <c r="AC171" i="9"/>
  <c r="AD171" i="9"/>
  <c r="AE171" i="9"/>
  <c r="AF171" i="9"/>
  <c r="AG171" i="9"/>
  <c r="AH171" i="9"/>
  <c r="AI171" i="9"/>
  <c r="AJ171" i="9"/>
  <c r="C172" i="9"/>
  <c r="P172" i="9"/>
  <c r="F172" i="9" s="1"/>
  <c r="AC172" i="9"/>
  <c r="AD172" i="9"/>
  <c r="AE172" i="9"/>
  <c r="AF172" i="9"/>
  <c r="AG172" i="9"/>
  <c r="AH172" i="9"/>
  <c r="AI172" i="9"/>
  <c r="AJ172" i="9"/>
  <c r="C173" i="9"/>
  <c r="P173" i="9"/>
  <c r="F173" i="9" s="1"/>
  <c r="AC173" i="9"/>
  <c r="AD173" i="9"/>
  <c r="AE173" i="9"/>
  <c r="AF173" i="9"/>
  <c r="AG173" i="9"/>
  <c r="AH173" i="9"/>
  <c r="AI173" i="9"/>
  <c r="AJ173" i="9"/>
  <c r="C174" i="9"/>
  <c r="P174" i="9"/>
  <c r="F174" i="9" s="1"/>
  <c r="AC174" i="9"/>
  <c r="AD174" i="9"/>
  <c r="AE174" i="9"/>
  <c r="AF174" i="9"/>
  <c r="AG174" i="9"/>
  <c r="AH174" i="9"/>
  <c r="AI174" i="9"/>
  <c r="AJ174" i="9"/>
  <c r="C175" i="9"/>
  <c r="P175" i="9"/>
  <c r="F175" i="9" s="1"/>
  <c r="AC175" i="9"/>
  <c r="AD175" i="9"/>
  <c r="AE175" i="9"/>
  <c r="AF175" i="9"/>
  <c r="AG175" i="9"/>
  <c r="AH175" i="9"/>
  <c r="AI175" i="9"/>
  <c r="AJ175" i="9"/>
  <c r="C176" i="9"/>
  <c r="P176" i="9"/>
  <c r="F176" i="9" s="1"/>
  <c r="AC176" i="9"/>
  <c r="AD176" i="9"/>
  <c r="AE176" i="9"/>
  <c r="AF176" i="9"/>
  <c r="AG176" i="9"/>
  <c r="AH176" i="9"/>
  <c r="AI176" i="9"/>
  <c r="AJ176" i="9"/>
  <c r="C177" i="9"/>
  <c r="P177" i="9"/>
  <c r="F177" i="9" s="1"/>
  <c r="AC177" i="9"/>
  <c r="AD177" i="9"/>
  <c r="AE177" i="9"/>
  <c r="AF177" i="9"/>
  <c r="AG177" i="9"/>
  <c r="AH177" i="9"/>
  <c r="AI177" i="9"/>
  <c r="AJ177" i="9"/>
  <c r="C178" i="9"/>
  <c r="P178" i="9"/>
  <c r="F178" i="9" s="1"/>
  <c r="AC178" i="9"/>
  <c r="AD178" i="9"/>
  <c r="AE178" i="9"/>
  <c r="AF178" i="9"/>
  <c r="AG178" i="9"/>
  <c r="AH178" i="9"/>
  <c r="AI178" i="9"/>
  <c r="AJ178" i="9"/>
  <c r="C179" i="9"/>
  <c r="P179" i="9"/>
  <c r="F179" i="9" s="1"/>
  <c r="AC179" i="9"/>
  <c r="AD179" i="9"/>
  <c r="AE179" i="9"/>
  <c r="AF179" i="9"/>
  <c r="AG179" i="9"/>
  <c r="AH179" i="9"/>
  <c r="AI179" i="9"/>
  <c r="AJ179" i="9"/>
  <c r="C180" i="9"/>
  <c r="P180" i="9"/>
  <c r="F180" i="9" s="1"/>
  <c r="AC180" i="9"/>
  <c r="AD180" i="9"/>
  <c r="AE180" i="9"/>
  <c r="AF180" i="9"/>
  <c r="AG180" i="9"/>
  <c r="AH180" i="9"/>
  <c r="AI180" i="9"/>
  <c r="AJ180" i="9"/>
  <c r="C181" i="9"/>
  <c r="P181" i="9"/>
  <c r="F181" i="9" s="1"/>
  <c r="AC181" i="9"/>
  <c r="AD181" i="9"/>
  <c r="AE181" i="9"/>
  <c r="AF181" i="9"/>
  <c r="AG181" i="9"/>
  <c r="AH181" i="9"/>
  <c r="AI181" i="9"/>
  <c r="AJ181" i="9"/>
  <c r="C182" i="9"/>
  <c r="P182" i="9"/>
  <c r="F182" i="9" s="1"/>
  <c r="AC182" i="9"/>
  <c r="AD182" i="9"/>
  <c r="AE182" i="9"/>
  <c r="AF182" i="9"/>
  <c r="AG182" i="9"/>
  <c r="AH182" i="9"/>
  <c r="AI182" i="9"/>
  <c r="AJ182" i="9"/>
  <c r="C183" i="9"/>
  <c r="P183" i="9"/>
  <c r="F183" i="9" s="1"/>
  <c r="AC183" i="9"/>
  <c r="AD183" i="9"/>
  <c r="AE183" i="9"/>
  <c r="AF183" i="9"/>
  <c r="AG183" i="9"/>
  <c r="AH183" i="9"/>
  <c r="AI183" i="9"/>
  <c r="AJ183" i="9"/>
  <c r="C184" i="9"/>
  <c r="P184" i="9"/>
  <c r="F184" i="9" s="1"/>
  <c r="AC184" i="9"/>
  <c r="AD184" i="9"/>
  <c r="AE184" i="9"/>
  <c r="AF184" i="9"/>
  <c r="AG184" i="9"/>
  <c r="AH184" i="9"/>
  <c r="AI184" i="9"/>
  <c r="AJ184" i="9"/>
  <c r="C185" i="9"/>
  <c r="P185" i="9"/>
  <c r="F185" i="9" s="1"/>
  <c r="AC185" i="9"/>
  <c r="AD185" i="9"/>
  <c r="AE185" i="9"/>
  <c r="AF185" i="9"/>
  <c r="AG185" i="9"/>
  <c r="AH185" i="9"/>
  <c r="AI185" i="9"/>
  <c r="AJ185" i="9"/>
  <c r="C186" i="9"/>
  <c r="P186" i="9"/>
  <c r="F186" i="9" s="1"/>
  <c r="AC186" i="9"/>
  <c r="AD186" i="9"/>
  <c r="AE186" i="9"/>
  <c r="AF186" i="9"/>
  <c r="AG186" i="9"/>
  <c r="AH186" i="9"/>
  <c r="AI186" i="9"/>
  <c r="AJ186" i="9"/>
  <c r="C187" i="9"/>
  <c r="P187" i="9"/>
  <c r="F187" i="9" s="1"/>
  <c r="AC187" i="9"/>
  <c r="AD187" i="9"/>
  <c r="AE187" i="9"/>
  <c r="AF187" i="9"/>
  <c r="AG187" i="9"/>
  <c r="AH187" i="9"/>
  <c r="AI187" i="9"/>
  <c r="AJ187" i="9"/>
  <c r="C188" i="9"/>
  <c r="P188" i="9"/>
  <c r="F188" i="9" s="1"/>
  <c r="AC188" i="9"/>
  <c r="AD188" i="9"/>
  <c r="AE188" i="9"/>
  <c r="AF188" i="9"/>
  <c r="AG188" i="9"/>
  <c r="AH188" i="9"/>
  <c r="AI188" i="9"/>
  <c r="AJ188" i="9"/>
  <c r="C189" i="9"/>
  <c r="P189" i="9"/>
  <c r="F189" i="9" s="1"/>
  <c r="AC189" i="9"/>
  <c r="AD189" i="9"/>
  <c r="AE189" i="9"/>
  <c r="AF189" i="9"/>
  <c r="AG189" i="9"/>
  <c r="AH189" i="9"/>
  <c r="AI189" i="9"/>
  <c r="AJ189" i="9"/>
  <c r="C190" i="9"/>
  <c r="P190" i="9"/>
  <c r="F190" i="9" s="1"/>
  <c r="AC190" i="9"/>
  <c r="AD190" i="9"/>
  <c r="AE190" i="9"/>
  <c r="AF190" i="9"/>
  <c r="AG190" i="9"/>
  <c r="AH190" i="9"/>
  <c r="AI190" i="9"/>
  <c r="AJ190" i="9"/>
  <c r="C191" i="9"/>
  <c r="P191" i="9"/>
  <c r="F191" i="9" s="1"/>
  <c r="AC191" i="9"/>
  <c r="AD191" i="9"/>
  <c r="AE191" i="9"/>
  <c r="AF191" i="9"/>
  <c r="AG191" i="9"/>
  <c r="AH191" i="9"/>
  <c r="AI191" i="9"/>
  <c r="AJ191" i="9"/>
  <c r="C192" i="9"/>
  <c r="P192" i="9"/>
  <c r="F192" i="9" s="1"/>
  <c r="AC192" i="9"/>
  <c r="AD192" i="9"/>
  <c r="AE192" i="9"/>
  <c r="AF192" i="9"/>
  <c r="AG192" i="9"/>
  <c r="AH192" i="9"/>
  <c r="AI192" i="9"/>
  <c r="AJ192" i="9"/>
  <c r="C193" i="9"/>
  <c r="P193" i="9"/>
  <c r="F193" i="9" s="1"/>
  <c r="AC193" i="9"/>
  <c r="AD193" i="9"/>
  <c r="AE193" i="9"/>
  <c r="AF193" i="9"/>
  <c r="AG193" i="9"/>
  <c r="AH193" i="9"/>
  <c r="AI193" i="9"/>
  <c r="AJ193" i="9"/>
  <c r="C194" i="9"/>
  <c r="P194" i="9"/>
  <c r="F194" i="9" s="1"/>
  <c r="AC194" i="9"/>
  <c r="AD194" i="9"/>
  <c r="AE194" i="9"/>
  <c r="AF194" i="9"/>
  <c r="AG194" i="9"/>
  <c r="AH194" i="9"/>
  <c r="AI194" i="9"/>
  <c r="AJ194" i="9"/>
  <c r="C195" i="9"/>
  <c r="P195" i="9"/>
  <c r="F195" i="9" s="1"/>
  <c r="AC195" i="9"/>
  <c r="AD195" i="9"/>
  <c r="AE195" i="9"/>
  <c r="AF195" i="9"/>
  <c r="AG195" i="9"/>
  <c r="AH195" i="9"/>
  <c r="AI195" i="9"/>
  <c r="AJ195" i="9"/>
  <c r="C196" i="9"/>
  <c r="P196" i="9"/>
  <c r="F196" i="9" s="1"/>
  <c r="AC196" i="9"/>
  <c r="AD196" i="9"/>
  <c r="AE196" i="9"/>
  <c r="AF196" i="9"/>
  <c r="AG196" i="9"/>
  <c r="AH196" i="9"/>
  <c r="AI196" i="9"/>
  <c r="AJ196" i="9"/>
  <c r="C197" i="9"/>
  <c r="P197" i="9"/>
  <c r="F197" i="9" s="1"/>
  <c r="AC197" i="9"/>
  <c r="AD197" i="9"/>
  <c r="AE197" i="9"/>
  <c r="AF197" i="9"/>
  <c r="AG197" i="9"/>
  <c r="AH197" i="9"/>
  <c r="AI197" i="9"/>
  <c r="AJ197" i="9"/>
  <c r="C198" i="9"/>
  <c r="P198" i="9"/>
  <c r="F198" i="9" s="1"/>
  <c r="AC198" i="9"/>
  <c r="AD198" i="9"/>
  <c r="AE198" i="9"/>
  <c r="AF198" i="9"/>
  <c r="AG198" i="9"/>
  <c r="AH198" i="9"/>
  <c r="AI198" i="9"/>
  <c r="AJ198" i="9"/>
  <c r="C199" i="9"/>
  <c r="P199" i="9"/>
  <c r="F199" i="9" s="1"/>
  <c r="AC199" i="9"/>
  <c r="AD199" i="9"/>
  <c r="AE199" i="9"/>
  <c r="AF199" i="9"/>
  <c r="AG199" i="9"/>
  <c r="AH199" i="9"/>
  <c r="AI199" i="9"/>
  <c r="AJ199" i="9"/>
  <c r="C200" i="9"/>
  <c r="P200" i="9"/>
  <c r="F200" i="9" s="1"/>
  <c r="AC200" i="9"/>
  <c r="AD200" i="9"/>
  <c r="AE200" i="9"/>
  <c r="AF200" i="9"/>
  <c r="AG200" i="9"/>
  <c r="AH200" i="9"/>
  <c r="AI200" i="9"/>
  <c r="AJ200" i="9"/>
  <c r="C201" i="9"/>
  <c r="P201" i="9"/>
  <c r="F201" i="9" s="1"/>
  <c r="AC201" i="9"/>
  <c r="AD201" i="9"/>
  <c r="AE201" i="9"/>
  <c r="AF201" i="9"/>
  <c r="AG201" i="9"/>
  <c r="AH201" i="9"/>
  <c r="AI201" i="9"/>
  <c r="AJ201" i="9"/>
  <c r="C202" i="9"/>
  <c r="P202" i="9"/>
  <c r="F202" i="9" s="1"/>
  <c r="AC202" i="9"/>
  <c r="AD202" i="9"/>
  <c r="AE202" i="9"/>
  <c r="AF202" i="9"/>
  <c r="AG202" i="9"/>
  <c r="AH202" i="9"/>
  <c r="AI202" i="9"/>
  <c r="AJ202" i="9"/>
  <c r="C203" i="9"/>
  <c r="P203" i="9"/>
  <c r="F203" i="9" s="1"/>
  <c r="AC203" i="9"/>
  <c r="AD203" i="9"/>
  <c r="AE203" i="9"/>
  <c r="AF203" i="9"/>
  <c r="AG203" i="9"/>
  <c r="AH203" i="9"/>
  <c r="AI203" i="9"/>
  <c r="AJ203" i="9"/>
  <c r="C204" i="9"/>
  <c r="P204" i="9"/>
  <c r="F204" i="9" s="1"/>
  <c r="AC204" i="9"/>
  <c r="AD204" i="9"/>
  <c r="AE204" i="9"/>
  <c r="AF204" i="9"/>
  <c r="AG204" i="9"/>
  <c r="AH204" i="9"/>
  <c r="AI204" i="9"/>
  <c r="AJ204" i="9"/>
  <c r="C205" i="9"/>
  <c r="P205" i="9"/>
  <c r="F205" i="9" s="1"/>
  <c r="AC205" i="9"/>
  <c r="AD205" i="9"/>
  <c r="AE205" i="9"/>
  <c r="AF205" i="9"/>
  <c r="AG205" i="9"/>
  <c r="AH205" i="9"/>
  <c r="AI205" i="9"/>
  <c r="AJ205" i="9"/>
  <c r="C206" i="9"/>
  <c r="P206" i="9"/>
  <c r="F206" i="9" s="1"/>
  <c r="AC206" i="9"/>
  <c r="AD206" i="9"/>
  <c r="AE206" i="9"/>
  <c r="AF206" i="9"/>
  <c r="AG206" i="9"/>
  <c r="AH206" i="9"/>
  <c r="AI206" i="9"/>
  <c r="AJ206" i="9"/>
  <c r="C207" i="9"/>
  <c r="P207" i="9"/>
  <c r="F207" i="9" s="1"/>
  <c r="AC207" i="9"/>
  <c r="AD207" i="9"/>
  <c r="AE207" i="9"/>
  <c r="AF207" i="9"/>
  <c r="AG207" i="9"/>
  <c r="AH207" i="9"/>
  <c r="AI207" i="9"/>
  <c r="AJ207" i="9"/>
  <c r="C208" i="9"/>
  <c r="P208" i="9"/>
  <c r="F208" i="9" s="1"/>
  <c r="AC208" i="9"/>
  <c r="AD208" i="9"/>
  <c r="AE208" i="9"/>
  <c r="AF208" i="9"/>
  <c r="AG208" i="9"/>
  <c r="AH208" i="9"/>
  <c r="AI208" i="9"/>
  <c r="AJ208" i="9"/>
  <c r="C209" i="9"/>
  <c r="P209" i="9"/>
  <c r="F209" i="9" s="1"/>
  <c r="AC209" i="9"/>
  <c r="AD209" i="9"/>
  <c r="AE209" i="9"/>
  <c r="AF209" i="9"/>
  <c r="AG209" i="9"/>
  <c r="AH209" i="9"/>
  <c r="AI209" i="9"/>
  <c r="AJ209" i="9"/>
  <c r="C210" i="9"/>
  <c r="P210" i="9"/>
  <c r="F210" i="9" s="1"/>
  <c r="AC210" i="9"/>
  <c r="AD210" i="9"/>
  <c r="AE210" i="9"/>
  <c r="AF210" i="9"/>
  <c r="AG210" i="9"/>
  <c r="AH210" i="9"/>
  <c r="AI210" i="9"/>
  <c r="AJ210" i="9"/>
  <c r="C211" i="9"/>
  <c r="P211" i="9"/>
  <c r="F211" i="9" s="1"/>
  <c r="AC211" i="9"/>
  <c r="AD211" i="9"/>
  <c r="AE211" i="9"/>
  <c r="AF211" i="9"/>
  <c r="AG211" i="9"/>
  <c r="AH211" i="9"/>
  <c r="AI211" i="9"/>
  <c r="AJ211" i="9"/>
  <c r="C212" i="9"/>
  <c r="P212" i="9"/>
  <c r="F212" i="9" s="1"/>
  <c r="AC212" i="9"/>
  <c r="AD212" i="9"/>
  <c r="AE212" i="9"/>
  <c r="AF212" i="9"/>
  <c r="AG212" i="9"/>
  <c r="AH212" i="9"/>
  <c r="AI212" i="9"/>
  <c r="AJ212" i="9"/>
  <c r="C213" i="9"/>
  <c r="P213" i="9"/>
  <c r="F213" i="9" s="1"/>
  <c r="AC213" i="9"/>
  <c r="AD213" i="9"/>
  <c r="AE213" i="9"/>
  <c r="AF213" i="9"/>
  <c r="AG213" i="9"/>
  <c r="AH213" i="9"/>
  <c r="AI213" i="9"/>
  <c r="AJ213" i="9"/>
  <c r="C214" i="9"/>
  <c r="P214" i="9"/>
  <c r="F214" i="9" s="1"/>
  <c r="AC214" i="9"/>
  <c r="AD214" i="9"/>
  <c r="AE214" i="9"/>
  <c r="AF214" i="9"/>
  <c r="AG214" i="9"/>
  <c r="AH214" i="9"/>
  <c r="AI214" i="9"/>
  <c r="AJ214" i="9"/>
  <c r="C215" i="9"/>
  <c r="P215" i="9"/>
  <c r="F215" i="9" s="1"/>
  <c r="AC215" i="9"/>
  <c r="AD215" i="9"/>
  <c r="AE215" i="9"/>
  <c r="AF215" i="9"/>
  <c r="AG215" i="9"/>
  <c r="AH215" i="9"/>
  <c r="AI215" i="9"/>
  <c r="AJ215" i="9"/>
  <c r="C216" i="9"/>
  <c r="P216" i="9"/>
  <c r="F216" i="9" s="1"/>
  <c r="AC216" i="9"/>
  <c r="AD216" i="9"/>
  <c r="AE216" i="9"/>
  <c r="AF216" i="9"/>
  <c r="AG216" i="9"/>
  <c r="AH216" i="9"/>
  <c r="AI216" i="9"/>
  <c r="AJ216" i="9"/>
  <c r="C217" i="9"/>
  <c r="P217" i="9"/>
  <c r="F217" i="9" s="1"/>
  <c r="AC217" i="9"/>
  <c r="AD217" i="9"/>
  <c r="AE217" i="9"/>
  <c r="AF217" i="9"/>
  <c r="AG217" i="9"/>
  <c r="AH217" i="9"/>
  <c r="AI217" i="9"/>
  <c r="AJ217" i="9"/>
  <c r="C218" i="9"/>
  <c r="P218" i="9"/>
  <c r="F218" i="9" s="1"/>
  <c r="AC218" i="9"/>
  <c r="AD218" i="9"/>
  <c r="AE218" i="9"/>
  <c r="AF218" i="9"/>
  <c r="AG218" i="9"/>
  <c r="AH218" i="9"/>
  <c r="AI218" i="9"/>
  <c r="AJ218" i="9"/>
  <c r="C219" i="9"/>
  <c r="P219" i="9"/>
  <c r="F219" i="9" s="1"/>
  <c r="AC219" i="9"/>
  <c r="AD219" i="9"/>
  <c r="AE219" i="9"/>
  <c r="AF219" i="9"/>
  <c r="AG219" i="9"/>
  <c r="AH219" i="9"/>
  <c r="AI219" i="9"/>
  <c r="AJ219" i="9"/>
  <c r="C220" i="9"/>
  <c r="P220" i="9"/>
  <c r="F220" i="9" s="1"/>
  <c r="AC220" i="9"/>
  <c r="AD220" i="9"/>
  <c r="AE220" i="9"/>
  <c r="AF220" i="9"/>
  <c r="AG220" i="9"/>
  <c r="AH220" i="9"/>
  <c r="AI220" i="9"/>
  <c r="AJ220" i="9"/>
  <c r="C221" i="9"/>
  <c r="P221" i="9"/>
  <c r="F221" i="9" s="1"/>
  <c r="AC221" i="9"/>
  <c r="AD221" i="9"/>
  <c r="AE221" i="9"/>
  <c r="AF221" i="9"/>
  <c r="AG221" i="9"/>
  <c r="AH221" i="9"/>
  <c r="AI221" i="9"/>
  <c r="AJ221" i="9"/>
  <c r="C222" i="9"/>
  <c r="P222" i="9"/>
  <c r="F222" i="9" s="1"/>
  <c r="AC222" i="9"/>
  <c r="AD222" i="9"/>
  <c r="AE222" i="9"/>
  <c r="AF222" i="9"/>
  <c r="AG222" i="9"/>
  <c r="AH222" i="9"/>
  <c r="AI222" i="9"/>
  <c r="AJ222" i="9"/>
  <c r="C223" i="9"/>
  <c r="P223" i="9"/>
  <c r="F223" i="9" s="1"/>
  <c r="AC223" i="9"/>
  <c r="AD223" i="9"/>
  <c r="AE223" i="9"/>
  <c r="AF223" i="9"/>
  <c r="AG223" i="9"/>
  <c r="AH223" i="9"/>
  <c r="AI223" i="9"/>
  <c r="AJ223" i="9"/>
  <c r="C224" i="9"/>
  <c r="P224" i="9"/>
  <c r="F224" i="9" s="1"/>
  <c r="AC224" i="9"/>
  <c r="AD224" i="9"/>
  <c r="AE224" i="9"/>
  <c r="AF224" i="9"/>
  <c r="AG224" i="9"/>
  <c r="AH224" i="9"/>
  <c r="AI224" i="9"/>
  <c r="AJ224" i="9"/>
  <c r="C225" i="9"/>
  <c r="P225" i="9"/>
  <c r="F225" i="9" s="1"/>
  <c r="AC225" i="9"/>
  <c r="AD225" i="9"/>
  <c r="AE225" i="9"/>
  <c r="AF225" i="9"/>
  <c r="AG225" i="9"/>
  <c r="AH225" i="9"/>
  <c r="AI225" i="9"/>
  <c r="AJ225" i="9"/>
  <c r="C226" i="9"/>
  <c r="P226" i="9"/>
  <c r="F226" i="9" s="1"/>
  <c r="AC226" i="9"/>
  <c r="AD226" i="9"/>
  <c r="AE226" i="9"/>
  <c r="AF226" i="9"/>
  <c r="AG226" i="9"/>
  <c r="AH226" i="9"/>
  <c r="AI226" i="9"/>
  <c r="AJ226" i="9"/>
  <c r="C227" i="9"/>
  <c r="P227" i="9"/>
  <c r="F227" i="9" s="1"/>
  <c r="AC227" i="9"/>
  <c r="AD227" i="9"/>
  <c r="AE227" i="9"/>
  <c r="AF227" i="9"/>
  <c r="AG227" i="9"/>
  <c r="AH227" i="9"/>
  <c r="AI227" i="9"/>
  <c r="AJ227" i="9"/>
  <c r="C228" i="9"/>
  <c r="P228" i="9"/>
  <c r="F228" i="9" s="1"/>
  <c r="AC228" i="9"/>
  <c r="AD228" i="9"/>
  <c r="AE228" i="9"/>
  <c r="AF228" i="9"/>
  <c r="AG228" i="9"/>
  <c r="AH228" i="9"/>
  <c r="AI228" i="9"/>
  <c r="AJ228" i="9"/>
  <c r="C229" i="9"/>
  <c r="P229" i="9"/>
  <c r="F229" i="9" s="1"/>
  <c r="AC229" i="9"/>
  <c r="AD229" i="9"/>
  <c r="AE229" i="9"/>
  <c r="AF229" i="9"/>
  <c r="AG229" i="9"/>
  <c r="AH229" i="9"/>
  <c r="AI229" i="9"/>
  <c r="AJ229" i="9"/>
  <c r="C230" i="9"/>
  <c r="P230" i="9"/>
  <c r="F230" i="9" s="1"/>
  <c r="AC230" i="9"/>
  <c r="AD230" i="9"/>
  <c r="AE230" i="9"/>
  <c r="AF230" i="9"/>
  <c r="AG230" i="9"/>
  <c r="AH230" i="9"/>
  <c r="AI230" i="9"/>
  <c r="AJ230" i="9"/>
  <c r="C231" i="9"/>
  <c r="P231" i="9"/>
  <c r="F231" i="9" s="1"/>
  <c r="AC231" i="9"/>
  <c r="AD231" i="9"/>
  <c r="AE231" i="9"/>
  <c r="AF231" i="9"/>
  <c r="AG231" i="9"/>
  <c r="AH231" i="9"/>
  <c r="AI231" i="9"/>
  <c r="AJ231" i="9"/>
  <c r="C232" i="9"/>
  <c r="P232" i="9"/>
  <c r="F232" i="9" s="1"/>
  <c r="AC232" i="9"/>
  <c r="AD232" i="9"/>
  <c r="AE232" i="9"/>
  <c r="AF232" i="9"/>
  <c r="AG232" i="9"/>
  <c r="AH232" i="9"/>
  <c r="AI232" i="9"/>
  <c r="AJ232" i="9"/>
  <c r="C233" i="9"/>
  <c r="P233" i="9"/>
  <c r="F233" i="9" s="1"/>
  <c r="AC233" i="9"/>
  <c r="AD233" i="9"/>
  <c r="AE233" i="9"/>
  <c r="AF233" i="9"/>
  <c r="AG233" i="9"/>
  <c r="AH233" i="9"/>
  <c r="AI233" i="9"/>
  <c r="AJ233" i="9"/>
  <c r="C234" i="9"/>
  <c r="P234" i="9"/>
  <c r="F234" i="9" s="1"/>
  <c r="AC234" i="9"/>
  <c r="AD234" i="9"/>
  <c r="AE234" i="9"/>
  <c r="AF234" i="9"/>
  <c r="AG234" i="9"/>
  <c r="AH234" i="9"/>
  <c r="AI234" i="9"/>
  <c r="AJ234" i="9"/>
  <c r="C235" i="9"/>
  <c r="P235" i="9"/>
  <c r="F235" i="9" s="1"/>
  <c r="AC235" i="9"/>
  <c r="AD235" i="9"/>
  <c r="AE235" i="9"/>
  <c r="AF235" i="9"/>
  <c r="AG235" i="9"/>
  <c r="AH235" i="9"/>
  <c r="AI235" i="9"/>
  <c r="AJ235" i="9"/>
  <c r="C236" i="9"/>
  <c r="P236" i="9"/>
  <c r="F236" i="9" s="1"/>
  <c r="AC236" i="9"/>
  <c r="AD236" i="9"/>
  <c r="AE236" i="9"/>
  <c r="AF236" i="9"/>
  <c r="AG236" i="9"/>
  <c r="AH236" i="9"/>
  <c r="AI236" i="9"/>
  <c r="AJ236" i="9"/>
  <c r="C237" i="9"/>
  <c r="P237" i="9"/>
  <c r="F237" i="9" s="1"/>
  <c r="AC237" i="9"/>
  <c r="AD237" i="9"/>
  <c r="AE237" i="9"/>
  <c r="AF237" i="9"/>
  <c r="AG237" i="9"/>
  <c r="AH237" i="9"/>
  <c r="AI237" i="9"/>
  <c r="AJ237" i="9"/>
  <c r="C238" i="9"/>
  <c r="P238" i="9"/>
  <c r="F238" i="9" s="1"/>
  <c r="AC238" i="9"/>
  <c r="AD238" i="9"/>
  <c r="AE238" i="9"/>
  <c r="AF238" i="9"/>
  <c r="AG238" i="9"/>
  <c r="AH238" i="9"/>
  <c r="AI238" i="9"/>
  <c r="AJ238" i="9"/>
  <c r="C239" i="9"/>
  <c r="P239" i="9"/>
  <c r="F239" i="9" s="1"/>
  <c r="AC239" i="9"/>
  <c r="AD239" i="9"/>
  <c r="AE239" i="9"/>
  <c r="AF239" i="9"/>
  <c r="AG239" i="9"/>
  <c r="AH239" i="9"/>
  <c r="AI239" i="9"/>
  <c r="AJ239" i="9"/>
  <c r="C240" i="9"/>
  <c r="P240" i="9"/>
  <c r="F240" i="9" s="1"/>
  <c r="AC240" i="9"/>
  <c r="AD240" i="9"/>
  <c r="AE240" i="9"/>
  <c r="AF240" i="9"/>
  <c r="AG240" i="9"/>
  <c r="AH240" i="9"/>
  <c r="AI240" i="9"/>
  <c r="AJ240" i="9"/>
  <c r="C241" i="9"/>
  <c r="P241" i="9"/>
  <c r="F241" i="9" s="1"/>
  <c r="AC241" i="9"/>
  <c r="AD241" i="9"/>
  <c r="AE241" i="9"/>
  <c r="AF241" i="9"/>
  <c r="AG241" i="9"/>
  <c r="AH241" i="9"/>
  <c r="AI241" i="9"/>
  <c r="AJ241" i="9"/>
  <c r="C242" i="9"/>
  <c r="P242" i="9"/>
  <c r="F242" i="9" s="1"/>
  <c r="AC242" i="9"/>
  <c r="AD242" i="9"/>
  <c r="AE242" i="9"/>
  <c r="AF242" i="9"/>
  <c r="AG242" i="9"/>
  <c r="AH242" i="9"/>
  <c r="AI242" i="9"/>
  <c r="AJ242" i="9"/>
  <c r="C243" i="9"/>
  <c r="P243" i="9"/>
  <c r="F243" i="9" s="1"/>
  <c r="AC243" i="9"/>
  <c r="AD243" i="9"/>
  <c r="AE243" i="9"/>
  <c r="AF243" i="9"/>
  <c r="AG243" i="9"/>
  <c r="AH243" i="9"/>
  <c r="AI243" i="9"/>
  <c r="AJ243" i="9"/>
  <c r="C244" i="9"/>
  <c r="P244" i="9"/>
  <c r="F244" i="9" s="1"/>
  <c r="AC244" i="9"/>
  <c r="AD244" i="9"/>
  <c r="AE244" i="9"/>
  <c r="AF244" i="9"/>
  <c r="AG244" i="9"/>
  <c r="AH244" i="9"/>
  <c r="AI244" i="9"/>
  <c r="AJ244" i="9"/>
  <c r="C245" i="9"/>
  <c r="P245" i="9"/>
  <c r="F245" i="9" s="1"/>
  <c r="AC245" i="9"/>
  <c r="AD245" i="9"/>
  <c r="AE245" i="9"/>
  <c r="AF245" i="9"/>
  <c r="AG245" i="9"/>
  <c r="AH245" i="9"/>
  <c r="AI245" i="9"/>
  <c r="AJ245" i="9"/>
  <c r="C246" i="9"/>
  <c r="P246" i="9"/>
  <c r="F246" i="9" s="1"/>
  <c r="AC246" i="9"/>
  <c r="AD246" i="9"/>
  <c r="AE246" i="9"/>
  <c r="AF246" i="9"/>
  <c r="AG246" i="9"/>
  <c r="AH246" i="9"/>
  <c r="AI246" i="9"/>
  <c r="AJ246" i="9"/>
  <c r="C247" i="9"/>
  <c r="P247" i="9"/>
  <c r="F247" i="9" s="1"/>
  <c r="AC247" i="9"/>
  <c r="AD247" i="9"/>
  <c r="AE247" i="9"/>
  <c r="AF247" i="9"/>
  <c r="AG247" i="9"/>
  <c r="AH247" i="9"/>
  <c r="AI247" i="9"/>
  <c r="AJ247" i="9"/>
  <c r="C248" i="9"/>
  <c r="P248" i="9"/>
  <c r="F248" i="9" s="1"/>
  <c r="AC248" i="9"/>
  <c r="AD248" i="9"/>
  <c r="AE248" i="9"/>
  <c r="AF248" i="9"/>
  <c r="AG248" i="9"/>
  <c r="AH248" i="9"/>
  <c r="AI248" i="9"/>
  <c r="AJ248" i="9"/>
  <c r="C249" i="9"/>
  <c r="P249" i="9"/>
  <c r="F249" i="9" s="1"/>
  <c r="AC249" i="9"/>
  <c r="AD249" i="9"/>
  <c r="AE249" i="9"/>
  <c r="AF249" i="9"/>
  <c r="AG249" i="9"/>
  <c r="AH249" i="9"/>
  <c r="AI249" i="9"/>
  <c r="AJ249" i="9"/>
  <c r="C250" i="9"/>
  <c r="P250" i="9"/>
  <c r="F250" i="9" s="1"/>
  <c r="AC250" i="9"/>
  <c r="AD250" i="9"/>
  <c r="AE250" i="9"/>
  <c r="AF250" i="9"/>
  <c r="AG250" i="9"/>
  <c r="AH250" i="9"/>
  <c r="AI250" i="9"/>
  <c r="AJ250" i="9"/>
  <c r="C251" i="9"/>
  <c r="P251" i="9"/>
  <c r="F251" i="9" s="1"/>
  <c r="AC251" i="9"/>
  <c r="AD251" i="9"/>
  <c r="AE251" i="9"/>
  <c r="AF251" i="9"/>
  <c r="AG251" i="9"/>
  <c r="AH251" i="9"/>
  <c r="AI251" i="9"/>
  <c r="AJ251" i="9"/>
  <c r="C252" i="9"/>
  <c r="P252" i="9"/>
  <c r="F252" i="9" s="1"/>
  <c r="AC252" i="9"/>
  <c r="AD252" i="9"/>
  <c r="AE252" i="9"/>
  <c r="AF252" i="9"/>
  <c r="AG252" i="9"/>
  <c r="AH252" i="9"/>
  <c r="AI252" i="9"/>
  <c r="AJ252" i="9"/>
  <c r="C253" i="9"/>
  <c r="P253" i="9"/>
  <c r="F253" i="9" s="1"/>
  <c r="AC253" i="9"/>
  <c r="AD253" i="9"/>
  <c r="AE253" i="9"/>
  <c r="AF253" i="9"/>
  <c r="AG253" i="9"/>
  <c r="AH253" i="9"/>
  <c r="AI253" i="9"/>
  <c r="AJ253" i="9"/>
  <c r="C254" i="9"/>
  <c r="P254" i="9"/>
  <c r="F254" i="9" s="1"/>
  <c r="AC254" i="9"/>
  <c r="AD254" i="9"/>
  <c r="AE254" i="9"/>
  <c r="AF254" i="9"/>
  <c r="AG254" i="9"/>
  <c r="AH254" i="9"/>
  <c r="AI254" i="9"/>
  <c r="AJ254" i="9"/>
  <c r="C255" i="9"/>
  <c r="P255" i="9"/>
  <c r="F255" i="9" s="1"/>
  <c r="AC255" i="9"/>
  <c r="AD255" i="9"/>
  <c r="AE255" i="9"/>
  <c r="AF255" i="9"/>
  <c r="AG255" i="9"/>
  <c r="AH255" i="9"/>
  <c r="AI255" i="9"/>
  <c r="AJ255" i="9"/>
  <c r="C256" i="9"/>
  <c r="P256" i="9"/>
  <c r="F256" i="9" s="1"/>
  <c r="AC256" i="9"/>
  <c r="AD256" i="9"/>
  <c r="AE256" i="9"/>
  <c r="AF256" i="9"/>
  <c r="AG256" i="9"/>
  <c r="AH256" i="9"/>
  <c r="AI256" i="9"/>
  <c r="AJ256" i="9"/>
  <c r="C257" i="9"/>
  <c r="P257" i="9"/>
  <c r="F257" i="9" s="1"/>
  <c r="AC257" i="9"/>
  <c r="AD257" i="9"/>
  <c r="AE257" i="9"/>
  <c r="AF257" i="9"/>
  <c r="AG257" i="9"/>
  <c r="AH257" i="9"/>
  <c r="AI257" i="9"/>
  <c r="AJ257" i="9"/>
  <c r="C258" i="9"/>
  <c r="P258" i="9"/>
  <c r="F258" i="9" s="1"/>
  <c r="AC258" i="9"/>
  <c r="AD258" i="9"/>
  <c r="AE258" i="9"/>
  <c r="AF258" i="9"/>
  <c r="AG258" i="9"/>
  <c r="AH258" i="9"/>
  <c r="AI258" i="9"/>
  <c r="AJ258" i="9"/>
  <c r="C259" i="9"/>
  <c r="P259" i="9"/>
  <c r="F259" i="9" s="1"/>
  <c r="AC259" i="9"/>
  <c r="AD259" i="9"/>
  <c r="AE259" i="9"/>
  <c r="AF259" i="9"/>
  <c r="AG259" i="9"/>
  <c r="AH259" i="9"/>
  <c r="AI259" i="9"/>
  <c r="AJ259" i="9"/>
  <c r="C260" i="9"/>
  <c r="P260" i="9"/>
  <c r="F260" i="9" s="1"/>
  <c r="AC260" i="9"/>
  <c r="AD260" i="9"/>
  <c r="AE260" i="9"/>
  <c r="AF260" i="9"/>
  <c r="AG260" i="9"/>
  <c r="AH260" i="9"/>
  <c r="AI260" i="9"/>
  <c r="AJ260" i="9"/>
  <c r="C261" i="9"/>
  <c r="P261" i="9"/>
  <c r="F261" i="9" s="1"/>
  <c r="AC261" i="9"/>
  <c r="AD261" i="9"/>
  <c r="AE261" i="9"/>
  <c r="AF261" i="9"/>
  <c r="AG261" i="9"/>
  <c r="AH261" i="9"/>
  <c r="AI261" i="9"/>
  <c r="AJ261" i="9"/>
  <c r="C262" i="9"/>
  <c r="P262" i="9"/>
  <c r="F262" i="9" s="1"/>
  <c r="AC262" i="9"/>
  <c r="AD262" i="9"/>
  <c r="AE262" i="9"/>
  <c r="AF262" i="9"/>
  <c r="AG262" i="9"/>
  <c r="AH262" i="9"/>
  <c r="AI262" i="9"/>
  <c r="AJ262" i="9"/>
  <c r="C263" i="9"/>
  <c r="P263" i="9"/>
  <c r="F263" i="9" s="1"/>
  <c r="AC263" i="9"/>
  <c r="AD263" i="9"/>
  <c r="AE263" i="9"/>
  <c r="AF263" i="9"/>
  <c r="AG263" i="9"/>
  <c r="AH263" i="9"/>
  <c r="AI263" i="9"/>
  <c r="AJ263" i="9"/>
  <c r="C264" i="9"/>
  <c r="P264" i="9"/>
  <c r="F264" i="9" s="1"/>
  <c r="AC264" i="9"/>
  <c r="AD264" i="9"/>
  <c r="AE264" i="9"/>
  <c r="AF264" i="9"/>
  <c r="AG264" i="9"/>
  <c r="AH264" i="9"/>
  <c r="AI264" i="9"/>
  <c r="AJ264" i="9"/>
  <c r="C265" i="9"/>
  <c r="P265" i="9"/>
  <c r="F265" i="9" s="1"/>
  <c r="AC265" i="9"/>
  <c r="AD265" i="9"/>
  <c r="AE265" i="9"/>
  <c r="AF265" i="9"/>
  <c r="AG265" i="9"/>
  <c r="AH265" i="9"/>
  <c r="AI265" i="9"/>
  <c r="AJ265" i="9"/>
  <c r="C266" i="9"/>
  <c r="P266" i="9"/>
  <c r="F266" i="9" s="1"/>
  <c r="AC266" i="9"/>
  <c r="AD266" i="9"/>
  <c r="AE266" i="9"/>
  <c r="AF266" i="9"/>
  <c r="AG266" i="9"/>
  <c r="AH266" i="9"/>
  <c r="AI266" i="9"/>
  <c r="AJ266" i="9"/>
  <c r="C267" i="9"/>
  <c r="P267" i="9"/>
  <c r="F267" i="9" s="1"/>
  <c r="AC267" i="9"/>
  <c r="AD267" i="9"/>
  <c r="AE267" i="9"/>
  <c r="AF267" i="9"/>
  <c r="AG267" i="9"/>
  <c r="AH267" i="9"/>
  <c r="AI267" i="9"/>
  <c r="AJ267" i="9"/>
  <c r="C268" i="9"/>
  <c r="P268" i="9"/>
  <c r="F268" i="9" s="1"/>
  <c r="AC268" i="9"/>
  <c r="AD268" i="9"/>
  <c r="AE268" i="9"/>
  <c r="AF268" i="9"/>
  <c r="AG268" i="9"/>
  <c r="AH268" i="9"/>
  <c r="AI268" i="9"/>
  <c r="AJ268" i="9"/>
  <c r="C269" i="9"/>
  <c r="P269" i="9"/>
  <c r="F269" i="9" s="1"/>
  <c r="AC269" i="9"/>
  <c r="AD269" i="9"/>
  <c r="AE269" i="9"/>
  <c r="AF269" i="9"/>
  <c r="AG269" i="9"/>
  <c r="AH269" i="9"/>
  <c r="AI269" i="9"/>
  <c r="AJ269" i="9"/>
  <c r="C270" i="9"/>
  <c r="P270" i="9"/>
  <c r="F270" i="9" s="1"/>
  <c r="AC270" i="9"/>
  <c r="AD270" i="9"/>
  <c r="AE270" i="9"/>
  <c r="AF270" i="9"/>
  <c r="AG270" i="9"/>
  <c r="AH270" i="9"/>
  <c r="AI270" i="9"/>
  <c r="AJ270" i="9"/>
  <c r="C271" i="9"/>
  <c r="P271" i="9"/>
  <c r="F271" i="9" s="1"/>
  <c r="AC271" i="9"/>
  <c r="AD271" i="9"/>
  <c r="AE271" i="9"/>
  <c r="AF271" i="9"/>
  <c r="AG271" i="9"/>
  <c r="AH271" i="9"/>
  <c r="AI271" i="9"/>
  <c r="AJ271" i="9"/>
  <c r="C272" i="9"/>
  <c r="P272" i="9"/>
  <c r="F272" i="9" s="1"/>
  <c r="AC272" i="9"/>
  <c r="AD272" i="9"/>
  <c r="AE272" i="9"/>
  <c r="AF272" i="9"/>
  <c r="AG272" i="9"/>
  <c r="AH272" i="9"/>
  <c r="AI272" i="9"/>
  <c r="AJ272" i="9"/>
  <c r="C273" i="9"/>
  <c r="P273" i="9"/>
  <c r="F273" i="9" s="1"/>
  <c r="AC273" i="9"/>
  <c r="AD273" i="9"/>
  <c r="AE273" i="9"/>
  <c r="AF273" i="9"/>
  <c r="AG273" i="9"/>
  <c r="AH273" i="9"/>
  <c r="AI273" i="9"/>
  <c r="AJ273" i="9"/>
  <c r="C274" i="9"/>
  <c r="P274" i="9"/>
  <c r="F274" i="9" s="1"/>
  <c r="AC274" i="9"/>
  <c r="AD274" i="9"/>
  <c r="AE274" i="9"/>
  <c r="AF274" i="9"/>
  <c r="AG274" i="9"/>
  <c r="AH274" i="9"/>
  <c r="AI274" i="9"/>
  <c r="AJ274" i="9"/>
  <c r="C275" i="9"/>
  <c r="P275" i="9"/>
  <c r="F275" i="9" s="1"/>
  <c r="AC275" i="9"/>
  <c r="AD275" i="9"/>
  <c r="AE275" i="9"/>
  <c r="AF275" i="9"/>
  <c r="AG275" i="9"/>
  <c r="AH275" i="9"/>
  <c r="AI275" i="9"/>
  <c r="AJ275" i="9"/>
  <c r="C276" i="9"/>
  <c r="P276" i="9"/>
  <c r="F276" i="9" s="1"/>
  <c r="AC276" i="9"/>
  <c r="AD276" i="9"/>
  <c r="AE276" i="9"/>
  <c r="AF276" i="9"/>
  <c r="AG276" i="9"/>
  <c r="AH276" i="9"/>
  <c r="AI276" i="9"/>
  <c r="AJ276" i="9"/>
  <c r="C277" i="9"/>
  <c r="P277" i="9"/>
  <c r="F277" i="9" s="1"/>
  <c r="AC277" i="9"/>
  <c r="AD277" i="9"/>
  <c r="AE277" i="9"/>
  <c r="AF277" i="9"/>
  <c r="AG277" i="9"/>
  <c r="AH277" i="9"/>
  <c r="AI277" i="9"/>
  <c r="AJ277" i="9"/>
  <c r="C278" i="9"/>
  <c r="P278" i="9"/>
  <c r="F278" i="9" s="1"/>
  <c r="AC278" i="9"/>
  <c r="AD278" i="9"/>
  <c r="AE278" i="9"/>
  <c r="AF278" i="9"/>
  <c r="AG278" i="9"/>
  <c r="AH278" i="9"/>
  <c r="AI278" i="9"/>
  <c r="AJ278" i="9"/>
  <c r="C279" i="9"/>
  <c r="P279" i="9"/>
  <c r="F279" i="9" s="1"/>
  <c r="AC279" i="9"/>
  <c r="AD279" i="9"/>
  <c r="AE279" i="9"/>
  <c r="AF279" i="9"/>
  <c r="AG279" i="9"/>
  <c r="AH279" i="9"/>
  <c r="AI279" i="9"/>
  <c r="AJ279" i="9"/>
  <c r="C280" i="9"/>
  <c r="P280" i="9"/>
  <c r="F280" i="9" s="1"/>
  <c r="AC280" i="9"/>
  <c r="AD280" i="9"/>
  <c r="AE280" i="9"/>
  <c r="AF280" i="9"/>
  <c r="AG280" i="9"/>
  <c r="AH280" i="9"/>
  <c r="AI280" i="9"/>
  <c r="AJ280" i="9"/>
  <c r="C281" i="9"/>
  <c r="P281" i="9"/>
  <c r="F281" i="9" s="1"/>
  <c r="AC281" i="9"/>
  <c r="AD281" i="9"/>
  <c r="AE281" i="9"/>
  <c r="AF281" i="9"/>
  <c r="AG281" i="9"/>
  <c r="AH281" i="9"/>
  <c r="AI281" i="9"/>
  <c r="AJ281" i="9"/>
  <c r="C282" i="9"/>
  <c r="P282" i="9"/>
  <c r="F282" i="9" s="1"/>
  <c r="AC282" i="9"/>
  <c r="AD282" i="9"/>
  <c r="AE282" i="9"/>
  <c r="AF282" i="9"/>
  <c r="AG282" i="9"/>
  <c r="AH282" i="9"/>
  <c r="AI282" i="9"/>
  <c r="AJ282" i="9"/>
  <c r="C283" i="9"/>
  <c r="P283" i="9"/>
  <c r="F283" i="9" s="1"/>
  <c r="AC283" i="9"/>
  <c r="AD283" i="9"/>
  <c r="AE283" i="9"/>
  <c r="AF283" i="9"/>
  <c r="AG283" i="9"/>
  <c r="AH283" i="9"/>
  <c r="AI283" i="9"/>
  <c r="AJ283" i="9"/>
  <c r="C284" i="9"/>
  <c r="P284" i="9"/>
  <c r="F284" i="9" s="1"/>
  <c r="AC284" i="9"/>
  <c r="AD284" i="9"/>
  <c r="AE284" i="9"/>
  <c r="AF284" i="9"/>
  <c r="AG284" i="9"/>
  <c r="AH284" i="9"/>
  <c r="AI284" i="9"/>
  <c r="AJ284" i="9"/>
  <c r="C285" i="9"/>
  <c r="P285" i="9"/>
  <c r="F285" i="9" s="1"/>
  <c r="AC285" i="9"/>
  <c r="AD285" i="9"/>
  <c r="AE285" i="9"/>
  <c r="AF285" i="9"/>
  <c r="AG285" i="9"/>
  <c r="AH285" i="9"/>
  <c r="AI285" i="9"/>
  <c r="AJ285" i="9"/>
  <c r="C286" i="9"/>
  <c r="P286" i="9"/>
  <c r="F286" i="9" s="1"/>
  <c r="AC286" i="9"/>
  <c r="AD286" i="9"/>
  <c r="AE286" i="9"/>
  <c r="AF286" i="9"/>
  <c r="AG286" i="9"/>
  <c r="AH286" i="9"/>
  <c r="AI286" i="9"/>
  <c r="AJ286" i="9"/>
  <c r="C287" i="9"/>
  <c r="P287" i="9"/>
  <c r="F287" i="9" s="1"/>
  <c r="AC287" i="9"/>
  <c r="AD287" i="9"/>
  <c r="AE287" i="9"/>
  <c r="AF287" i="9"/>
  <c r="AG287" i="9"/>
  <c r="AH287" i="9"/>
  <c r="AI287" i="9"/>
  <c r="AJ287" i="9"/>
  <c r="C288" i="9"/>
  <c r="P288" i="9"/>
  <c r="F288" i="9" s="1"/>
  <c r="AC288" i="9"/>
  <c r="AD288" i="9"/>
  <c r="AE288" i="9"/>
  <c r="AF288" i="9"/>
  <c r="AG288" i="9"/>
  <c r="AH288" i="9"/>
  <c r="AI288" i="9"/>
  <c r="AJ288" i="9"/>
  <c r="C289" i="9"/>
  <c r="P289" i="9"/>
  <c r="F289" i="9" s="1"/>
  <c r="AC289" i="9"/>
  <c r="AD289" i="9"/>
  <c r="AE289" i="9"/>
  <c r="AF289" i="9"/>
  <c r="AG289" i="9"/>
  <c r="AH289" i="9"/>
  <c r="AI289" i="9"/>
  <c r="AJ289" i="9"/>
  <c r="C290" i="9"/>
  <c r="P290" i="9"/>
  <c r="F290" i="9" s="1"/>
  <c r="AC290" i="9"/>
  <c r="AD290" i="9"/>
  <c r="AE290" i="9"/>
  <c r="AF290" i="9"/>
  <c r="AG290" i="9"/>
  <c r="AH290" i="9"/>
  <c r="AI290" i="9"/>
  <c r="AJ290" i="9"/>
  <c r="C291" i="9"/>
  <c r="P291" i="9"/>
  <c r="F291" i="9" s="1"/>
  <c r="AC291" i="9"/>
  <c r="AD291" i="9"/>
  <c r="AE291" i="9"/>
  <c r="AF291" i="9"/>
  <c r="AG291" i="9"/>
  <c r="AH291" i="9"/>
  <c r="AI291" i="9"/>
  <c r="AJ291" i="9"/>
  <c r="C292" i="9"/>
  <c r="P292" i="9"/>
  <c r="F292" i="9" s="1"/>
  <c r="AC292" i="9"/>
  <c r="AD292" i="9"/>
  <c r="AE292" i="9"/>
  <c r="AF292" i="9"/>
  <c r="AG292" i="9"/>
  <c r="AH292" i="9"/>
  <c r="AI292" i="9"/>
  <c r="AJ292" i="9"/>
  <c r="C293" i="9"/>
  <c r="P293" i="9"/>
  <c r="F293" i="9" s="1"/>
  <c r="AC293" i="9"/>
  <c r="AD293" i="9"/>
  <c r="AE293" i="9"/>
  <c r="AF293" i="9"/>
  <c r="AG293" i="9"/>
  <c r="AH293" i="9"/>
  <c r="AI293" i="9"/>
  <c r="AJ293" i="9"/>
  <c r="C294" i="9"/>
  <c r="P294" i="9"/>
  <c r="F294" i="9" s="1"/>
  <c r="AC294" i="9"/>
  <c r="AD294" i="9"/>
  <c r="AE294" i="9"/>
  <c r="AF294" i="9"/>
  <c r="AG294" i="9"/>
  <c r="AH294" i="9"/>
  <c r="AI294" i="9"/>
  <c r="AJ294" i="9"/>
  <c r="C295" i="9"/>
  <c r="P295" i="9"/>
  <c r="F295" i="9" s="1"/>
  <c r="AC295" i="9"/>
  <c r="AD295" i="9"/>
  <c r="AE295" i="9"/>
  <c r="AF295" i="9"/>
  <c r="AG295" i="9"/>
  <c r="AH295" i="9"/>
  <c r="AI295" i="9"/>
  <c r="AJ295" i="9"/>
  <c r="C296" i="9"/>
  <c r="P296" i="9"/>
  <c r="F296" i="9" s="1"/>
  <c r="AC296" i="9"/>
  <c r="AD296" i="9"/>
  <c r="AE296" i="9"/>
  <c r="AF296" i="9"/>
  <c r="AG296" i="9"/>
  <c r="AH296" i="9"/>
  <c r="AI296" i="9"/>
  <c r="AJ296" i="9"/>
  <c r="C297" i="9"/>
  <c r="P297" i="9"/>
  <c r="F297" i="9" s="1"/>
  <c r="AC297" i="9"/>
  <c r="AD297" i="9"/>
  <c r="AE297" i="9"/>
  <c r="AF297" i="9"/>
  <c r="AG297" i="9"/>
  <c r="AH297" i="9"/>
  <c r="AI297" i="9"/>
  <c r="AJ297" i="9"/>
  <c r="C298" i="9"/>
  <c r="P298" i="9"/>
  <c r="F298" i="9" s="1"/>
  <c r="AC298" i="9"/>
  <c r="AD298" i="9"/>
  <c r="AE298" i="9"/>
  <c r="AF298" i="9"/>
  <c r="AG298" i="9"/>
  <c r="AH298" i="9"/>
  <c r="AI298" i="9"/>
  <c r="AJ298" i="9"/>
  <c r="C299" i="9"/>
  <c r="P299" i="9"/>
  <c r="F299" i="9" s="1"/>
  <c r="AC299" i="9"/>
  <c r="AD299" i="9"/>
  <c r="AE299" i="9"/>
  <c r="AF299" i="9"/>
  <c r="AG299" i="9"/>
  <c r="AH299" i="9"/>
  <c r="AI299" i="9"/>
  <c r="AJ299" i="9"/>
  <c r="C300" i="9"/>
  <c r="P300" i="9"/>
  <c r="F300" i="9" s="1"/>
  <c r="AC300" i="9"/>
  <c r="AD300" i="9"/>
  <c r="AE300" i="9"/>
  <c r="AF300" i="9"/>
  <c r="AG300" i="9"/>
  <c r="AH300" i="9"/>
  <c r="AI300" i="9"/>
  <c r="AJ300" i="9"/>
  <c r="C301" i="9"/>
  <c r="P301" i="9"/>
  <c r="F301" i="9" s="1"/>
  <c r="AC301" i="9"/>
  <c r="AD301" i="9"/>
  <c r="AE301" i="9"/>
  <c r="AF301" i="9"/>
  <c r="AG301" i="9"/>
  <c r="AH301" i="9"/>
  <c r="AI301" i="9"/>
  <c r="AJ301" i="9"/>
  <c r="C302" i="9"/>
  <c r="P302" i="9"/>
  <c r="F302" i="9" s="1"/>
  <c r="AC302" i="9"/>
  <c r="AD302" i="9"/>
  <c r="AE302" i="9"/>
  <c r="AF302" i="9"/>
  <c r="AG302" i="9"/>
  <c r="AH302" i="9"/>
  <c r="AI302" i="9"/>
  <c r="AJ302" i="9"/>
  <c r="C303" i="9"/>
  <c r="P303" i="9"/>
  <c r="F303" i="9" s="1"/>
  <c r="AC303" i="9"/>
  <c r="AD303" i="9"/>
  <c r="AE303" i="9"/>
  <c r="AF303" i="9"/>
  <c r="AG303" i="9"/>
  <c r="AH303" i="9"/>
  <c r="AI303" i="9"/>
  <c r="AJ303" i="9"/>
  <c r="C304" i="9"/>
  <c r="P304" i="9"/>
  <c r="F304" i="9" s="1"/>
  <c r="AC304" i="9"/>
  <c r="AD304" i="9"/>
  <c r="AE304" i="9"/>
  <c r="AF304" i="9"/>
  <c r="AG304" i="9"/>
  <c r="AH304" i="9"/>
  <c r="AI304" i="9"/>
  <c r="AJ304" i="9"/>
  <c r="C305" i="9"/>
  <c r="P305" i="9"/>
  <c r="F305" i="9" s="1"/>
  <c r="AC305" i="9"/>
  <c r="AD305" i="9"/>
  <c r="AE305" i="9"/>
  <c r="AF305" i="9"/>
  <c r="AG305" i="9"/>
  <c r="AH305" i="9"/>
  <c r="AI305" i="9"/>
  <c r="AJ305" i="9"/>
  <c r="C306" i="9"/>
  <c r="P306" i="9"/>
  <c r="F306" i="9" s="1"/>
  <c r="AC306" i="9"/>
  <c r="AD306" i="9"/>
  <c r="AE306" i="9"/>
  <c r="AF306" i="9"/>
  <c r="AG306" i="9"/>
  <c r="AH306" i="9"/>
  <c r="AI306" i="9"/>
  <c r="AJ306" i="9"/>
  <c r="C307" i="9"/>
  <c r="P307" i="9"/>
  <c r="F307" i="9" s="1"/>
  <c r="AC307" i="9"/>
  <c r="AD307" i="9"/>
  <c r="AE307" i="9"/>
  <c r="AF307" i="9"/>
  <c r="AG307" i="9"/>
  <c r="AH307" i="9"/>
  <c r="AI307" i="9"/>
  <c r="AJ307" i="9"/>
  <c r="C308" i="9"/>
  <c r="P308" i="9"/>
  <c r="F308" i="9" s="1"/>
  <c r="AC308" i="9"/>
  <c r="AD308" i="9"/>
  <c r="AE308" i="9"/>
  <c r="AF308" i="9"/>
  <c r="AG308" i="9"/>
  <c r="AH308" i="9"/>
  <c r="AI308" i="9"/>
  <c r="AJ308" i="9"/>
  <c r="C309" i="9"/>
  <c r="P309" i="9"/>
  <c r="F309" i="9" s="1"/>
  <c r="AC309" i="9"/>
  <c r="AD309" i="9"/>
  <c r="AE309" i="9"/>
  <c r="AF309" i="9"/>
  <c r="AG309" i="9"/>
  <c r="AH309" i="9"/>
  <c r="AI309" i="9"/>
  <c r="AJ309" i="9"/>
  <c r="C310" i="9"/>
  <c r="P310" i="9"/>
  <c r="F310" i="9" s="1"/>
  <c r="AC310" i="9"/>
  <c r="AD310" i="9"/>
  <c r="AE310" i="9"/>
  <c r="AF310" i="9"/>
  <c r="AG310" i="9"/>
  <c r="AH310" i="9"/>
  <c r="AI310" i="9"/>
  <c r="AJ310" i="9"/>
  <c r="C311" i="9"/>
  <c r="P311" i="9"/>
  <c r="F311" i="9" s="1"/>
  <c r="AC311" i="9"/>
  <c r="AD311" i="9"/>
  <c r="AE311" i="9"/>
  <c r="AF311" i="9"/>
  <c r="AG311" i="9"/>
  <c r="AH311" i="9"/>
  <c r="AI311" i="9"/>
  <c r="AJ311" i="9"/>
  <c r="C312" i="9"/>
  <c r="P312" i="9"/>
  <c r="F312" i="9" s="1"/>
  <c r="AC312" i="9"/>
  <c r="AD312" i="9"/>
  <c r="AE312" i="9"/>
  <c r="AF312" i="9"/>
  <c r="AG312" i="9"/>
  <c r="AH312" i="9"/>
  <c r="AI312" i="9"/>
  <c r="AJ312" i="9"/>
  <c r="C313" i="9"/>
  <c r="P313" i="9"/>
  <c r="F313" i="9" s="1"/>
  <c r="AC313" i="9"/>
  <c r="AD313" i="9"/>
  <c r="AE313" i="9"/>
  <c r="AF313" i="9"/>
  <c r="AG313" i="9"/>
  <c r="AH313" i="9"/>
  <c r="AI313" i="9"/>
  <c r="AJ313" i="9"/>
  <c r="C314" i="9"/>
  <c r="P314" i="9"/>
  <c r="F314" i="9" s="1"/>
  <c r="AC314" i="9"/>
  <c r="AD314" i="9"/>
  <c r="AE314" i="9"/>
  <c r="AF314" i="9"/>
  <c r="AG314" i="9"/>
  <c r="AH314" i="9"/>
  <c r="AI314" i="9"/>
  <c r="AJ314" i="9"/>
  <c r="C315" i="9"/>
  <c r="P315" i="9"/>
  <c r="F315" i="9" s="1"/>
  <c r="AC315" i="9"/>
  <c r="AD315" i="9"/>
  <c r="AE315" i="9"/>
  <c r="AF315" i="9"/>
  <c r="AG315" i="9"/>
  <c r="AH315" i="9"/>
  <c r="AI315" i="9"/>
  <c r="AJ315" i="9"/>
  <c r="C316" i="9"/>
  <c r="P316" i="9"/>
  <c r="F316" i="9" s="1"/>
  <c r="AC316" i="9"/>
  <c r="AD316" i="9"/>
  <c r="AE316" i="9"/>
  <c r="AF316" i="9"/>
  <c r="AG316" i="9"/>
  <c r="AH316" i="9"/>
  <c r="AI316" i="9"/>
  <c r="AJ316" i="9"/>
  <c r="C317" i="9"/>
  <c r="P317" i="9"/>
  <c r="F317" i="9" s="1"/>
  <c r="AC317" i="9"/>
  <c r="AD317" i="9"/>
  <c r="AE317" i="9"/>
  <c r="AF317" i="9"/>
  <c r="AG317" i="9"/>
  <c r="AH317" i="9"/>
  <c r="AI317" i="9"/>
  <c r="AJ317" i="9"/>
  <c r="C318" i="9"/>
  <c r="P318" i="9"/>
  <c r="F318" i="9" s="1"/>
  <c r="AC318" i="9"/>
  <c r="AD318" i="9"/>
  <c r="AE318" i="9"/>
  <c r="AF318" i="9"/>
  <c r="AG318" i="9"/>
  <c r="AH318" i="9"/>
  <c r="AI318" i="9"/>
  <c r="AJ318" i="9"/>
  <c r="C319" i="9"/>
  <c r="P319" i="9"/>
  <c r="F319" i="9" s="1"/>
  <c r="AC319" i="9"/>
  <c r="AD319" i="9"/>
  <c r="AE319" i="9"/>
  <c r="AF319" i="9"/>
  <c r="AG319" i="9"/>
  <c r="AH319" i="9"/>
  <c r="AI319" i="9"/>
  <c r="AJ319" i="9"/>
  <c r="C320" i="9"/>
  <c r="P320" i="9"/>
  <c r="F320" i="9" s="1"/>
  <c r="AC320" i="9"/>
  <c r="AD320" i="9"/>
  <c r="AE320" i="9"/>
  <c r="AF320" i="9"/>
  <c r="AG320" i="9"/>
  <c r="AH320" i="9"/>
  <c r="AI320" i="9"/>
  <c r="AJ320" i="9"/>
  <c r="C321" i="9"/>
  <c r="P321" i="9"/>
  <c r="F321" i="9" s="1"/>
  <c r="AC321" i="9"/>
  <c r="AD321" i="9"/>
  <c r="AE321" i="9"/>
  <c r="AF321" i="9"/>
  <c r="AG321" i="9"/>
  <c r="AH321" i="9"/>
  <c r="AI321" i="9"/>
  <c r="AJ321" i="9"/>
  <c r="C322" i="9"/>
  <c r="P322" i="9"/>
  <c r="F322" i="9" s="1"/>
  <c r="AC322" i="9"/>
  <c r="AD322" i="9"/>
  <c r="AE322" i="9"/>
  <c r="AF322" i="9"/>
  <c r="AG322" i="9"/>
  <c r="AH322" i="9"/>
  <c r="AI322" i="9"/>
  <c r="AJ322" i="9"/>
  <c r="C323" i="9"/>
  <c r="P323" i="9"/>
  <c r="F323" i="9" s="1"/>
  <c r="AC323" i="9"/>
  <c r="AD323" i="9"/>
  <c r="AE323" i="9"/>
  <c r="AF323" i="9"/>
  <c r="AG323" i="9"/>
  <c r="AH323" i="9"/>
  <c r="AI323" i="9"/>
  <c r="AJ323" i="9"/>
  <c r="C324" i="9"/>
  <c r="P324" i="9"/>
  <c r="F324" i="9" s="1"/>
  <c r="AC324" i="9"/>
  <c r="AD324" i="9"/>
  <c r="AE324" i="9"/>
  <c r="AF324" i="9"/>
  <c r="AG324" i="9"/>
  <c r="AH324" i="9"/>
  <c r="AI324" i="9"/>
  <c r="AJ324" i="9"/>
  <c r="C325" i="9"/>
  <c r="P325" i="9"/>
  <c r="F325" i="9" s="1"/>
  <c r="AC325" i="9"/>
  <c r="AD325" i="9"/>
  <c r="AE325" i="9"/>
  <c r="AF325" i="9"/>
  <c r="AG325" i="9"/>
  <c r="AH325" i="9"/>
  <c r="AI325" i="9"/>
  <c r="AJ325" i="9"/>
  <c r="C326" i="9"/>
  <c r="P326" i="9"/>
  <c r="F326" i="9" s="1"/>
  <c r="AC326" i="9"/>
  <c r="AD326" i="9"/>
  <c r="AE326" i="9"/>
  <c r="AF326" i="9"/>
  <c r="AG326" i="9"/>
  <c r="AH326" i="9"/>
  <c r="AI326" i="9"/>
  <c r="AJ326" i="9"/>
  <c r="C327" i="9"/>
  <c r="P327" i="9"/>
  <c r="F327" i="9" s="1"/>
  <c r="AC327" i="9"/>
  <c r="AD327" i="9"/>
  <c r="AE327" i="9"/>
  <c r="AF327" i="9"/>
  <c r="AG327" i="9"/>
  <c r="AH327" i="9"/>
  <c r="AI327" i="9"/>
  <c r="AJ327" i="9"/>
  <c r="C328" i="9"/>
  <c r="P328" i="9"/>
  <c r="F328" i="9" s="1"/>
  <c r="AC328" i="9"/>
  <c r="AD328" i="9"/>
  <c r="AE328" i="9"/>
  <c r="AF328" i="9"/>
  <c r="AG328" i="9"/>
  <c r="AH328" i="9"/>
  <c r="AI328" i="9"/>
  <c r="AJ328" i="9"/>
  <c r="C329" i="9"/>
  <c r="P329" i="9"/>
  <c r="F329" i="9" s="1"/>
  <c r="AC329" i="9"/>
  <c r="AD329" i="9"/>
  <c r="AE329" i="9"/>
  <c r="AF329" i="9"/>
  <c r="AG329" i="9"/>
  <c r="AH329" i="9"/>
  <c r="AI329" i="9"/>
  <c r="AJ329" i="9"/>
  <c r="C330" i="9"/>
  <c r="P330" i="9"/>
  <c r="F330" i="9" s="1"/>
  <c r="AC330" i="9"/>
  <c r="AD330" i="9"/>
  <c r="AE330" i="9"/>
  <c r="AF330" i="9"/>
  <c r="AG330" i="9"/>
  <c r="AH330" i="9"/>
  <c r="AI330" i="9"/>
  <c r="AJ330" i="9"/>
  <c r="C331" i="9"/>
  <c r="P331" i="9"/>
  <c r="F331" i="9" s="1"/>
  <c r="AC331" i="9"/>
  <c r="AD331" i="9"/>
  <c r="AE331" i="9"/>
  <c r="AF331" i="9"/>
  <c r="AG331" i="9"/>
  <c r="AH331" i="9"/>
  <c r="AI331" i="9"/>
  <c r="AJ331" i="9"/>
  <c r="C332" i="9"/>
  <c r="P332" i="9"/>
  <c r="F332" i="9" s="1"/>
  <c r="AC332" i="9"/>
  <c r="AD332" i="9"/>
  <c r="AE332" i="9"/>
  <c r="AF332" i="9"/>
  <c r="AG332" i="9"/>
  <c r="AH332" i="9"/>
  <c r="AI332" i="9"/>
  <c r="AJ332" i="9"/>
  <c r="C333" i="9"/>
  <c r="P333" i="9"/>
  <c r="F333" i="9" s="1"/>
  <c r="AC333" i="9"/>
  <c r="AD333" i="9"/>
  <c r="AE333" i="9"/>
  <c r="AF333" i="9"/>
  <c r="AG333" i="9"/>
  <c r="AH333" i="9"/>
  <c r="AI333" i="9"/>
  <c r="AJ333" i="9"/>
  <c r="C334" i="9"/>
  <c r="P334" i="9"/>
  <c r="F334" i="9" s="1"/>
  <c r="AC334" i="9"/>
  <c r="AD334" i="9"/>
  <c r="AE334" i="9"/>
  <c r="AF334" i="9"/>
  <c r="AG334" i="9"/>
  <c r="AH334" i="9"/>
  <c r="AI334" i="9"/>
  <c r="AJ334" i="9"/>
  <c r="C335" i="9"/>
  <c r="P335" i="9"/>
  <c r="F335" i="9" s="1"/>
  <c r="AC335" i="9"/>
  <c r="AD335" i="9"/>
  <c r="AE335" i="9"/>
  <c r="AF335" i="9"/>
  <c r="AG335" i="9"/>
  <c r="AH335" i="9"/>
  <c r="AI335" i="9"/>
  <c r="AJ335" i="9"/>
  <c r="C336" i="9"/>
  <c r="P336" i="9"/>
  <c r="F336" i="9" s="1"/>
  <c r="AC336" i="9"/>
  <c r="AD336" i="9"/>
  <c r="AE336" i="9"/>
  <c r="AF336" i="9"/>
  <c r="AG336" i="9"/>
  <c r="AH336" i="9"/>
  <c r="AI336" i="9"/>
  <c r="AJ336" i="9"/>
  <c r="C337" i="9"/>
  <c r="P337" i="9"/>
  <c r="F337" i="9" s="1"/>
  <c r="AC337" i="9"/>
  <c r="AD337" i="9"/>
  <c r="AE337" i="9"/>
  <c r="AF337" i="9"/>
  <c r="AG337" i="9"/>
  <c r="AH337" i="9"/>
  <c r="AI337" i="9"/>
  <c r="AJ337" i="9"/>
  <c r="C338" i="9"/>
  <c r="P338" i="9"/>
  <c r="F338" i="9" s="1"/>
  <c r="AC338" i="9"/>
  <c r="AD338" i="9"/>
  <c r="AE338" i="9"/>
  <c r="AF338" i="9"/>
  <c r="AG338" i="9"/>
  <c r="AH338" i="9"/>
  <c r="AI338" i="9"/>
  <c r="AJ338" i="9"/>
  <c r="C339" i="9"/>
  <c r="P339" i="9"/>
  <c r="F339" i="9" s="1"/>
  <c r="AC339" i="9"/>
  <c r="AD339" i="9"/>
  <c r="AE339" i="9"/>
  <c r="AF339" i="9"/>
  <c r="AG339" i="9"/>
  <c r="AH339" i="9"/>
  <c r="AI339" i="9"/>
  <c r="AJ339" i="9"/>
  <c r="C340" i="9"/>
  <c r="P340" i="9"/>
  <c r="F340" i="9" s="1"/>
  <c r="AC340" i="9"/>
  <c r="AD340" i="9"/>
  <c r="AE340" i="9"/>
  <c r="AF340" i="9"/>
  <c r="AG340" i="9"/>
  <c r="AH340" i="9"/>
  <c r="AI340" i="9"/>
  <c r="AJ340" i="9"/>
  <c r="C341" i="9"/>
  <c r="P341" i="9"/>
  <c r="F341" i="9" s="1"/>
  <c r="AC341" i="9"/>
  <c r="AD341" i="9"/>
  <c r="AE341" i="9"/>
  <c r="AF341" i="9"/>
  <c r="AG341" i="9"/>
  <c r="AH341" i="9"/>
  <c r="AI341" i="9"/>
  <c r="AJ341" i="9"/>
  <c r="C342" i="9"/>
  <c r="P342" i="9"/>
  <c r="F342" i="9" s="1"/>
  <c r="AC342" i="9"/>
  <c r="AD342" i="9"/>
  <c r="AE342" i="9"/>
  <c r="AF342" i="9"/>
  <c r="AG342" i="9"/>
  <c r="AH342" i="9"/>
  <c r="AI342" i="9"/>
  <c r="AJ342" i="9"/>
  <c r="C343" i="9"/>
  <c r="P343" i="9"/>
  <c r="F343" i="9" s="1"/>
  <c r="AC343" i="9"/>
  <c r="AD343" i="9"/>
  <c r="AE343" i="9"/>
  <c r="AF343" i="9"/>
  <c r="AG343" i="9"/>
  <c r="AH343" i="9"/>
  <c r="AI343" i="9"/>
  <c r="AJ343" i="9"/>
  <c r="C344" i="9"/>
  <c r="P344" i="9"/>
  <c r="F344" i="9" s="1"/>
  <c r="AC344" i="9"/>
  <c r="AD344" i="9"/>
  <c r="AE344" i="9"/>
  <c r="AF344" i="9"/>
  <c r="AG344" i="9"/>
  <c r="AH344" i="9"/>
  <c r="AI344" i="9"/>
  <c r="AJ344" i="9"/>
  <c r="C345" i="9"/>
  <c r="P345" i="9"/>
  <c r="F345" i="9" s="1"/>
  <c r="AC345" i="9"/>
  <c r="AD345" i="9"/>
  <c r="AE345" i="9"/>
  <c r="AF345" i="9"/>
  <c r="AG345" i="9"/>
  <c r="AH345" i="9"/>
  <c r="AI345" i="9"/>
  <c r="AJ345" i="9"/>
  <c r="C346" i="9"/>
  <c r="P346" i="9"/>
  <c r="F346" i="9" s="1"/>
  <c r="AC346" i="9"/>
  <c r="AD346" i="9"/>
  <c r="AE346" i="9"/>
  <c r="AF346" i="9"/>
  <c r="AG346" i="9"/>
  <c r="AH346" i="9"/>
  <c r="AI346" i="9"/>
  <c r="AJ346" i="9"/>
  <c r="C347" i="9"/>
  <c r="P347" i="9"/>
  <c r="F347" i="9" s="1"/>
  <c r="AC347" i="9"/>
  <c r="AD347" i="9"/>
  <c r="AE347" i="9"/>
  <c r="AF347" i="9"/>
  <c r="AG347" i="9"/>
  <c r="AH347" i="9"/>
  <c r="AI347" i="9"/>
  <c r="AJ347" i="9"/>
  <c r="C348" i="9"/>
  <c r="P348" i="9"/>
  <c r="F348" i="9" s="1"/>
  <c r="AC348" i="9"/>
  <c r="AD348" i="9"/>
  <c r="AE348" i="9"/>
  <c r="AF348" i="9"/>
  <c r="AG348" i="9"/>
  <c r="AH348" i="9"/>
  <c r="AI348" i="9"/>
  <c r="AJ348" i="9"/>
  <c r="C349" i="9"/>
  <c r="P349" i="9"/>
  <c r="F349" i="9" s="1"/>
  <c r="AC349" i="9"/>
  <c r="AD349" i="9"/>
  <c r="AE349" i="9"/>
  <c r="AF349" i="9"/>
  <c r="AG349" i="9"/>
  <c r="AH349" i="9"/>
  <c r="AI349" i="9"/>
  <c r="AJ349" i="9"/>
  <c r="C350" i="9"/>
  <c r="P350" i="9"/>
  <c r="F350" i="9" s="1"/>
  <c r="AC350" i="9"/>
  <c r="AD350" i="9"/>
  <c r="AE350" i="9"/>
  <c r="AF350" i="9"/>
  <c r="AG350" i="9"/>
  <c r="AH350" i="9"/>
  <c r="AI350" i="9"/>
  <c r="AJ350" i="9"/>
  <c r="C351" i="9"/>
  <c r="P351" i="9"/>
  <c r="F351" i="9" s="1"/>
  <c r="AC351" i="9"/>
  <c r="AD351" i="9"/>
  <c r="AE351" i="9"/>
  <c r="AF351" i="9"/>
  <c r="AG351" i="9"/>
  <c r="AH351" i="9"/>
  <c r="AI351" i="9"/>
  <c r="AJ351" i="9"/>
  <c r="C352" i="9"/>
  <c r="P352" i="9"/>
  <c r="F352" i="9" s="1"/>
  <c r="AC352" i="9"/>
  <c r="AD352" i="9"/>
  <c r="AE352" i="9"/>
  <c r="AF352" i="9"/>
  <c r="AG352" i="9"/>
  <c r="AH352" i="9"/>
  <c r="AI352" i="9"/>
  <c r="AJ352" i="9"/>
  <c r="C353" i="9"/>
  <c r="P353" i="9"/>
  <c r="F353" i="9" s="1"/>
  <c r="AC353" i="9"/>
  <c r="AD353" i="9"/>
  <c r="AE353" i="9"/>
  <c r="AF353" i="9"/>
  <c r="AG353" i="9"/>
  <c r="AH353" i="9"/>
  <c r="AI353" i="9"/>
  <c r="AJ353" i="9"/>
  <c r="C354" i="9"/>
  <c r="P354" i="9"/>
  <c r="F354" i="9" s="1"/>
  <c r="AC354" i="9"/>
  <c r="AD354" i="9"/>
  <c r="AE354" i="9"/>
  <c r="AF354" i="9"/>
  <c r="AG354" i="9"/>
  <c r="AH354" i="9"/>
  <c r="AI354" i="9"/>
  <c r="AJ354" i="9"/>
  <c r="C355" i="9"/>
  <c r="P355" i="9"/>
  <c r="F355" i="9" s="1"/>
  <c r="AC355" i="9"/>
  <c r="AD355" i="9"/>
  <c r="AE355" i="9"/>
  <c r="AF355" i="9"/>
  <c r="AG355" i="9"/>
  <c r="AH355" i="9"/>
  <c r="AI355" i="9"/>
  <c r="AJ355" i="9"/>
  <c r="C356" i="9"/>
  <c r="P356" i="9"/>
  <c r="F356" i="9" s="1"/>
  <c r="AC356" i="9"/>
  <c r="AD356" i="9"/>
  <c r="AE356" i="9"/>
  <c r="AF356" i="9"/>
  <c r="AG356" i="9"/>
  <c r="AH356" i="9"/>
  <c r="AI356" i="9"/>
  <c r="AJ356" i="9"/>
  <c r="C357" i="9"/>
  <c r="P357" i="9"/>
  <c r="F357" i="9" s="1"/>
  <c r="AC357" i="9"/>
  <c r="AD357" i="9"/>
  <c r="AE357" i="9"/>
  <c r="AF357" i="9"/>
  <c r="AG357" i="9"/>
  <c r="AH357" i="9"/>
  <c r="AI357" i="9"/>
  <c r="AJ357" i="9"/>
  <c r="C358" i="9"/>
  <c r="P358" i="9"/>
  <c r="F358" i="9" s="1"/>
  <c r="AC358" i="9"/>
  <c r="AD358" i="9"/>
  <c r="AE358" i="9"/>
  <c r="AF358" i="9"/>
  <c r="AG358" i="9"/>
  <c r="AH358" i="9"/>
  <c r="AI358" i="9"/>
  <c r="AJ358" i="9"/>
  <c r="C359" i="9"/>
  <c r="P359" i="9"/>
  <c r="F359" i="9" s="1"/>
  <c r="AC359" i="9"/>
  <c r="AD359" i="9"/>
  <c r="AE359" i="9"/>
  <c r="AF359" i="9"/>
  <c r="AG359" i="9"/>
  <c r="AH359" i="9"/>
  <c r="AI359" i="9"/>
  <c r="AJ359" i="9"/>
  <c r="C360" i="9"/>
  <c r="P360" i="9"/>
  <c r="F360" i="9" s="1"/>
  <c r="AC360" i="9"/>
  <c r="AD360" i="9"/>
  <c r="AE360" i="9"/>
  <c r="AF360" i="9"/>
  <c r="AG360" i="9"/>
  <c r="AH360" i="9"/>
  <c r="AI360" i="9"/>
  <c r="AJ360" i="9"/>
  <c r="C361" i="9"/>
  <c r="P361" i="9"/>
  <c r="F361" i="9" s="1"/>
  <c r="AC361" i="9"/>
  <c r="AD361" i="9"/>
  <c r="AE361" i="9"/>
  <c r="AF361" i="9"/>
  <c r="AG361" i="9"/>
  <c r="AH361" i="9"/>
  <c r="AI361" i="9"/>
  <c r="AJ361" i="9"/>
  <c r="C362" i="9"/>
  <c r="P362" i="9"/>
  <c r="F362" i="9" s="1"/>
  <c r="AC362" i="9"/>
  <c r="AD362" i="9"/>
  <c r="AE362" i="9"/>
  <c r="AF362" i="9"/>
  <c r="AG362" i="9"/>
  <c r="AH362" i="9"/>
  <c r="AI362" i="9"/>
  <c r="AJ362" i="9"/>
  <c r="C363" i="9"/>
  <c r="P363" i="9"/>
  <c r="F363" i="9" s="1"/>
  <c r="AC363" i="9"/>
  <c r="AD363" i="9"/>
  <c r="AE363" i="9"/>
  <c r="AF363" i="9"/>
  <c r="AG363" i="9"/>
  <c r="AH363" i="9"/>
  <c r="AI363" i="9"/>
  <c r="AJ363" i="9"/>
  <c r="C364" i="9"/>
  <c r="P364" i="9"/>
  <c r="F364" i="9" s="1"/>
  <c r="AC364" i="9"/>
  <c r="AD364" i="9"/>
  <c r="AE364" i="9"/>
  <c r="AF364" i="9"/>
  <c r="AG364" i="9"/>
  <c r="AH364" i="9"/>
  <c r="AI364" i="9"/>
  <c r="AJ364" i="9"/>
  <c r="C365" i="9"/>
  <c r="P365" i="9"/>
  <c r="F365" i="9" s="1"/>
  <c r="AC365" i="9"/>
  <c r="AD365" i="9"/>
  <c r="AE365" i="9"/>
  <c r="AF365" i="9"/>
  <c r="AG365" i="9"/>
  <c r="AH365" i="9"/>
  <c r="AI365" i="9"/>
  <c r="AJ365" i="9"/>
  <c r="C366" i="9"/>
  <c r="P366" i="9"/>
  <c r="F366" i="9" s="1"/>
  <c r="AC366" i="9"/>
  <c r="AD366" i="9"/>
  <c r="AE366" i="9"/>
  <c r="AF366" i="9"/>
  <c r="AG366" i="9"/>
  <c r="AH366" i="9"/>
  <c r="AI366" i="9"/>
  <c r="AJ366" i="9"/>
  <c r="C367" i="9"/>
  <c r="P367" i="9"/>
  <c r="F367" i="9" s="1"/>
  <c r="AC367" i="9"/>
  <c r="AD367" i="9"/>
  <c r="AE367" i="9"/>
  <c r="AF367" i="9"/>
  <c r="AG367" i="9"/>
  <c r="AH367" i="9"/>
  <c r="AI367" i="9"/>
  <c r="AJ367" i="9"/>
  <c r="C368" i="9"/>
  <c r="P368" i="9"/>
  <c r="F368" i="9" s="1"/>
  <c r="AC368" i="9"/>
  <c r="AD368" i="9"/>
  <c r="AE368" i="9"/>
  <c r="AF368" i="9"/>
  <c r="AG368" i="9"/>
  <c r="AH368" i="9"/>
  <c r="AI368" i="9"/>
  <c r="AJ368" i="9"/>
  <c r="C369" i="9"/>
  <c r="P369" i="9"/>
  <c r="F369" i="9" s="1"/>
  <c r="AC369" i="9"/>
  <c r="AD369" i="9"/>
  <c r="AE369" i="9"/>
  <c r="AF369" i="9"/>
  <c r="AG369" i="9"/>
  <c r="AH369" i="9"/>
  <c r="AI369" i="9"/>
  <c r="AJ369" i="9"/>
  <c r="C370" i="9"/>
  <c r="P370" i="9"/>
  <c r="F370" i="9" s="1"/>
  <c r="AC370" i="9"/>
  <c r="AD370" i="9"/>
  <c r="AE370" i="9"/>
  <c r="AF370" i="9"/>
  <c r="AG370" i="9"/>
  <c r="AH370" i="9"/>
  <c r="AI370" i="9"/>
  <c r="AJ370" i="9"/>
  <c r="C371" i="9"/>
  <c r="P371" i="9"/>
  <c r="F371" i="9" s="1"/>
  <c r="AC371" i="9"/>
  <c r="AD371" i="9"/>
  <c r="AE371" i="9"/>
  <c r="AF371" i="9"/>
  <c r="AG371" i="9"/>
  <c r="AH371" i="9"/>
  <c r="AI371" i="9"/>
  <c r="AJ371" i="9"/>
  <c r="C372" i="9"/>
  <c r="P372" i="9"/>
  <c r="F372" i="9" s="1"/>
  <c r="AC372" i="9"/>
  <c r="AD372" i="9"/>
  <c r="AE372" i="9"/>
  <c r="AF372" i="9"/>
  <c r="AG372" i="9"/>
  <c r="AH372" i="9"/>
  <c r="AI372" i="9"/>
  <c r="AJ372" i="9"/>
  <c r="C373" i="9"/>
  <c r="P373" i="9"/>
  <c r="F373" i="9" s="1"/>
  <c r="AC373" i="9"/>
  <c r="AD373" i="9"/>
  <c r="AE373" i="9"/>
  <c r="AF373" i="9"/>
  <c r="AG373" i="9"/>
  <c r="AH373" i="9"/>
  <c r="AI373" i="9"/>
  <c r="AJ373" i="9"/>
  <c r="C374" i="9"/>
  <c r="P374" i="9"/>
  <c r="F374" i="9" s="1"/>
  <c r="AC374" i="9"/>
  <c r="AD374" i="9"/>
  <c r="AE374" i="9"/>
  <c r="AF374" i="9"/>
  <c r="AG374" i="9"/>
  <c r="AH374" i="9"/>
  <c r="AI374" i="9"/>
  <c r="AJ374" i="9"/>
  <c r="C375" i="9"/>
  <c r="P375" i="9"/>
  <c r="F375" i="9" s="1"/>
  <c r="AC375" i="9"/>
  <c r="AD375" i="9"/>
  <c r="AE375" i="9"/>
  <c r="AF375" i="9"/>
  <c r="AG375" i="9"/>
  <c r="AH375" i="9"/>
  <c r="AI375" i="9"/>
  <c r="AJ375" i="9"/>
  <c r="C376" i="9"/>
  <c r="P376" i="9"/>
  <c r="F376" i="9" s="1"/>
  <c r="AC376" i="9"/>
  <c r="AD376" i="9"/>
  <c r="AE376" i="9"/>
  <c r="AF376" i="9"/>
  <c r="AG376" i="9"/>
  <c r="AH376" i="9"/>
  <c r="AI376" i="9"/>
  <c r="AJ376" i="9"/>
  <c r="C377" i="9"/>
  <c r="P377" i="9"/>
  <c r="F377" i="9" s="1"/>
  <c r="AC377" i="9"/>
  <c r="AD377" i="9"/>
  <c r="AE377" i="9"/>
  <c r="AF377" i="9"/>
  <c r="AG377" i="9"/>
  <c r="AH377" i="9"/>
  <c r="AI377" i="9"/>
  <c r="AJ377" i="9"/>
  <c r="C378" i="9"/>
  <c r="P378" i="9"/>
  <c r="F378" i="9" s="1"/>
  <c r="AC378" i="9"/>
  <c r="AD378" i="9"/>
  <c r="AE378" i="9"/>
  <c r="AF378" i="9"/>
  <c r="AG378" i="9"/>
  <c r="AH378" i="9"/>
  <c r="AI378" i="9"/>
  <c r="AJ378" i="9"/>
  <c r="C379" i="9"/>
  <c r="P379" i="9"/>
  <c r="F379" i="9" s="1"/>
  <c r="AC379" i="9"/>
  <c r="AD379" i="9"/>
  <c r="AE379" i="9"/>
  <c r="AF379" i="9"/>
  <c r="AG379" i="9"/>
  <c r="AH379" i="9"/>
  <c r="AI379" i="9"/>
  <c r="AJ379" i="9"/>
  <c r="C380" i="9"/>
  <c r="P380" i="9"/>
  <c r="F380" i="9" s="1"/>
  <c r="AC380" i="9"/>
  <c r="AD380" i="9"/>
  <c r="AE380" i="9"/>
  <c r="AF380" i="9"/>
  <c r="AG380" i="9"/>
  <c r="AH380" i="9"/>
  <c r="AI380" i="9"/>
  <c r="AJ380" i="9"/>
  <c r="C381" i="9"/>
  <c r="P381" i="9"/>
  <c r="F381" i="9" s="1"/>
  <c r="AC381" i="9"/>
  <c r="AD381" i="9"/>
  <c r="AE381" i="9"/>
  <c r="AF381" i="9"/>
  <c r="AG381" i="9"/>
  <c r="AH381" i="9"/>
  <c r="AI381" i="9"/>
  <c r="AJ381" i="9"/>
  <c r="C382" i="9"/>
  <c r="P382" i="9"/>
  <c r="F382" i="9" s="1"/>
  <c r="AC382" i="9"/>
  <c r="AD382" i="9"/>
  <c r="AE382" i="9"/>
  <c r="AF382" i="9"/>
  <c r="AG382" i="9"/>
  <c r="AH382" i="9"/>
  <c r="AI382" i="9"/>
  <c r="AJ382" i="9"/>
  <c r="C383" i="9"/>
  <c r="P383" i="9"/>
  <c r="F383" i="9" s="1"/>
  <c r="AC383" i="9"/>
  <c r="AD383" i="9"/>
  <c r="AE383" i="9"/>
  <c r="AF383" i="9"/>
  <c r="AG383" i="9"/>
  <c r="AH383" i="9"/>
  <c r="AI383" i="9"/>
  <c r="AJ383" i="9"/>
  <c r="C384" i="9"/>
  <c r="P384" i="9"/>
  <c r="F384" i="9" s="1"/>
  <c r="AC384" i="9"/>
  <c r="AD384" i="9"/>
  <c r="AE384" i="9"/>
  <c r="AF384" i="9"/>
  <c r="AG384" i="9"/>
  <c r="AH384" i="9"/>
  <c r="AI384" i="9"/>
  <c r="AJ384" i="9"/>
  <c r="C385" i="9"/>
  <c r="P385" i="9"/>
  <c r="F385" i="9" s="1"/>
  <c r="AC385" i="9"/>
  <c r="AD385" i="9"/>
  <c r="AE385" i="9"/>
  <c r="AF385" i="9"/>
  <c r="AG385" i="9"/>
  <c r="AH385" i="9"/>
  <c r="AI385" i="9"/>
  <c r="AJ385" i="9"/>
  <c r="C386" i="9"/>
  <c r="P386" i="9"/>
  <c r="F386" i="9" s="1"/>
  <c r="AC386" i="9"/>
  <c r="AD386" i="9"/>
  <c r="AE386" i="9"/>
  <c r="AF386" i="9"/>
  <c r="AG386" i="9"/>
  <c r="AH386" i="9"/>
  <c r="AI386" i="9"/>
  <c r="AJ386" i="9"/>
  <c r="C387" i="9"/>
  <c r="P387" i="9"/>
  <c r="F387" i="9" s="1"/>
  <c r="AC387" i="9"/>
  <c r="AD387" i="9"/>
  <c r="AE387" i="9"/>
  <c r="AF387" i="9"/>
  <c r="AG387" i="9"/>
  <c r="AH387" i="9"/>
  <c r="AI387" i="9"/>
  <c r="AJ387" i="9"/>
  <c r="C388" i="9"/>
  <c r="P388" i="9"/>
  <c r="F388" i="9" s="1"/>
  <c r="AC388" i="9"/>
  <c r="AD388" i="9"/>
  <c r="AE388" i="9"/>
  <c r="AF388" i="9"/>
  <c r="AG388" i="9"/>
  <c r="AH388" i="9"/>
  <c r="AI388" i="9"/>
  <c r="AJ388" i="9"/>
  <c r="C389" i="9"/>
  <c r="P389" i="9"/>
  <c r="F389" i="9" s="1"/>
  <c r="AC389" i="9"/>
  <c r="AD389" i="9"/>
  <c r="AE389" i="9"/>
  <c r="AF389" i="9"/>
  <c r="AG389" i="9"/>
  <c r="AH389" i="9"/>
  <c r="AI389" i="9"/>
  <c r="AJ389" i="9"/>
  <c r="C390" i="9"/>
  <c r="P390" i="9"/>
  <c r="F390" i="9" s="1"/>
  <c r="AC390" i="9"/>
  <c r="AD390" i="9"/>
  <c r="AE390" i="9"/>
  <c r="AF390" i="9"/>
  <c r="AG390" i="9"/>
  <c r="AH390" i="9"/>
  <c r="AI390" i="9"/>
  <c r="AJ390" i="9"/>
  <c r="C391" i="9"/>
  <c r="P391" i="9"/>
  <c r="F391" i="9" s="1"/>
  <c r="AC391" i="9"/>
  <c r="AD391" i="9"/>
  <c r="AE391" i="9"/>
  <c r="AF391" i="9"/>
  <c r="AG391" i="9"/>
  <c r="AH391" i="9"/>
  <c r="AI391" i="9"/>
  <c r="AJ391" i="9"/>
  <c r="C392" i="9"/>
  <c r="P392" i="9"/>
  <c r="F392" i="9" s="1"/>
  <c r="AC392" i="9"/>
  <c r="AD392" i="9"/>
  <c r="AE392" i="9"/>
  <c r="AF392" i="9"/>
  <c r="AG392" i="9"/>
  <c r="AH392" i="9"/>
  <c r="AI392" i="9"/>
  <c r="AJ392" i="9"/>
  <c r="C393" i="9"/>
  <c r="P393" i="9"/>
  <c r="F393" i="9" s="1"/>
  <c r="AC393" i="9"/>
  <c r="AD393" i="9"/>
  <c r="AE393" i="9"/>
  <c r="AF393" i="9"/>
  <c r="AG393" i="9"/>
  <c r="AH393" i="9"/>
  <c r="AI393" i="9"/>
  <c r="AJ393" i="9"/>
  <c r="C394" i="9"/>
  <c r="P394" i="9"/>
  <c r="F394" i="9" s="1"/>
  <c r="AC394" i="9"/>
  <c r="AD394" i="9"/>
  <c r="AE394" i="9"/>
  <c r="AF394" i="9"/>
  <c r="AG394" i="9"/>
  <c r="AH394" i="9"/>
  <c r="AI394" i="9"/>
  <c r="AJ394" i="9"/>
  <c r="C395" i="9"/>
  <c r="P395" i="9"/>
  <c r="F395" i="9" s="1"/>
  <c r="AC395" i="9"/>
  <c r="AD395" i="9"/>
  <c r="AE395" i="9"/>
  <c r="AF395" i="9"/>
  <c r="AG395" i="9"/>
  <c r="AH395" i="9"/>
  <c r="AI395" i="9"/>
  <c r="AJ395" i="9"/>
  <c r="C396" i="9"/>
  <c r="P396" i="9"/>
  <c r="F396" i="9" s="1"/>
  <c r="AC396" i="9"/>
  <c r="AD396" i="9"/>
  <c r="AE396" i="9"/>
  <c r="AF396" i="9"/>
  <c r="AG396" i="9"/>
  <c r="AH396" i="9"/>
  <c r="AI396" i="9"/>
  <c r="AJ396" i="9"/>
  <c r="C397" i="9"/>
  <c r="P397" i="9"/>
  <c r="F397" i="9" s="1"/>
  <c r="AC397" i="9"/>
  <c r="AD397" i="9"/>
  <c r="AE397" i="9"/>
  <c r="AF397" i="9"/>
  <c r="AG397" i="9"/>
  <c r="AH397" i="9"/>
  <c r="AI397" i="9"/>
  <c r="AJ397" i="9"/>
  <c r="C398" i="9"/>
  <c r="P398" i="9"/>
  <c r="F398" i="9" s="1"/>
  <c r="AC398" i="9"/>
  <c r="AD398" i="9"/>
  <c r="AE398" i="9"/>
  <c r="AF398" i="9"/>
  <c r="AG398" i="9"/>
  <c r="AH398" i="9"/>
  <c r="AI398" i="9"/>
  <c r="AJ398" i="9"/>
  <c r="C399" i="9"/>
  <c r="P399" i="9"/>
  <c r="F399" i="9" s="1"/>
  <c r="AC399" i="9"/>
  <c r="AD399" i="9"/>
  <c r="AE399" i="9"/>
  <c r="AF399" i="9"/>
  <c r="AG399" i="9"/>
  <c r="AH399" i="9"/>
  <c r="AI399" i="9"/>
  <c r="AJ399" i="9"/>
  <c r="C400" i="9"/>
  <c r="P400" i="9"/>
  <c r="F400" i="9" s="1"/>
  <c r="AC400" i="9"/>
  <c r="AD400" i="9"/>
  <c r="AE400" i="9"/>
  <c r="AF400" i="9"/>
  <c r="AG400" i="9"/>
  <c r="AH400" i="9"/>
  <c r="AI400" i="9"/>
  <c r="AJ400" i="9"/>
  <c r="C401" i="9"/>
  <c r="P401" i="9"/>
  <c r="F401" i="9" s="1"/>
  <c r="AC401" i="9"/>
  <c r="AD401" i="9"/>
  <c r="AE401" i="9"/>
  <c r="AF401" i="9"/>
  <c r="AG401" i="9"/>
  <c r="AH401" i="9"/>
  <c r="AI401" i="9"/>
  <c r="AJ401" i="9"/>
  <c r="C402" i="9"/>
  <c r="P402" i="9"/>
  <c r="F402" i="9" s="1"/>
  <c r="AC402" i="9"/>
  <c r="AD402" i="9"/>
  <c r="AE402" i="9"/>
  <c r="AF402" i="9"/>
  <c r="AG402" i="9"/>
  <c r="AH402" i="9"/>
  <c r="AI402" i="9"/>
  <c r="AJ402" i="9"/>
  <c r="C403" i="9"/>
  <c r="P403" i="9"/>
  <c r="F403" i="9" s="1"/>
  <c r="AC403" i="9"/>
  <c r="AD403" i="9"/>
  <c r="AE403" i="9"/>
  <c r="AF403" i="9"/>
  <c r="AG403" i="9"/>
  <c r="AH403" i="9"/>
  <c r="AI403" i="9"/>
  <c r="AJ403" i="9"/>
  <c r="C404" i="9"/>
  <c r="P404" i="9"/>
  <c r="F404" i="9" s="1"/>
  <c r="AC404" i="9"/>
  <c r="AD404" i="9"/>
  <c r="AE404" i="9"/>
  <c r="AF404" i="9"/>
  <c r="AG404" i="9"/>
  <c r="AH404" i="9"/>
  <c r="AI404" i="9"/>
  <c r="AJ404" i="9"/>
  <c r="C405" i="9"/>
  <c r="P405" i="9"/>
  <c r="F405" i="9" s="1"/>
  <c r="AC405" i="9"/>
  <c r="AD405" i="9"/>
  <c r="AE405" i="9"/>
  <c r="AF405" i="9"/>
  <c r="AG405" i="9"/>
  <c r="AH405" i="9"/>
  <c r="AI405" i="9"/>
  <c r="AJ405" i="9"/>
  <c r="C406" i="9"/>
  <c r="P406" i="9"/>
  <c r="F406" i="9" s="1"/>
  <c r="AC406" i="9"/>
  <c r="AD406" i="9"/>
  <c r="AE406" i="9"/>
  <c r="AF406" i="9"/>
  <c r="AG406" i="9"/>
  <c r="AH406" i="9"/>
  <c r="AI406" i="9"/>
  <c r="AJ406" i="9"/>
  <c r="C407" i="9"/>
  <c r="P407" i="9"/>
  <c r="F407" i="9" s="1"/>
  <c r="AC407" i="9"/>
  <c r="AD407" i="9"/>
  <c r="AE407" i="9"/>
  <c r="AF407" i="9"/>
  <c r="AG407" i="9"/>
  <c r="AH407" i="9"/>
  <c r="AI407" i="9"/>
  <c r="AJ407" i="9"/>
  <c r="C408" i="9"/>
  <c r="P408" i="9"/>
  <c r="F408" i="9" s="1"/>
  <c r="AC408" i="9"/>
  <c r="AD408" i="9"/>
  <c r="AE408" i="9"/>
  <c r="AF408" i="9"/>
  <c r="AG408" i="9"/>
  <c r="AH408" i="9"/>
  <c r="AI408" i="9"/>
  <c r="AJ408" i="9"/>
  <c r="C409" i="9"/>
  <c r="P409" i="9"/>
  <c r="F409" i="9" s="1"/>
  <c r="AC409" i="9"/>
  <c r="AD409" i="9"/>
  <c r="AE409" i="9"/>
  <c r="AF409" i="9"/>
  <c r="AG409" i="9"/>
  <c r="AH409" i="9"/>
  <c r="AI409" i="9"/>
  <c r="AJ409" i="9"/>
  <c r="C410" i="9"/>
  <c r="P410" i="9"/>
  <c r="F410" i="9" s="1"/>
  <c r="AC410" i="9"/>
  <c r="AD410" i="9"/>
  <c r="AE410" i="9"/>
  <c r="AF410" i="9"/>
  <c r="AG410" i="9"/>
  <c r="AH410" i="9"/>
  <c r="AI410" i="9"/>
  <c r="AJ410" i="9"/>
  <c r="C411" i="9"/>
  <c r="P411" i="9"/>
  <c r="F411" i="9" s="1"/>
  <c r="AC411" i="9"/>
  <c r="AD411" i="9"/>
  <c r="AE411" i="9"/>
  <c r="AF411" i="9"/>
  <c r="AG411" i="9"/>
  <c r="AH411" i="9"/>
  <c r="AI411" i="9"/>
  <c r="AJ411" i="9"/>
  <c r="C412" i="9"/>
  <c r="P412" i="9"/>
  <c r="F412" i="9" s="1"/>
  <c r="AC412" i="9"/>
  <c r="AD412" i="9"/>
  <c r="AE412" i="9"/>
  <c r="AF412" i="9"/>
  <c r="AG412" i="9"/>
  <c r="AH412" i="9"/>
  <c r="AI412" i="9"/>
  <c r="AJ412" i="9"/>
  <c r="C413" i="9"/>
  <c r="P413" i="9"/>
  <c r="F413" i="9" s="1"/>
  <c r="AC413" i="9"/>
  <c r="AD413" i="9"/>
  <c r="AE413" i="9"/>
  <c r="AF413" i="9"/>
  <c r="AG413" i="9"/>
  <c r="AH413" i="9"/>
  <c r="AI413" i="9"/>
  <c r="AJ413" i="9"/>
  <c r="C414" i="9"/>
  <c r="P414" i="9"/>
  <c r="F414" i="9" s="1"/>
  <c r="AC414" i="9"/>
  <c r="AD414" i="9"/>
  <c r="AE414" i="9"/>
  <c r="AF414" i="9"/>
  <c r="AG414" i="9"/>
  <c r="AH414" i="9"/>
  <c r="AI414" i="9"/>
  <c r="AJ414" i="9"/>
  <c r="C415" i="9"/>
  <c r="P415" i="9"/>
  <c r="F415" i="9" s="1"/>
  <c r="AC415" i="9"/>
  <c r="AD415" i="9"/>
  <c r="AE415" i="9"/>
  <c r="AF415" i="9"/>
  <c r="AG415" i="9"/>
  <c r="AH415" i="9"/>
  <c r="AI415" i="9"/>
  <c r="AJ415" i="9"/>
  <c r="C416" i="9"/>
  <c r="P416" i="9"/>
  <c r="F416" i="9" s="1"/>
  <c r="AC416" i="9"/>
  <c r="AD416" i="9"/>
  <c r="AE416" i="9"/>
  <c r="AF416" i="9"/>
  <c r="AG416" i="9"/>
  <c r="AH416" i="9"/>
  <c r="AI416" i="9"/>
  <c r="AJ416" i="9"/>
  <c r="C417" i="9"/>
  <c r="P417" i="9"/>
  <c r="F417" i="9" s="1"/>
  <c r="AC417" i="9"/>
  <c r="AD417" i="9"/>
  <c r="AE417" i="9"/>
  <c r="AF417" i="9"/>
  <c r="AG417" i="9"/>
  <c r="AH417" i="9"/>
  <c r="AI417" i="9"/>
  <c r="AJ417" i="9"/>
  <c r="C418" i="9"/>
  <c r="P418" i="9"/>
  <c r="F418" i="9" s="1"/>
  <c r="AC418" i="9"/>
  <c r="AD418" i="9"/>
  <c r="AE418" i="9"/>
  <c r="AF418" i="9"/>
  <c r="AG418" i="9"/>
  <c r="AH418" i="9"/>
  <c r="AI418" i="9"/>
  <c r="AJ418" i="9"/>
  <c r="C419" i="9"/>
  <c r="P419" i="9"/>
  <c r="F419" i="9" s="1"/>
  <c r="AC419" i="9"/>
  <c r="AD419" i="9"/>
  <c r="AE419" i="9"/>
  <c r="AF419" i="9"/>
  <c r="AG419" i="9"/>
  <c r="AH419" i="9"/>
  <c r="AI419" i="9"/>
  <c r="AJ419" i="9"/>
  <c r="C420" i="9"/>
  <c r="P420" i="9"/>
  <c r="F420" i="9" s="1"/>
  <c r="AC420" i="9"/>
  <c r="AD420" i="9"/>
  <c r="AE420" i="9"/>
  <c r="AF420" i="9"/>
  <c r="AG420" i="9"/>
  <c r="AH420" i="9"/>
  <c r="AI420" i="9"/>
  <c r="AJ420" i="9"/>
  <c r="C421" i="9"/>
  <c r="P421" i="9"/>
  <c r="F421" i="9" s="1"/>
  <c r="AC421" i="9"/>
  <c r="AD421" i="9"/>
  <c r="AE421" i="9"/>
  <c r="AF421" i="9"/>
  <c r="AG421" i="9"/>
  <c r="AH421" i="9"/>
  <c r="AI421" i="9"/>
  <c r="AJ421" i="9"/>
  <c r="C422" i="9"/>
  <c r="P422" i="9"/>
  <c r="F422" i="9" s="1"/>
  <c r="AC422" i="9"/>
  <c r="AD422" i="9"/>
  <c r="AE422" i="9"/>
  <c r="AF422" i="9"/>
  <c r="AG422" i="9"/>
  <c r="AH422" i="9"/>
  <c r="AI422" i="9"/>
  <c r="AJ422" i="9"/>
  <c r="C423" i="9"/>
  <c r="P423" i="9"/>
  <c r="F423" i="9" s="1"/>
  <c r="AC423" i="9"/>
  <c r="AD423" i="9"/>
  <c r="AE423" i="9"/>
  <c r="AF423" i="9"/>
  <c r="AG423" i="9"/>
  <c r="AH423" i="9"/>
  <c r="AI423" i="9"/>
  <c r="AJ423" i="9"/>
  <c r="C424" i="9"/>
  <c r="P424" i="9"/>
  <c r="F424" i="9" s="1"/>
  <c r="AC424" i="9"/>
  <c r="AD424" i="9"/>
  <c r="AE424" i="9"/>
  <c r="AF424" i="9"/>
  <c r="AG424" i="9"/>
  <c r="AH424" i="9"/>
  <c r="AI424" i="9"/>
  <c r="AJ424" i="9"/>
  <c r="C425" i="9"/>
  <c r="P425" i="9"/>
  <c r="F425" i="9" s="1"/>
  <c r="AC425" i="9"/>
  <c r="AD425" i="9"/>
  <c r="AE425" i="9"/>
  <c r="AF425" i="9"/>
  <c r="AG425" i="9"/>
  <c r="AH425" i="9"/>
  <c r="AI425" i="9"/>
  <c r="AJ425" i="9"/>
  <c r="C426" i="9"/>
  <c r="P426" i="9"/>
  <c r="F426" i="9" s="1"/>
  <c r="AC426" i="9"/>
  <c r="AD426" i="9"/>
  <c r="AE426" i="9"/>
  <c r="AF426" i="9"/>
  <c r="AG426" i="9"/>
  <c r="AH426" i="9"/>
  <c r="AI426" i="9"/>
  <c r="AJ426" i="9"/>
  <c r="C427" i="9"/>
  <c r="P427" i="9"/>
  <c r="F427" i="9" s="1"/>
  <c r="AC427" i="9"/>
  <c r="AD427" i="9"/>
  <c r="AE427" i="9"/>
  <c r="AF427" i="9"/>
  <c r="AG427" i="9"/>
  <c r="AH427" i="9"/>
  <c r="AI427" i="9"/>
  <c r="AJ427" i="9"/>
  <c r="C428" i="9"/>
  <c r="P428" i="9"/>
  <c r="F428" i="9" s="1"/>
  <c r="AC428" i="9"/>
  <c r="AD428" i="9"/>
  <c r="AE428" i="9"/>
  <c r="AF428" i="9"/>
  <c r="AG428" i="9"/>
  <c r="AH428" i="9"/>
  <c r="AI428" i="9"/>
  <c r="AJ428" i="9"/>
  <c r="C429" i="9"/>
  <c r="P429" i="9"/>
  <c r="F429" i="9" s="1"/>
  <c r="AC429" i="9"/>
  <c r="AD429" i="9"/>
  <c r="AE429" i="9"/>
  <c r="AF429" i="9"/>
  <c r="AG429" i="9"/>
  <c r="AH429" i="9"/>
  <c r="AI429" i="9"/>
  <c r="AJ429" i="9"/>
  <c r="C430" i="9"/>
  <c r="P430" i="9"/>
  <c r="F430" i="9" s="1"/>
  <c r="AC430" i="9"/>
  <c r="AD430" i="9"/>
  <c r="AE430" i="9"/>
  <c r="AF430" i="9"/>
  <c r="AG430" i="9"/>
  <c r="AH430" i="9"/>
  <c r="AI430" i="9"/>
  <c r="AJ430" i="9"/>
  <c r="C431" i="9"/>
  <c r="P431" i="9"/>
  <c r="F431" i="9" s="1"/>
  <c r="AC431" i="9"/>
  <c r="AD431" i="9"/>
  <c r="AE431" i="9"/>
  <c r="AF431" i="9"/>
  <c r="AG431" i="9"/>
  <c r="AH431" i="9"/>
  <c r="AI431" i="9"/>
  <c r="AJ431" i="9"/>
  <c r="C432" i="9"/>
  <c r="P432" i="9"/>
  <c r="F432" i="9" s="1"/>
  <c r="AC432" i="9"/>
  <c r="AD432" i="9"/>
  <c r="AE432" i="9"/>
  <c r="AF432" i="9"/>
  <c r="AG432" i="9"/>
  <c r="AH432" i="9"/>
  <c r="AI432" i="9"/>
  <c r="AJ432" i="9"/>
  <c r="C433" i="9"/>
  <c r="P433" i="9"/>
  <c r="F433" i="9" s="1"/>
  <c r="AC433" i="9"/>
  <c r="AD433" i="9"/>
  <c r="AE433" i="9"/>
  <c r="AF433" i="9"/>
  <c r="AG433" i="9"/>
  <c r="AH433" i="9"/>
  <c r="AI433" i="9"/>
  <c r="AJ433" i="9"/>
  <c r="C434" i="9"/>
  <c r="P434" i="9"/>
  <c r="F434" i="9" s="1"/>
  <c r="AC434" i="9"/>
  <c r="AD434" i="9"/>
  <c r="AE434" i="9"/>
  <c r="AF434" i="9"/>
  <c r="AG434" i="9"/>
  <c r="AH434" i="9"/>
  <c r="AI434" i="9"/>
  <c r="AJ434" i="9"/>
  <c r="C435" i="9"/>
  <c r="P435" i="9"/>
  <c r="F435" i="9" s="1"/>
  <c r="AC435" i="9"/>
  <c r="AD435" i="9"/>
  <c r="AE435" i="9"/>
  <c r="AF435" i="9"/>
  <c r="AG435" i="9"/>
  <c r="AH435" i="9"/>
  <c r="AI435" i="9"/>
  <c r="AJ435" i="9"/>
  <c r="C436" i="9"/>
  <c r="P436" i="9"/>
  <c r="F436" i="9" s="1"/>
  <c r="AC436" i="9"/>
  <c r="AD436" i="9"/>
  <c r="AE436" i="9"/>
  <c r="AF436" i="9"/>
  <c r="AG436" i="9"/>
  <c r="AH436" i="9"/>
  <c r="AI436" i="9"/>
  <c r="AJ436" i="9"/>
  <c r="C437" i="9"/>
  <c r="P437" i="9"/>
  <c r="F437" i="9" s="1"/>
  <c r="AC437" i="9"/>
  <c r="AD437" i="9"/>
  <c r="AE437" i="9"/>
  <c r="AF437" i="9"/>
  <c r="AG437" i="9"/>
  <c r="AH437" i="9"/>
  <c r="AI437" i="9"/>
  <c r="AJ437" i="9"/>
  <c r="C438" i="9"/>
  <c r="P438" i="9"/>
  <c r="F438" i="9" s="1"/>
  <c r="AC438" i="9"/>
  <c r="AD438" i="9"/>
  <c r="AE438" i="9"/>
  <c r="AF438" i="9"/>
  <c r="AG438" i="9"/>
  <c r="AH438" i="9"/>
  <c r="AI438" i="9"/>
  <c r="AJ438" i="9"/>
  <c r="C439" i="9"/>
  <c r="P439" i="9"/>
  <c r="F439" i="9" s="1"/>
  <c r="AC439" i="9"/>
  <c r="AD439" i="9"/>
  <c r="AE439" i="9"/>
  <c r="AF439" i="9"/>
  <c r="AG439" i="9"/>
  <c r="AH439" i="9"/>
  <c r="AI439" i="9"/>
  <c r="AJ439" i="9"/>
  <c r="C440" i="9"/>
  <c r="P440" i="9"/>
  <c r="F440" i="9" s="1"/>
  <c r="AC440" i="9"/>
  <c r="AD440" i="9"/>
  <c r="AE440" i="9"/>
  <c r="AF440" i="9"/>
  <c r="AG440" i="9"/>
  <c r="AH440" i="9"/>
  <c r="AI440" i="9"/>
  <c r="AJ440" i="9"/>
  <c r="C441" i="9"/>
  <c r="P441" i="9"/>
  <c r="F441" i="9" s="1"/>
  <c r="AC441" i="9"/>
  <c r="AD441" i="9"/>
  <c r="AE441" i="9"/>
  <c r="AF441" i="9"/>
  <c r="AG441" i="9"/>
  <c r="AH441" i="9"/>
  <c r="AI441" i="9"/>
  <c r="AJ441" i="9"/>
  <c r="C442" i="9"/>
  <c r="P442" i="9"/>
  <c r="F442" i="9" s="1"/>
  <c r="AC442" i="9"/>
  <c r="AD442" i="9"/>
  <c r="AE442" i="9"/>
  <c r="AF442" i="9"/>
  <c r="AG442" i="9"/>
  <c r="AH442" i="9"/>
  <c r="AI442" i="9"/>
  <c r="AJ442" i="9"/>
  <c r="C443" i="9"/>
  <c r="P443" i="9"/>
  <c r="F443" i="9" s="1"/>
  <c r="AC443" i="9"/>
  <c r="AD443" i="9"/>
  <c r="AE443" i="9"/>
  <c r="AF443" i="9"/>
  <c r="AG443" i="9"/>
  <c r="AH443" i="9"/>
  <c r="AI443" i="9"/>
  <c r="AJ443" i="9"/>
  <c r="C444" i="9"/>
  <c r="P444" i="9"/>
  <c r="F444" i="9" s="1"/>
  <c r="AC444" i="9"/>
  <c r="AD444" i="9"/>
  <c r="AE444" i="9"/>
  <c r="AF444" i="9"/>
  <c r="AG444" i="9"/>
  <c r="AH444" i="9"/>
  <c r="AI444" i="9"/>
  <c r="AJ444" i="9"/>
  <c r="C445" i="9"/>
  <c r="P445" i="9"/>
  <c r="F445" i="9" s="1"/>
  <c r="AC445" i="9"/>
  <c r="AD445" i="9"/>
  <c r="AE445" i="9"/>
  <c r="AF445" i="9"/>
  <c r="AG445" i="9"/>
  <c r="AH445" i="9"/>
  <c r="AI445" i="9"/>
  <c r="AJ445" i="9"/>
  <c r="C446" i="9"/>
  <c r="P446" i="9"/>
  <c r="F446" i="9" s="1"/>
  <c r="AC446" i="9"/>
  <c r="AD446" i="9"/>
  <c r="AE446" i="9"/>
  <c r="AF446" i="9"/>
  <c r="AG446" i="9"/>
  <c r="AH446" i="9"/>
  <c r="AI446" i="9"/>
  <c r="AJ446" i="9"/>
  <c r="C447" i="9"/>
  <c r="P447" i="9"/>
  <c r="F447" i="9" s="1"/>
  <c r="AC447" i="9"/>
  <c r="AD447" i="9"/>
  <c r="AE447" i="9"/>
  <c r="AF447" i="9"/>
  <c r="AG447" i="9"/>
  <c r="AH447" i="9"/>
  <c r="AI447" i="9"/>
  <c r="AJ447" i="9"/>
  <c r="C448" i="9"/>
  <c r="P448" i="9"/>
  <c r="F448" i="9" s="1"/>
  <c r="AC448" i="9"/>
  <c r="AD448" i="9"/>
  <c r="AE448" i="9"/>
  <c r="AF448" i="9"/>
  <c r="AG448" i="9"/>
  <c r="AH448" i="9"/>
  <c r="AI448" i="9"/>
  <c r="AJ448" i="9"/>
  <c r="C449" i="9"/>
  <c r="P449" i="9"/>
  <c r="F449" i="9" s="1"/>
  <c r="AC449" i="9"/>
  <c r="AD449" i="9"/>
  <c r="AE449" i="9"/>
  <c r="AF449" i="9"/>
  <c r="AG449" i="9"/>
  <c r="AH449" i="9"/>
  <c r="AI449" i="9"/>
  <c r="AJ449" i="9"/>
  <c r="C450" i="9"/>
  <c r="P450" i="9"/>
  <c r="F450" i="9" s="1"/>
  <c r="AC450" i="9"/>
  <c r="AD450" i="9"/>
  <c r="AE450" i="9"/>
  <c r="AF450" i="9"/>
  <c r="AG450" i="9"/>
  <c r="AH450" i="9"/>
  <c r="AI450" i="9"/>
  <c r="AJ450" i="9"/>
  <c r="C451" i="9"/>
  <c r="P451" i="9"/>
  <c r="F451" i="9" s="1"/>
  <c r="AC451" i="9"/>
  <c r="AD451" i="9"/>
  <c r="AE451" i="9"/>
  <c r="AF451" i="9"/>
  <c r="AG451" i="9"/>
  <c r="AH451" i="9"/>
  <c r="AI451" i="9"/>
  <c r="AJ451" i="9"/>
  <c r="C452" i="9"/>
  <c r="P452" i="9"/>
  <c r="F452" i="9" s="1"/>
  <c r="AC452" i="9"/>
  <c r="AD452" i="9"/>
  <c r="AE452" i="9"/>
  <c r="AF452" i="9"/>
  <c r="AG452" i="9"/>
  <c r="AH452" i="9"/>
  <c r="AI452" i="9"/>
  <c r="AJ452" i="9"/>
  <c r="C453" i="9"/>
  <c r="P453" i="9"/>
  <c r="F453" i="9" s="1"/>
  <c r="AC453" i="9"/>
  <c r="AD453" i="9"/>
  <c r="AE453" i="9"/>
  <c r="AF453" i="9"/>
  <c r="AG453" i="9"/>
  <c r="AH453" i="9"/>
  <c r="AI453" i="9"/>
  <c r="AJ453" i="9"/>
  <c r="C454" i="9"/>
  <c r="P454" i="9"/>
  <c r="F454" i="9" s="1"/>
  <c r="AC454" i="9"/>
  <c r="AD454" i="9"/>
  <c r="AE454" i="9"/>
  <c r="AF454" i="9"/>
  <c r="AG454" i="9"/>
  <c r="AH454" i="9"/>
  <c r="AI454" i="9"/>
  <c r="AJ454" i="9"/>
  <c r="C455" i="9"/>
  <c r="P455" i="9"/>
  <c r="F455" i="9" s="1"/>
  <c r="AC455" i="9"/>
  <c r="AD455" i="9"/>
  <c r="AE455" i="9"/>
  <c r="AF455" i="9"/>
  <c r="AG455" i="9"/>
  <c r="AH455" i="9"/>
  <c r="AI455" i="9"/>
  <c r="AJ455" i="9"/>
  <c r="C456" i="9"/>
  <c r="P456" i="9"/>
  <c r="F456" i="9" s="1"/>
  <c r="AC456" i="9"/>
  <c r="AD456" i="9"/>
  <c r="AE456" i="9"/>
  <c r="AF456" i="9"/>
  <c r="AG456" i="9"/>
  <c r="AH456" i="9"/>
  <c r="AI456" i="9"/>
  <c r="AJ456" i="9"/>
  <c r="C457" i="9"/>
  <c r="P457" i="9"/>
  <c r="F457" i="9" s="1"/>
  <c r="AC457" i="9"/>
  <c r="AD457" i="9"/>
  <c r="AE457" i="9"/>
  <c r="AF457" i="9"/>
  <c r="AG457" i="9"/>
  <c r="AH457" i="9"/>
  <c r="AI457" i="9"/>
  <c r="AJ457" i="9"/>
  <c r="C458" i="9"/>
  <c r="P458" i="9"/>
  <c r="F458" i="9" s="1"/>
  <c r="AC458" i="9"/>
  <c r="AD458" i="9"/>
  <c r="AE458" i="9"/>
  <c r="AF458" i="9"/>
  <c r="AG458" i="9"/>
  <c r="AH458" i="9"/>
  <c r="AI458" i="9"/>
  <c r="AJ458" i="9"/>
  <c r="C459" i="9"/>
  <c r="P459" i="9"/>
  <c r="F459" i="9" s="1"/>
  <c r="AC459" i="9"/>
  <c r="AD459" i="9"/>
  <c r="AE459" i="9"/>
  <c r="AF459" i="9"/>
  <c r="AG459" i="9"/>
  <c r="AH459" i="9"/>
  <c r="AI459" i="9"/>
  <c r="AJ459" i="9"/>
  <c r="C460" i="9"/>
  <c r="P460" i="9"/>
  <c r="F460" i="9" s="1"/>
  <c r="AC460" i="9"/>
  <c r="AD460" i="9"/>
  <c r="AE460" i="9"/>
  <c r="AF460" i="9"/>
  <c r="AG460" i="9"/>
  <c r="AH460" i="9"/>
  <c r="AI460" i="9"/>
  <c r="AJ460" i="9"/>
  <c r="C461" i="9"/>
  <c r="P461" i="9"/>
  <c r="F461" i="9" s="1"/>
  <c r="AC461" i="9"/>
  <c r="AD461" i="9"/>
  <c r="AE461" i="9"/>
  <c r="AF461" i="9"/>
  <c r="AG461" i="9"/>
  <c r="AH461" i="9"/>
  <c r="AI461" i="9"/>
  <c r="AJ461" i="9"/>
  <c r="C462" i="9"/>
  <c r="P462" i="9"/>
  <c r="F462" i="9" s="1"/>
  <c r="AC462" i="9"/>
  <c r="AD462" i="9"/>
  <c r="AE462" i="9"/>
  <c r="AF462" i="9"/>
  <c r="AG462" i="9"/>
  <c r="AH462" i="9"/>
  <c r="AI462" i="9"/>
  <c r="AJ462" i="9"/>
  <c r="C463" i="9"/>
  <c r="P463" i="9"/>
  <c r="F463" i="9" s="1"/>
  <c r="AC463" i="9"/>
  <c r="AD463" i="9"/>
  <c r="AE463" i="9"/>
  <c r="AF463" i="9"/>
  <c r="AG463" i="9"/>
  <c r="AH463" i="9"/>
  <c r="AI463" i="9"/>
  <c r="AJ463" i="9"/>
  <c r="C464" i="9"/>
  <c r="P464" i="9"/>
  <c r="F464" i="9" s="1"/>
  <c r="AC464" i="9"/>
  <c r="AD464" i="9"/>
  <c r="AE464" i="9"/>
  <c r="AF464" i="9"/>
  <c r="AG464" i="9"/>
  <c r="AH464" i="9"/>
  <c r="AI464" i="9"/>
  <c r="AJ464" i="9"/>
  <c r="C465" i="9"/>
  <c r="P465" i="9"/>
  <c r="F465" i="9" s="1"/>
  <c r="AC465" i="9"/>
  <c r="AD465" i="9"/>
  <c r="AE465" i="9"/>
  <c r="AF465" i="9"/>
  <c r="AG465" i="9"/>
  <c r="AH465" i="9"/>
  <c r="AI465" i="9"/>
  <c r="AJ465" i="9"/>
  <c r="C466" i="9"/>
  <c r="P466" i="9"/>
  <c r="F466" i="9" s="1"/>
  <c r="AC466" i="9"/>
  <c r="AD466" i="9"/>
  <c r="AE466" i="9"/>
  <c r="AF466" i="9"/>
  <c r="AG466" i="9"/>
  <c r="AH466" i="9"/>
  <c r="AI466" i="9"/>
  <c r="AJ466" i="9"/>
  <c r="C467" i="9"/>
  <c r="P467" i="9"/>
  <c r="F467" i="9" s="1"/>
  <c r="AC467" i="9"/>
  <c r="AD467" i="9"/>
  <c r="AE467" i="9"/>
  <c r="AF467" i="9"/>
  <c r="AG467" i="9"/>
  <c r="AH467" i="9"/>
  <c r="AI467" i="9"/>
  <c r="AJ467" i="9"/>
  <c r="C468" i="9"/>
  <c r="P468" i="9"/>
  <c r="F468" i="9" s="1"/>
  <c r="AC468" i="9"/>
  <c r="AD468" i="9"/>
  <c r="AE468" i="9"/>
  <c r="AF468" i="9"/>
  <c r="AG468" i="9"/>
  <c r="AH468" i="9"/>
  <c r="AI468" i="9"/>
  <c r="AJ468" i="9"/>
  <c r="C469" i="9"/>
  <c r="P469" i="9"/>
  <c r="F469" i="9" s="1"/>
  <c r="AC469" i="9"/>
  <c r="AD469" i="9"/>
  <c r="AE469" i="9"/>
  <c r="AF469" i="9"/>
  <c r="AG469" i="9"/>
  <c r="AH469" i="9"/>
  <c r="AI469" i="9"/>
  <c r="AJ469" i="9"/>
  <c r="C470" i="9"/>
  <c r="P470" i="9"/>
  <c r="F470" i="9" s="1"/>
  <c r="AC470" i="9"/>
  <c r="AD470" i="9"/>
  <c r="AE470" i="9"/>
  <c r="AF470" i="9"/>
  <c r="AG470" i="9"/>
  <c r="AH470" i="9"/>
  <c r="AI470" i="9"/>
  <c r="AJ470" i="9"/>
  <c r="C471" i="9"/>
  <c r="P471" i="9"/>
  <c r="F471" i="9" s="1"/>
  <c r="AC471" i="9"/>
  <c r="AD471" i="9"/>
  <c r="AE471" i="9"/>
  <c r="AF471" i="9"/>
  <c r="AG471" i="9"/>
  <c r="AH471" i="9"/>
  <c r="AI471" i="9"/>
  <c r="AJ471" i="9"/>
  <c r="C472" i="9"/>
  <c r="P472" i="9"/>
  <c r="F472" i="9" s="1"/>
  <c r="AC472" i="9"/>
  <c r="AD472" i="9"/>
  <c r="AE472" i="9"/>
  <c r="AF472" i="9"/>
  <c r="AG472" i="9"/>
  <c r="AH472" i="9"/>
  <c r="AI472" i="9"/>
  <c r="AJ472" i="9"/>
  <c r="C473" i="9"/>
  <c r="P473" i="9"/>
  <c r="F473" i="9" s="1"/>
  <c r="AC473" i="9"/>
  <c r="AD473" i="9"/>
  <c r="AE473" i="9"/>
  <c r="AF473" i="9"/>
  <c r="AG473" i="9"/>
  <c r="AH473" i="9"/>
  <c r="AI473" i="9"/>
  <c r="AJ473" i="9"/>
  <c r="C474" i="9"/>
  <c r="P474" i="9"/>
  <c r="F474" i="9" s="1"/>
  <c r="AC474" i="9"/>
  <c r="AD474" i="9"/>
  <c r="AE474" i="9"/>
  <c r="AF474" i="9"/>
  <c r="AG474" i="9"/>
  <c r="AH474" i="9"/>
  <c r="AI474" i="9"/>
  <c r="AJ474" i="9"/>
  <c r="C475" i="9"/>
  <c r="P475" i="9"/>
  <c r="F475" i="9" s="1"/>
  <c r="AC475" i="9"/>
  <c r="AD475" i="9"/>
  <c r="AE475" i="9"/>
  <c r="AF475" i="9"/>
  <c r="AG475" i="9"/>
  <c r="AH475" i="9"/>
  <c r="AI475" i="9"/>
  <c r="AJ475" i="9"/>
  <c r="C476" i="9"/>
  <c r="P476" i="9"/>
  <c r="F476" i="9" s="1"/>
  <c r="AC476" i="9"/>
  <c r="AD476" i="9"/>
  <c r="AE476" i="9"/>
  <c r="AF476" i="9"/>
  <c r="AG476" i="9"/>
  <c r="AH476" i="9"/>
  <c r="AI476" i="9"/>
  <c r="AJ476" i="9"/>
  <c r="C477" i="9"/>
  <c r="P477" i="9"/>
  <c r="F477" i="9" s="1"/>
  <c r="AC477" i="9"/>
  <c r="AD477" i="9"/>
  <c r="AE477" i="9"/>
  <c r="AF477" i="9"/>
  <c r="AG477" i="9"/>
  <c r="AH477" i="9"/>
  <c r="AI477" i="9"/>
  <c r="AJ477" i="9"/>
  <c r="C478" i="9"/>
  <c r="P478" i="9"/>
  <c r="F478" i="9" s="1"/>
  <c r="AC478" i="9"/>
  <c r="AD478" i="9"/>
  <c r="AE478" i="9"/>
  <c r="AF478" i="9"/>
  <c r="AG478" i="9"/>
  <c r="AH478" i="9"/>
  <c r="AI478" i="9"/>
  <c r="AJ478" i="9"/>
  <c r="C479" i="9"/>
  <c r="P479" i="9"/>
  <c r="F479" i="9" s="1"/>
  <c r="AC479" i="9"/>
  <c r="AD479" i="9"/>
  <c r="AE479" i="9"/>
  <c r="AF479" i="9"/>
  <c r="AG479" i="9"/>
  <c r="AH479" i="9"/>
  <c r="AI479" i="9"/>
  <c r="AJ479" i="9"/>
  <c r="C480" i="9"/>
  <c r="P480" i="9"/>
  <c r="F480" i="9" s="1"/>
  <c r="AC480" i="9"/>
  <c r="AD480" i="9"/>
  <c r="AE480" i="9"/>
  <c r="AF480" i="9"/>
  <c r="AG480" i="9"/>
  <c r="AH480" i="9"/>
  <c r="AI480" i="9"/>
  <c r="AJ480" i="9"/>
  <c r="C481" i="9"/>
  <c r="P481" i="9"/>
  <c r="F481" i="9" s="1"/>
  <c r="AC481" i="9"/>
  <c r="AD481" i="9"/>
  <c r="AE481" i="9"/>
  <c r="AF481" i="9"/>
  <c r="AG481" i="9"/>
  <c r="AH481" i="9"/>
  <c r="AI481" i="9"/>
  <c r="AJ481" i="9"/>
  <c r="C482" i="9"/>
  <c r="P482" i="9"/>
  <c r="F482" i="9" s="1"/>
  <c r="AC482" i="9"/>
  <c r="AD482" i="9"/>
  <c r="AE482" i="9"/>
  <c r="AF482" i="9"/>
  <c r="AG482" i="9"/>
  <c r="AH482" i="9"/>
  <c r="AI482" i="9"/>
  <c r="AJ482" i="9"/>
  <c r="C483" i="9"/>
  <c r="P483" i="9"/>
  <c r="F483" i="9" s="1"/>
  <c r="AC483" i="9"/>
  <c r="AD483" i="9"/>
  <c r="AE483" i="9"/>
  <c r="AF483" i="9"/>
  <c r="AG483" i="9"/>
  <c r="AH483" i="9"/>
  <c r="AI483" i="9"/>
  <c r="AJ483" i="9"/>
  <c r="C484" i="9"/>
  <c r="P484" i="9"/>
  <c r="F484" i="9" s="1"/>
  <c r="AC484" i="9"/>
  <c r="AD484" i="9"/>
  <c r="AE484" i="9"/>
  <c r="AF484" i="9"/>
  <c r="AG484" i="9"/>
  <c r="AH484" i="9"/>
  <c r="AI484" i="9"/>
  <c r="AJ484" i="9"/>
  <c r="C485" i="9"/>
  <c r="P485" i="9"/>
  <c r="F485" i="9" s="1"/>
  <c r="AC485" i="9"/>
  <c r="AD485" i="9"/>
  <c r="AE485" i="9"/>
  <c r="AF485" i="9"/>
  <c r="AG485" i="9"/>
  <c r="AH485" i="9"/>
  <c r="AI485" i="9"/>
  <c r="AJ485" i="9"/>
  <c r="C486" i="9"/>
  <c r="P486" i="9"/>
  <c r="F486" i="9" s="1"/>
  <c r="AC486" i="9"/>
  <c r="AD486" i="9"/>
  <c r="AE486" i="9"/>
  <c r="AF486" i="9"/>
  <c r="AG486" i="9"/>
  <c r="AH486" i="9"/>
  <c r="AI486" i="9"/>
  <c r="AJ486" i="9"/>
  <c r="C487" i="9"/>
  <c r="P487" i="9"/>
  <c r="F487" i="9" s="1"/>
  <c r="AC487" i="9"/>
  <c r="AD487" i="9"/>
  <c r="AE487" i="9"/>
  <c r="AF487" i="9"/>
  <c r="AG487" i="9"/>
  <c r="AH487" i="9"/>
  <c r="AI487" i="9"/>
  <c r="AJ487" i="9"/>
  <c r="C488" i="9"/>
  <c r="P488" i="9"/>
  <c r="F488" i="9" s="1"/>
  <c r="AC488" i="9"/>
  <c r="AD488" i="9"/>
  <c r="AE488" i="9"/>
  <c r="AF488" i="9"/>
  <c r="AG488" i="9"/>
  <c r="AH488" i="9"/>
  <c r="AI488" i="9"/>
  <c r="AJ488" i="9"/>
  <c r="C489" i="9"/>
  <c r="P489" i="9"/>
  <c r="F489" i="9" s="1"/>
  <c r="AC489" i="9"/>
  <c r="AD489" i="9"/>
  <c r="AE489" i="9"/>
  <c r="AF489" i="9"/>
  <c r="AG489" i="9"/>
  <c r="AH489" i="9"/>
  <c r="AI489" i="9"/>
  <c r="AJ489" i="9"/>
  <c r="C490" i="9"/>
  <c r="P490" i="9"/>
  <c r="F490" i="9" s="1"/>
  <c r="AC490" i="9"/>
  <c r="AD490" i="9"/>
  <c r="AE490" i="9"/>
  <c r="AF490" i="9"/>
  <c r="AG490" i="9"/>
  <c r="AH490" i="9"/>
  <c r="AI490" i="9"/>
  <c r="AJ490" i="9"/>
  <c r="C491" i="9"/>
  <c r="P491" i="9"/>
  <c r="F491" i="9" s="1"/>
  <c r="AC491" i="9"/>
  <c r="AD491" i="9"/>
  <c r="AE491" i="9"/>
  <c r="AF491" i="9"/>
  <c r="AG491" i="9"/>
  <c r="AH491" i="9"/>
  <c r="AI491" i="9"/>
  <c r="AJ491" i="9"/>
  <c r="C492" i="9"/>
  <c r="P492" i="9"/>
  <c r="F492" i="9" s="1"/>
  <c r="AC492" i="9"/>
  <c r="AD492" i="9"/>
  <c r="AE492" i="9"/>
  <c r="AF492" i="9"/>
  <c r="AG492" i="9"/>
  <c r="AH492" i="9"/>
  <c r="AI492" i="9"/>
  <c r="AJ492" i="9"/>
  <c r="C493" i="9"/>
  <c r="P493" i="9"/>
  <c r="F493" i="9" s="1"/>
  <c r="AC493" i="9"/>
  <c r="AD493" i="9"/>
  <c r="AE493" i="9"/>
  <c r="AF493" i="9"/>
  <c r="AG493" i="9"/>
  <c r="AH493" i="9"/>
  <c r="AI493" i="9"/>
  <c r="AJ493" i="9"/>
  <c r="C494" i="9"/>
  <c r="P494" i="9"/>
  <c r="F494" i="9" s="1"/>
  <c r="AC494" i="9"/>
  <c r="AD494" i="9"/>
  <c r="AE494" i="9"/>
  <c r="AF494" i="9"/>
  <c r="AG494" i="9"/>
  <c r="AH494" i="9"/>
  <c r="AI494" i="9"/>
  <c r="AJ494" i="9"/>
  <c r="C495" i="9"/>
  <c r="P495" i="9"/>
  <c r="F495" i="9" s="1"/>
  <c r="AC495" i="9"/>
  <c r="AD495" i="9"/>
  <c r="AE495" i="9"/>
  <c r="AF495" i="9"/>
  <c r="AG495" i="9"/>
  <c r="AH495" i="9"/>
  <c r="AI495" i="9"/>
  <c r="AJ495" i="9"/>
  <c r="C496" i="9"/>
  <c r="P496" i="9"/>
  <c r="F496" i="9" s="1"/>
  <c r="AC496" i="9"/>
  <c r="AD496" i="9"/>
  <c r="AE496" i="9"/>
  <c r="AF496" i="9"/>
  <c r="AG496" i="9"/>
  <c r="AH496" i="9"/>
  <c r="AI496" i="9"/>
  <c r="AJ496" i="9"/>
  <c r="C497" i="9"/>
  <c r="P497" i="9"/>
  <c r="F497" i="9" s="1"/>
  <c r="AC497" i="9"/>
  <c r="AD497" i="9"/>
  <c r="AE497" i="9"/>
  <c r="AF497" i="9"/>
  <c r="AG497" i="9"/>
  <c r="AH497" i="9"/>
  <c r="AI497" i="9"/>
  <c r="AJ497" i="9"/>
  <c r="C498" i="9"/>
  <c r="P498" i="9"/>
  <c r="F498" i="9" s="1"/>
  <c r="AC498" i="9"/>
  <c r="AD498" i="9"/>
  <c r="AE498" i="9"/>
  <c r="AF498" i="9"/>
  <c r="AG498" i="9"/>
  <c r="AH498" i="9"/>
  <c r="AI498" i="9"/>
  <c r="AJ498" i="9"/>
  <c r="C499" i="9"/>
  <c r="P499" i="9"/>
  <c r="F499" i="9" s="1"/>
  <c r="AC499" i="9"/>
  <c r="AD499" i="9"/>
  <c r="AE499" i="9"/>
  <c r="AF499" i="9"/>
  <c r="AG499" i="9"/>
  <c r="AH499" i="9"/>
  <c r="AI499" i="9"/>
  <c r="AJ499" i="9"/>
  <c r="C500" i="9"/>
  <c r="P500" i="9"/>
  <c r="F500" i="9" s="1"/>
  <c r="AC500" i="9"/>
  <c r="AD500" i="9"/>
  <c r="AE500" i="9"/>
  <c r="AF500" i="9"/>
  <c r="AG500" i="9"/>
  <c r="AH500" i="9"/>
  <c r="AI500" i="9"/>
  <c r="AJ500" i="9"/>
  <c r="C501" i="9"/>
  <c r="P501" i="9"/>
  <c r="F501" i="9" s="1"/>
  <c r="AC501" i="9"/>
  <c r="AD501" i="9"/>
  <c r="AE501" i="9"/>
  <c r="AF501" i="9"/>
  <c r="AG501" i="9"/>
  <c r="AH501" i="9"/>
  <c r="AI501" i="9"/>
  <c r="AJ501" i="9"/>
  <c r="C502" i="9"/>
  <c r="P502" i="9"/>
  <c r="F502" i="9" s="1"/>
  <c r="AC502" i="9"/>
  <c r="AD502" i="9"/>
  <c r="AE502" i="9"/>
  <c r="AF502" i="9"/>
  <c r="AG502" i="9"/>
  <c r="AH502" i="9"/>
  <c r="AI502" i="9"/>
  <c r="AJ502" i="9"/>
  <c r="C503" i="9"/>
  <c r="P503" i="9"/>
  <c r="F503" i="9" s="1"/>
  <c r="AC503" i="9"/>
  <c r="AD503" i="9"/>
  <c r="AE503" i="9"/>
  <c r="AF503" i="9"/>
  <c r="AG503" i="9"/>
  <c r="AH503" i="9"/>
  <c r="AI503" i="9"/>
  <c r="AJ503" i="9"/>
  <c r="C504" i="9"/>
  <c r="P504" i="9"/>
  <c r="F504" i="9" s="1"/>
  <c r="AC504" i="9"/>
  <c r="AD504" i="9"/>
  <c r="AE504" i="9"/>
  <c r="AF504" i="9"/>
  <c r="AG504" i="9"/>
  <c r="AH504" i="9"/>
  <c r="AI504" i="9"/>
  <c r="AJ504" i="9"/>
  <c r="C505" i="9"/>
  <c r="P505" i="9"/>
  <c r="F505" i="9" s="1"/>
  <c r="AC505" i="9"/>
  <c r="AD505" i="9"/>
  <c r="AE505" i="9"/>
  <c r="AF505" i="9"/>
  <c r="AG505" i="9"/>
  <c r="AH505" i="9"/>
  <c r="AI505" i="9"/>
  <c r="AJ505" i="9"/>
  <c r="C506" i="9"/>
  <c r="P506" i="9"/>
  <c r="F506" i="9" s="1"/>
  <c r="AC506" i="9"/>
  <c r="AD506" i="9"/>
  <c r="AE506" i="9"/>
  <c r="AF506" i="9"/>
  <c r="AG506" i="9"/>
  <c r="AH506" i="9"/>
  <c r="AI506" i="9"/>
  <c r="AJ506" i="9"/>
  <c r="C507" i="9"/>
  <c r="P507" i="9"/>
  <c r="F507" i="9" s="1"/>
  <c r="AC507" i="9"/>
  <c r="AD507" i="9"/>
  <c r="AE507" i="9"/>
  <c r="AF507" i="9"/>
  <c r="AG507" i="9"/>
  <c r="AH507" i="9"/>
  <c r="AI507" i="9"/>
  <c r="AJ507" i="9"/>
  <c r="C508" i="9"/>
  <c r="P508" i="9"/>
  <c r="F508" i="9" s="1"/>
  <c r="AC508" i="9"/>
  <c r="AD508" i="9"/>
  <c r="AE508" i="9"/>
  <c r="AF508" i="9"/>
  <c r="AG508" i="9"/>
  <c r="AH508" i="9"/>
  <c r="AI508" i="9"/>
  <c r="AJ508" i="9"/>
  <c r="C509" i="9"/>
  <c r="P509" i="9"/>
  <c r="F509" i="9" s="1"/>
  <c r="AC509" i="9"/>
  <c r="AD509" i="9"/>
  <c r="AE509" i="9"/>
  <c r="AF509" i="9"/>
  <c r="AG509" i="9"/>
  <c r="AH509" i="9"/>
  <c r="AI509" i="9"/>
  <c r="AJ509" i="9"/>
  <c r="C510" i="9"/>
  <c r="P510" i="9"/>
  <c r="F510" i="9" s="1"/>
  <c r="AC510" i="9"/>
  <c r="AD510" i="9"/>
  <c r="AE510" i="9"/>
  <c r="AF510" i="9"/>
  <c r="AG510" i="9"/>
  <c r="AH510" i="9"/>
  <c r="AI510" i="9"/>
  <c r="AJ510" i="9"/>
  <c r="C511" i="9"/>
  <c r="P511" i="9"/>
  <c r="F511" i="9" s="1"/>
  <c r="AC511" i="9"/>
  <c r="AD511" i="9"/>
  <c r="AE511" i="9"/>
  <c r="AF511" i="9"/>
  <c r="AG511" i="9"/>
  <c r="AH511" i="9"/>
  <c r="AI511" i="9"/>
  <c r="AJ511" i="9"/>
  <c r="C512" i="9"/>
  <c r="P512" i="9"/>
  <c r="F512" i="9" s="1"/>
  <c r="AC512" i="9"/>
  <c r="AD512" i="9"/>
  <c r="AE512" i="9"/>
  <c r="AF512" i="9"/>
  <c r="AG512" i="9"/>
  <c r="AH512" i="9"/>
  <c r="AI512" i="9"/>
  <c r="AJ512" i="9"/>
  <c r="C513" i="9"/>
  <c r="P513" i="9"/>
  <c r="F513" i="9" s="1"/>
  <c r="AC513" i="9"/>
  <c r="AD513" i="9"/>
  <c r="AE513" i="9"/>
  <c r="AF513" i="9"/>
  <c r="AG513" i="9"/>
  <c r="AH513" i="9"/>
  <c r="AI513" i="9"/>
  <c r="AJ513" i="9"/>
  <c r="C514" i="9"/>
  <c r="P514" i="9"/>
  <c r="F514" i="9" s="1"/>
  <c r="AC514" i="9"/>
  <c r="AD514" i="9"/>
  <c r="AE514" i="9"/>
  <c r="AF514" i="9"/>
  <c r="AG514" i="9"/>
  <c r="AH514" i="9"/>
  <c r="AI514" i="9"/>
  <c r="AJ514" i="9"/>
  <c r="C515" i="9"/>
  <c r="P515" i="9"/>
  <c r="F515" i="9" s="1"/>
  <c r="AC515" i="9"/>
  <c r="AD515" i="9"/>
  <c r="AE515" i="9"/>
  <c r="AF515" i="9"/>
  <c r="AG515" i="9"/>
  <c r="AH515" i="9"/>
  <c r="AI515" i="9"/>
  <c r="AJ515" i="9"/>
  <c r="C516" i="9"/>
  <c r="P516" i="9"/>
  <c r="F516" i="9" s="1"/>
  <c r="AC516" i="9"/>
  <c r="AD516" i="9"/>
  <c r="AE516" i="9"/>
  <c r="AF516" i="9"/>
  <c r="AG516" i="9"/>
  <c r="AH516" i="9"/>
  <c r="AI516" i="9"/>
  <c r="AJ516" i="9"/>
  <c r="C517" i="9"/>
  <c r="P517" i="9"/>
  <c r="F517" i="9" s="1"/>
  <c r="AC517" i="9"/>
  <c r="AD517" i="9"/>
  <c r="AE517" i="9"/>
  <c r="AF517" i="9"/>
  <c r="AG517" i="9"/>
  <c r="AH517" i="9"/>
  <c r="AI517" i="9"/>
  <c r="AJ517" i="9"/>
  <c r="C518" i="9"/>
  <c r="P518" i="9"/>
  <c r="F518" i="9" s="1"/>
  <c r="AC518" i="9"/>
  <c r="AD518" i="9"/>
  <c r="AE518" i="9"/>
  <c r="AF518" i="9"/>
  <c r="AG518" i="9"/>
  <c r="AH518" i="9"/>
  <c r="AI518" i="9"/>
  <c r="AJ518" i="9"/>
  <c r="C519" i="9"/>
  <c r="P519" i="9"/>
  <c r="F519" i="9" s="1"/>
  <c r="AC519" i="9"/>
  <c r="AD519" i="9"/>
  <c r="AE519" i="9"/>
  <c r="AF519" i="9"/>
  <c r="AG519" i="9"/>
  <c r="AH519" i="9"/>
  <c r="AI519" i="9"/>
  <c r="AJ519" i="9"/>
  <c r="C520" i="9"/>
  <c r="P520" i="9"/>
  <c r="F520" i="9" s="1"/>
  <c r="AC520" i="9"/>
  <c r="AD520" i="9"/>
  <c r="AE520" i="9"/>
  <c r="AF520" i="9"/>
  <c r="AG520" i="9"/>
  <c r="AH520" i="9"/>
  <c r="AI520" i="9"/>
  <c r="AJ520" i="9"/>
  <c r="C521" i="9"/>
  <c r="P521" i="9"/>
  <c r="F521" i="9" s="1"/>
  <c r="AC521" i="9"/>
  <c r="AD521" i="9"/>
  <c r="AE521" i="9"/>
  <c r="AF521" i="9"/>
  <c r="AG521" i="9"/>
  <c r="AH521" i="9"/>
  <c r="AI521" i="9"/>
  <c r="AJ521" i="9"/>
  <c r="C522" i="9"/>
  <c r="P522" i="9"/>
  <c r="F522" i="9" s="1"/>
  <c r="AC522" i="9"/>
  <c r="AD522" i="9"/>
  <c r="AE522" i="9"/>
  <c r="AF522" i="9"/>
  <c r="AG522" i="9"/>
  <c r="AH522" i="9"/>
  <c r="AI522" i="9"/>
  <c r="AJ522" i="9"/>
  <c r="C523" i="9"/>
  <c r="P523" i="9"/>
  <c r="F523" i="9" s="1"/>
  <c r="AC523" i="9"/>
  <c r="AD523" i="9"/>
  <c r="AE523" i="9"/>
  <c r="AF523" i="9"/>
  <c r="AG523" i="9"/>
  <c r="AH523" i="9"/>
  <c r="AI523" i="9"/>
  <c r="AJ523" i="9"/>
  <c r="C524" i="9"/>
  <c r="P524" i="9"/>
  <c r="F524" i="9" s="1"/>
  <c r="AC524" i="9"/>
  <c r="AD524" i="9"/>
  <c r="AE524" i="9"/>
  <c r="AF524" i="9"/>
  <c r="AG524" i="9"/>
  <c r="AH524" i="9"/>
  <c r="AI524" i="9"/>
  <c r="AJ524" i="9"/>
  <c r="C525" i="9"/>
  <c r="P525" i="9"/>
  <c r="F525" i="9" s="1"/>
  <c r="AC525" i="9"/>
  <c r="AD525" i="9"/>
  <c r="AE525" i="9"/>
  <c r="AF525" i="9"/>
  <c r="AG525" i="9"/>
  <c r="AH525" i="9"/>
  <c r="AI525" i="9"/>
  <c r="AJ525" i="9"/>
  <c r="C526" i="9"/>
  <c r="P526" i="9"/>
  <c r="F526" i="9" s="1"/>
  <c r="AC526" i="9"/>
  <c r="AD526" i="9"/>
  <c r="AE526" i="9"/>
  <c r="AF526" i="9"/>
  <c r="AG526" i="9"/>
  <c r="AH526" i="9"/>
  <c r="AI526" i="9"/>
  <c r="AJ526" i="9"/>
  <c r="C527" i="9"/>
  <c r="P527" i="9"/>
  <c r="F527" i="9" s="1"/>
  <c r="AC527" i="9"/>
  <c r="AD527" i="9"/>
  <c r="AE527" i="9"/>
  <c r="AF527" i="9"/>
  <c r="AG527" i="9"/>
  <c r="AH527" i="9"/>
  <c r="AI527" i="9"/>
  <c r="AJ527" i="9"/>
  <c r="C528" i="9"/>
  <c r="P528" i="9"/>
  <c r="F528" i="9" s="1"/>
  <c r="AC528" i="9"/>
  <c r="AD528" i="9"/>
  <c r="AE528" i="9"/>
  <c r="AF528" i="9"/>
  <c r="AG528" i="9"/>
  <c r="AH528" i="9"/>
  <c r="AI528" i="9"/>
  <c r="AJ528" i="9"/>
  <c r="C529" i="9"/>
  <c r="P529" i="9"/>
  <c r="F529" i="9" s="1"/>
  <c r="AC529" i="9"/>
  <c r="AD529" i="9"/>
  <c r="AE529" i="9"/>
  <c r="AF529" i="9"/>
  <c r="AG529" i="9"/>
  <c r="AH529" i="9"/>
  <c r="AI529" i="9"/>
  <c r="AJ529" i="9"/>
  <c r="C530" i="9"/>
  <c r="P530" i="9"/>
  <c r="F530" i="9" s="1"/>
  <c r="AC530" i="9"/>
  <c r="AD530" i="9"/>
  <c r="AE530" i="9"/>
  <c r="AF530" i="9"/>
  <c r="AG530" i="9"/>
  <c r="AH530" i="9"/>
  <c r="AI530" i="9"/>
  <c r="AJ530" i="9"/>
  <c r="C531" i="9"/>
  <c r="P531" i="9"/>
  <c r="F531" i="9" s="1"/>
  <c r="AC531" i="9"/>
  <c r="AD531" i="9"/>
  <c r="AE531" i="9"/>
  <c r="AF531" i="9"/>
  <c r="AG531" i="9"/>
  <c r="AH531" i="9"/>
  <c r="AI531" i="9"/>
  <c r="AJ531" i="9"/>
  <c r="C532" i="9"/>
  <c r="P532" i="9"/>
  <c r="F532" i="9" s="1"/>
  <c r="AC532" i="9"/>
  <c r="AD532" i="9"/>
  <c r="AE532" i="9"/>
  <c r="AF532" i="9"/>
  <c r="AG532" i="9"/>
  <c r="AH532" i="9"/>
  <c r="AI532" i="9"/>
  <c r="AJ532" i="9"/>
  <c r="C533" i="9"/>
  <c r="P533" i="9"/>
  <c r="F533" i="9" s="1"/>
  <c r="AC533" i="9"/>
  <c r="AD533" i="9"/>
  <c r="AE533" i="9"/>
  <c r="AF533" i="9"/>
  <c r="AG533" i="9"/>
  <c r="AH533" i="9"/>
  <c r="AI533" i="9"/>
  <c r="AJ533" i="9"/>
  <c r="C534" i="9"/>
  <c r="P534" i="9"/>
  <c r="F534" i="9" s="1"/>
  <c r="AC534" i="9"/>
  <c r="AD534" i="9"/>
  <c r="AE534" i="9"/>
  <c r="AF534" i="9"/>
  <c r="AG534" i="9"/>
  <c r="AH534" i="9"/>
  <c r="AI534" i="9"/>
  <c r="AJ534" i="9"/>
  <c r="C535" i="9"/>
  <c r="P535" i="9"/>
  <c r="F535" i="9" s="1"/>
  <c r="AC535" i="9"/>
  <c r="AD535" i="9"/>
  <c r="AE535" i="9"/>
  <c r="AF535" i="9"/>
  <c r="AG535" i="9"/>
  <c r="AH535" i="9"/>
  <c r="AI535" i="9"/>
  <c r="AJ535" i="9"/>
  <c r="C536" i="9"/>
  <c r="P536" i="9"/>
  <c r="F536" i="9" s="1"/>
  <c r="AC536" i="9"/>
  <c r="AD536" i="9"/>
  <c r="AE536" i="9"/>
  <c r="AF536" i="9"/>
  <c r="AG536" i="9"/>
  <c r="AH536" i="9"/>
  <c r="AI536" i="9"/>
  <c r="AJ536" i="9"/>
  <c r="C537" i="9"/>
  <c r="P537" i="9"/>
  <c r="F537" i="9" s="1"/>
  <c r="AC537" i="9"/>
  <c r="AD537" i="9"/>
  <c r="AE537" i="9"/>
  <c r="AF537" i="9"/>
  <c r="AG537" i="9"/>
  <c r="AH537" i="9"/>
  <c r="AI537" i="9"/>
  <c r="AJ537" i="9"/>
  <c r="C538" i="9"/>
  <c r="P538" i="9"/>
  <c r="F538" i="9" s="1"/>
  <c r="AC538" i="9"/>
  <c r="AD538" i="9"/>
  <c r="AE538" i="9"/>
  <c r="AF538" i="9"/>
  <c r="AG538" i="9"/>
  <c r="AH538" i="9"/>
  <c r="AI538" i="9"/>
  <c r="AJ538" i="9"/>
  <c r="C539" i="9"/>
  <c r="P539" i="9"/>
  <c r="F539" i="9" s="1"/>
  <c r="AC539" i="9"/>
  <c r="AD539" i="9"/>
  <c r="AE539" i="9"/>
  <c r="AF539" i="9"/>
  <c r="AG539" i="9"/>
  <c r="AH539" i="9"/>
  <c r="AI539" i="9"/>
  <c r="AJ539" i="9"/>
  <c r="C540" i="9"/>
  <c r="P540" i="9"/>
  <c r="F540" i="9" s="1"/>
  <c r="AC540" i="9"/>
  <c r="AD540" i="9"/>
  <c r="AE540" i="9"/>
  <c r="AF540" i="9"/>
  <c r="AG540" i="9"/>
  <c r="AH540" i="9"/>
  <c r="AI540" i="9"/>
  <c r="AJ540" i="9"/>
  <c r="C541" i="9"/>
  <c r="P541" i="9"/>
  <c r="F541" i="9" s="1"/>
  <c r="AC541" i="9"/>
  <c r="AD541" i="9"/>
  <c r="AE541" i="9"/>
  <c r="AF541" i="9"/>
  <c r="AG541" i="9"/>
  <c r="AH541" i="9"/>
  <c r="AI541" i="9"/>
  <c r="AJ541" i="9"/>
  <c r="C542" i="9"/>
  <c r="P542" i="9"/>
  <c r="F542" i="9" s="1"/>
  <c r="AC542" i="9"/>
  <c r="AD542" i="9"/>
  <c r="AE542" i="9"/>
  <c r="AF542" i="9"/>
  <c r="AG542" i="9"/>
  <c r="AH542" i="9"/>
  <c r="AI542" i="9"/>
  <c r="AJ542" i="9"/>
  <c r="C543" i="9"/>
  <c r="P543" i="9"/>
  <c r="F543" i="9" s="1"/>
  <c r="AC543" i="9"/>
  <c r="AD543" i="9"/>
  <c r="AE543" i="9"/>
  <c r="AF543" i="9"/>
  <c r="AG543" i="9"/>
  <c r="AH543" i="9"/>
  <c r="AI543" i="9"/>
  <c r="AJ543" i="9"/>
  <c r="C544" i="9"/>
  <c r="P544" i="9"/>
  <c r="F544" i="9" s="1"/>
  <c r="AC544" i="9"/>
  <c r="AD544" i="9"/>
  <c r="AE544" i="9"/>
  <c r="AF544" i="9"/>
  <c r="AG544" i="9"/>
  <c r="AH544" i="9"/>
  <c r="AI544" i="9"/>
  <c r="AJ544" i="9"/>
  <c r="C545" i="9"/>
  <c r="P545" i="9"/>
  <c r="F545" i="9" s="1"/>
  <c r="AC545" i="9"/>
  <c r="AD545" i="9"/>
  <c r="AE545" i="9"/>
  <c r="AF545" i="9"/>
  <c r="AG545" i="9"/>
  <c r="AH545" i="9"/>
  <c r="AI545" i="9"/>
  <c r="AJ545" i="9"/>
  <c r="C546" i="9"/>
  <c r="P546" i="9"/>
  <c r="F546" i="9" s="1"/>
  <c r="AC546" i="9"/>
  <c r="AD546" i="9"/>
  <c r="AE546" i="9"/>
  <c r="AF546" i="9"/>
  <c r="AG546" i="9"/>
  <c r="AH546" i="9"/>
  <c r="AI546" i="9"/>
  <c r="AJ546" i="9"/>
  <c r="C547" i="9"/>
  <c r="P547" i="9"/>
  <c r="F547" i="9" s="1"/>
  <c r="AC547" i="9"/>
  <c r="AD547" i="9"/>
  <c r="AE547" i="9"/>
  <c r="AF547" i="9"/>
  <c r="AG547" i="9"/>
  <c r="AH547" i="9"/>
  <c r="AI547" i="9"/>
  <c r="AJ547" i="9"/>
  <c r="C548" i="9"/>
  <c r="P548" i="9"/>
  <c r="F548" i="9" s="1"/>
  <c r="AC548" i="9"/>
  <c r="AD548" i="9"/>
  <c r="AE548" i="9"/>
  <c r="AF548" i="9"/>
  <c r="AG548" i="9"/>
  <c r="AH548" i="9"/>
  <c r="AI548" i="9"/>
  <c r="AJ548" i="9"/>
  <c r="C549" i="9"/>
  <c r="P549" i="9"/>
  <c r="F549" i="9" s="1"/>
  <c r="AC549" i="9"/>
  <c r="AD549" i="9"/>
  <c r="AE549" i="9"/>
  <c r="AF549" i="9"/>
  <c r="AG549" i="9"/>
  <c r="AH549" i="9"/>
  <c r="AI549" i="9"/>
  <c r="AJ549" i="9"/>
  <c r="C550" i="9"/>
  <c r="P550" i="9"/>
  <c r="F550" i="9" s="1"/>
  <c r="AC550" i="9"/>
  <c r="AD550" i="9"/>
  <c r="AE550" i="9"/>
  <c r="AF550" i="9"/>
  <c r="AG550" i="9"/>
  <c r="AH550" i="9"/>
  <c r="AI550" i="9"/>
  <c r="AJ550" i="9"/>
  <c r="C551" i="9"/>
  <c r="P551" i="9"/>
  <c r="F551" i="9" s="1"/>
  <c r="AC551" i="9"/>
  <c r="AD551" i="9"/>
  <c r="AE551" i="9"/>
  <c r="AF551" i="9"/>
  <c r="AG551" i="9"/>
  <c r="AH551" i="9"/>
  <c r="AI551" i="9"/>
  <c r="AJ551" i="9"/>
  <c r="C552" i="9"/>
  <c r="P552" i="9"/>
  <c r="F552" i="9" s="1"/>
  <c r="AC552" i="9"/>
  <c r="AD552" i="9"/>
  <c r="AE552" i="9"/>
  <c r="AF552" i="9"/>
  <c r="AG552" i="9"/>
  <c r="AH552" i="9"/>
  <c r="AI552" i="9"/>
  <c r="AJ552" i="9"/>
  <c r="C553" i="9"/>
  <c r="P553" i="9"/>
  <c r="F553" i="9" s="1"/>
  <c r="AC553" i="9"/>
  <c r="AD553" i="9"/>
  <c r="AE553" i="9"/>
  <c r="AF553" i="9"/>
  <c r="AG553" i="9"/>
  <c r="AH553" i="9"/>
  <c r="AI553" i="9"/>
  <c r="AJ553" i="9"/>
  <c r="C554" i="9"/>
  <c r="P554" i="9"/>
  <c r="F554" i="9" s="1"/>
  <c r="AC554" i="9"/>
  <c r="AD554" i="9"/>
  <c r="AE554" i="9"/>
  <c r="AF554" i="9"/>
  <c r="AG554" i="9"/>
  <c r="AH554" i="9"/>
  <c r="AI554" i="9"/>
  <c r="AJ554" i="9"/>
  <c r="C555" i="9"/>
  <c r="P555" i="9"/>
  <c r="F555" i="9" s="1"/>
  <c r="AC555" i="9"/>
  <c r="AD555" i="9"/>
  <c r="AE555" i="9"/>
  <c r="AF555" i="9"/>
  <c r="AG555" i="9"/>
  <c r="AH555" i="9"/>
  <c r="AI555" i="9"/>
  <c r="AJ555" i="9"/>
  <c r="C556" i="9"/>
  <c r="P556" i="9"/>
  <c r="F556" i="9" s="1"/>
  <c r="AC556" i="9"/>
  <c r="AD556" i="9"/>
  <c r="AE556" i="9"/>
  <c r="AF556" i="9"/>
  <c r="AG556" i="9"/>
  <c r="AH556" i="9"/>
  <c r="AI556" i="9"/>
  <c r="AJ556" i="9"/>
  <c r="C557" i="9"/>
  <c r="P557" i="9"/>
  <c r="F557" i="9" s="1"/>
  <c r="AC557" i="9"/>
  <c r="AD557" i="9"/>
  <c r="AE557" i="9"/>
  <c r="AF557" i="9"/>
  <c r="AG557" i="9"/>
  <c r="AH557" i="9"/>
  <c r="AI557" i="9"/>
  <c r="AJ557" i="9"/>
  <c r="C558" i="9"/>
  <c r="P558" i="9"/>
  <c r="F558" i="9" s="1"/>
  <c r="AC558" i="9"/>
  <c r="AD558" i="9"/>
  <c r="AE558" i="9"/>
  <c r="AF558" i="9"/>
  <c r="AG558" i="9"/>
  <c r="AH558" i="9"/>
  <c r="AI558" i="9"/>
  <c r="AJ558" i="9"/>
  <c r="C559" i="9"/>
  <c r="P559" i="9"/>
  <c r="F559" i="9" s="1"/>
  <c r="AC559" i="9"/>
  <c r="AD559" i="9"/>
  <c r="AE559" i="9"/>
  <c r="AF559" i="9"/>
  <c r="AG559" i="9"/>
  <c r="AH559" i="9"/>
  <c r="AI559" i="9"/>
  <c r="AJ559" i="9"/>
  <c r="C560" i="9"/>
  <c r="P560" i="9"/>
  <c r="F560" i="9" s="1"/>
  <c r="AC560" i="9"/>
  <c r="AD560" i="9"/>
  <c r="AE560" i="9"/>
  <c r="AF560" i="9"/>
  <c r="AG560" i="9"/>
  <c r="AH560" i="9"/>
  <c r="AI560" i="9"/>
  <c r="AJ560" i="9"/>
  <c r="C561" i="9"/>
  <c r="P561" i="9"/>
  <c r="F561" i="9" s="1"/>
  <c r="AC561" i="9"/>
  <c r="AD561" i="9"/>
  <c r="AE561" i="9"/>
  <c r="AF561" i="9"/>
  <c r="AG561" i="9"/>
  <c r="AH561" i="9"/>
  <c r="AI561" i="9"/>
  <c r="AJ561" i="9"/>
  <c r="C562" i="9"/>
  <c r="P562" i="9"/>
  <c r="F562" i="9" s="1"/>
  <c r="AC562" i="9"/>
  <c r="AD562" i="9"/>
  <c r="AE562" i="9"/>
  <c r="AF562" i="9"/>
  <c r="AG562" i="9"/>
  <c r="AH562" i="9"/>
  <c r="AI562" i="9"/>
  <c r="AJ562" i="9"/>
  <c r="C563" i="9"/>
  <c r="P563" i="9"/>
  <c r="F563" i="9" s="1"/>
  <c r="AC563" i="9"/>
  <c r="AD563" i="9"/>
  <c r="AE563" i="9"/>
  <c r="AF563" i="9"/>
  <c r="AG563" i="9"/>
  <c r="AH563" i="9"/>
  <c r="AI563" i="9"/>
  <c r="AJ563" i="9"/>
  <c r="C564" i="9"/>
  <c r="P564" i="9"/>
  <c r="F564" i="9" s="1"/>
  <c r="AC564" i="9"/>
  <c r="AD564" i="9"/>
  <c r="AE564" i="9"/>
  <c r="AF564" i="9"/>
  <c r="AG564" i="9"/>
  <c r="AH564" i="9"/>
  <c r="AI564" i="9"/>
  <c r="AJ564" i="9"/>
  <c r="C565" i="9"/>
  <c r="P565" i="9"/>
  <c r="F565" i="9" s="1"/>
  <c r="AC565" i="9"/>
  <c r="AD565" i="9"/>
  <c r="AE565" i="9"/>
  <c r="AF565" i="9"/>
  <c r="AG565" i="9"/>
  <c r="AH565" i="9"/>
  <c r="AI565" i="9"/>
  <c r="AJ565" i="9"/>
  <c r="C566" i="9"/>
  <c r="P566" i="9"/>
  <c r="F566" i="9" s="1"/>
  <c r="AC566" i="9"/>
  <c r="AD566" i="9"/>
  <c r="AE566" i="9"/>
  <c r="AF566" i="9"/>
  <c r="AG566" i="9"/>
  <c r="AH566" i="9"/>
  <c r="AI566" i="9"/>
  <c r="AJ566" i="9"/>
  <c r="P567" i="9"/>
  <c r="F567" i="9" s="1"/>
  <c r="AC567" i="9"/>
  <c r="AD567" i="9"/>
  <c r="AE567" i="9"/>
  <c r="AF567" i="9"/>
  <c r="AG567" i="9"/>
  <c r="AH567" i="9"/>
  <c r="AI567" i="9"/>
  <c r="AJ567" i="9"/>
  <c r="C568" i="9"/>
  <c r="P568" i="9"/>
  <c r="F568" i="9" s="1"/>
  <c r="AC568" i="9"/>
  <c r="AD568" i="9"/>
  <c r="AE568" i="9"/>
  <c r="AF568" i="9"/>
  <c r="AG568" i="9"/>
  <c r="AH568" i="9"/>
  <c r="AI568" i="9"/>
  <c r="AJ568" i="9"/>
  <c r="C569" i="9"/>
  <c r="P569" i="9"/>
  <c r="F569" i="9" s="1"/>
  <c r="AC569" i="9"/>
  <c r="AD569" i="9"/>
  <c r="AE569" i="9"/>
  <c r="AF569" i="9"/>
  <c r="AG569" i="9"/>
  <c r="AH569" i="9"/>
  <c r="AI569" i="9"/>
  <c r="AJ569" i="9"/>
  <c r="C570" i="9"/>
  <c r="P570" i="9"/>
  <c r="F570" i="9" s="1"/>
  <c r="AC570" i="9"/>
  <c r="AD570" i="9"/>
  <c r="AE570" i="9"/>
  <c r="AF570" i="9"/>
  <c r="AG570" i="9"/>
  <c r="AH570" i="9"/>
  <c r="AI570" i="9"/>
  <c r="AJ570" i="9"/>
  <c r="C571" i="9"/>
  <c r="P571" i="9"/>
  <c r="F571" i="9" s="1"/>
  <c r="AC571" i="9"/>
  <c r="AD571" i="9"/>
  <c r="AE571" i="9"/>
  <c r="AF571" i="9"/>
  <c r="AG571" i="9"/>
  <c r="AH571" i="9"/>
  <c r="AI571" i="9"/>
  <c r="AJ571" i="9"/>
  <c r="C572" i="9"/>
  <c r="P572" i="9"/>
  <c r="F572" i="9" s="1"/>
  <c r="AC572" i="9"/>
  <c r="AD572" i="9"/>
  <c r="AE572" i="9"/>
  <c r="AF572" i="9"/>
  <c r="AG572" i="9"/>
  <c r="AH572" i="9"/>
  <c r="AI572" i="9"/>
  <c r="AJ572" i="9"/>
  <c r="C573" i="9"/>
  <c r="P573" i="9"/>
  <c r="F573" i="9" s="1"/>
  <c r="AC573" i="9"/>
  <c r="AD573" i="9"/>
  <c r="AE573" i="9"/>
  <c r="AF573" i="9"/>
  <c r="AG573" i="9"/>
  <c r="AH573" i="9"/>
  <c r="AI573" i="9"/>
  <c r="AJ573" i="9"/>
  <c r="C574" i="9"/>
  <c r="P574" i="9"/>
  <c r="F574" i="9" s="1"/>
  <c r="AC574" i="9"/>
  <c r="AD574" i="9"/>
  <c r="AE574" i="9"/>
  <c r="AF574" i="9"/>
  <c r="AG574" i="9"/>
  <c r="AH574" i="9"/>
  <c r="AI574" i="9"/>
  <c r="AJ574" i="9"/>
  <c r="C575" i="9"/>
  <c r="P575" i="9"/>
  <c r="F575" i="9" s="1"/>
  <c r="AC575" i="9"/>
  <c r="AD575" i="9"/>
  <c r="AE575" i="9"/>
  <c r="AF575" i="9"/>
  <c r="AG575" i="9"/>
  <c r="AH575" i="9"/>
  <c r="AI575" i="9"/>
  <c r="AJ575" i="9"/>
  <c r="C576" i="9"/>
  <c r="P576" i="9"/>
  <c r="F576" i="9" s="1"/>
  <c r="AC576" i="9"/>
  <c r="AD576" i="9"/>
  <c r="AE576" i="9"/>
  <c r="AF576" i="9"/>
  <c r="AG576" i="9"/>
  <c r="AH576" i="9"/>
  <c r="AI576" i="9"/>
  <c r="AJ576" i="9"/>
  <c r="C577" i="9"/>
  <c r="P577" i="9"/>
  <c r="F577" i="9" s="1"/>
  <c r="AC577" i="9"/>
  <c r="AD577" i="9"/>
  <c r="AE577" i="9"/>
  <c r="AF577" i="9"/>
  <c r="AG577" i="9"/>
  <c r="AH577" i="9"/>
  <c r="AI577" i="9"/>
  <c r="AJ577" i="9"/>
  <c r="C578" i="9"/>
  <c r="P578" i="9"/>
  <c r="F578" i="9" s="1"/>
  <c r="AC578" i="9"/>
  <c r="AD578" i="9"/>
  <c r="AE578" i="9"/>
  <c r="AF578" i="9"/>
  <c r="AG578" i="9"/>
  <c r="AH578" i="9"/>
  <c r="AI578" i="9"/>
  <c r="AJ578" i="9"/>
  <c r="C579" i="9"/>
  <c r="P579" i="9"/>
  <c r="F579" i="9" s="1"/>
  <c r="AC579" i="9"/>
  <c r="AD579" i="9"/>
  <c r="AE579" i="9"/>
  <c r="AF579" i="9"/>
  <c r="AG579" i="9"/>
  <c r="AH579" i="9"/>
  <c r="AI579" i="9"/>
  <c r="AJ579" i="9"/>
  <c r="C580" i="9"/>
  <c r="P580" i="9"/>
  <c r="F580" i="9" s="1"/>
  <c r="AC580" i="9"/>
  <c r="AD580" i="9"/>
  <c r="AE580" i="9"/>
  <c r="AF580" i="9"/>
  <c r="AG580" i="9"/>
  <c r="AH580" i="9"/>
  <c r="AI580" i="9"/>
  <c r="AJ580" i="9"/>
  <c r="C581" i="9"/>
  <c r="P581" i="9"/>
  <c r="F581" i="9" s="1"/>
  <c r="AC581" i="9"/>
  <c r="AD581" i="9"/>
  <c r="AE581" i="9"/>
  <c r="AF581" i="9"/>
  <c r="AG581" i="9"/>
  <c r="AH581" i="9"/>
  <c r="AI581" i="9"/>
  <c r="AJ581" i="9"/>
  <c r="C582" i="9"/>
  <c r="P582" i="9"/>
  <c r="F582" i="9" s="1"/>
  <c r="AC582" i="9"/>
  <c r="AD582" i="9"/>
  <c r="AE582" i="9"/>
  <c r="AF582" i="9"/>
  <c r="AG582" i="9"/>
  <c r="AH582" i="9"/>
  <c r="AI582" i="9"/>
  <c r="AJ582" i="9"/>
  <c r="C583" i="9"/>
  <c r="P583" i="9"/>
  <c r="F583" i="9" s="1"/>
  <c r="AC583" i="9"/>
  <c r="AD583" i="9"/>
  <c r="AE583" i="9"/>
  <c r="AF583" i="9"/>
  <c r="AG583" i="9"/>
  <c r="AH583" i="9"/>
  <c r="AI583" i="9"/>
  <c r="AJ583" i="9"/>
  <c r="C584" i="9"/>
  <c r="P584" i="9"/>
  <c r="F584" i="9" s="1"/>
  <c r="AC584" i="9"/>
  <c r="AD584" i="9"/>
  <c r="AE584" i="9"/>
  <c r="AF584" i="9"/>
  <c r="AG584" i="9"/>
  <c r="AH584" i="9"/>
  <c r="AI584" i="9"/>
  <c r="AJ584" i="9"/>
  <c r="C585" i="9"/>
  <c r="P585" i="9"/>
  <c r="F585" i="9" s="1"/>
  <c r="AC585" i="9"/>
  <c r="AD585" i="9"/>
  <c r="AE585" i="9"/>
  <c r="AF585" i="9"/>
  <c r="AG585" i="9"/>
  <c r="AH585" i="9"/>
  <c r="AI585" i="9"/>
  <c r="AJ585" i="9"/>
  <c r="C586" i="9"/>
  <c r="P586" i="9"/>
  <c r="F586" i="9" s="1"/>
  <c r="AC586" i="9"/>
  <c r="AD586" i="9"/>
  <c r="AE586" i="9"/>
  <c r="AF586" i="9"/>
  <c r="AG586" i="9"/>
  <c r="AH586" i="9"/>
  <c r="AI586" i="9"/>
  <c r="AJ586" i="9"/>
  <c r="C587" i="9"/>
  <c r="P587" i="9"/>
  <c r="F587" i="9" s="1"/>
  <c r="AC587" i="9"/>
  <c r="AD587" i="9"/>
  <c r="AE587" i="9"/>
  <c r="AF587" i="9"/>
  <c r="AG587" i="9"/>
  <c r="AH587" i="9"/>
  <c r="AI587" i="9"/>
  <c r="AJ587" i="9"/>
  <c r="C588" i="9"/>
  <c r="P588" i="9"/>
  <c r="F588" i="9" s="1"/>
  <c r="AC588" i="9"/>
  <c r="AD588" i="9"/>
  <c r="AE588" i="9"/>
  <c r="AF588" i="9"/>
  <c r="AG588" i="9"/>
  <c r="AH588" i="9"/>
  <c r="AI588" i="9"/>
  <c r="AJ588" i="9"/>
  <c r="C589" i="9"/>
  <c r="P589" i="9"/>
  <c r="F589" i="9" s="1"/>
  <c r="AC589" i="9"/>
  <c r="AD589" i="9"/>
  <c r="AE589" i="9"/>
  <c r="AF589" i="9"/>
  <c r="AG589" i="9"/>
  <c r="AH589" i="9"/>
  <c r="AI589" i="9"/>
  <c r="AJ589" i="9"/>
  <c r="C590" i="9"/>
  <c r="P590" i="9"/>
  <c r="F590" i="9" s="1"/>
  <c r="AC590" i="9"/>
  <c r="AD590" i="9"/>
  <c r="AE590" i="9"/>
  <c r="AF590" i="9"/>
  <c r="AG590" i="9"/>
  <c r="AH590" i="9"/>
  <c r="AI590" i="9"/>
  <c r="AJ590" i="9"/>
  <c r="C591" i="9"/>
  <c r="P591" i="9"/>
  <c r="F591" i="9" s="1"/>
  <c r="AC591" i="9"/>
  <c r="AD591" i="9"/>
  <c r="AE591" i="9"/>
  <c r="AF591" i="9"/>
  <c r="AG591" i="9"/>
  <c r="AH591" i="9"/>
  <c r="AI591" i="9"/>
  <c r="AJ591" i="9"/>
  <c r="C592" i="9"/>
  <c r="P592" i="9"/>
  <c r="F592" i="9" s="1"/>
  <c r="AC592" i="9"/>
  <c r="AD592" i="9"/>
  <c r="AE592" i="9"/>
  <c r="AF592" i="9"/>
  <c r="AG592" i="9"/>
  <c r="AH592" i="9"/>
  <c r="AI592" i="9"/>
  <c r="AJ592" i="9"/>
  <c r="C593" i="9"/>
  <c r="P593" i="9"/>
  <c r="F593" i="9" s="1"/>
  <c r="AC593" i="9"/>
  <c r="AD593" i="9"/>
  <c r="AE593" i="9"/>
  <c r="AF593" i="9"/>
  <c r="AG593" i="9"/>
  <c r="AH593" i="9"/>
  <c r="AI593" i="9"/>
  <c r="AJ593" i="9"/>
  <c r="C594" i="9"/>
  <c r="P594" i="9"/>
  <c r="F594" i="9" s="1"/>
  <c r="AC594" i="9"/>
  <c r="AD594" i="9"/>
  <c r="AE594" i="9"/>
  <c r="AF594" i="9"/>
  <c r="AG594" i="9"/>
  <c r="AH594" i="9"/>
  <c r="AI594" i="9"/>
  <c r="AJ594" i="9"/>
  <c r="C595" i="9"/>
  <c r="P595" i="9"/>
  <c r="F595" i="9" s="1"/>
  <c r="AC595" i="9"/>
  <c r="AD595" i="9"/>
  <c r="AE595" i="9"/>
  <c r="AF595" i="9"/>
  <c r="AG595" i="9"/>
  <c r="AH595" i="9"/>
  <c r="AI595" i="9"/>
  <c r="AJ595" i="9"/>
  <c r="C596" i="9"/>
  <c r="P596" i="9"/>
  <c r="F596" i="9" s="1"/>
  <c r="AC596" i="9"/>
  <c r="AD596" i="9"/>
  <c r="AE596" i="9"/>
  <c r="AF596" i="9"/>
  <c r="AG596" i="9"/>
  <c r="AH596" i="9"/>
  <c r="AI596" i="9"/>
  <c r="AJ596" i="9"/>
  <c r="C597" i="9"/>
  <c r="P597" i="9"/>
  <c r="F597" i="9" s="1"/>
  <c r="AC597" i="9"/>
  <c r="AD597" i="9"/>
  <c r="AE597" i="9"/>
  <c r="AF597" i="9"/>
  <c r="AG597" i="9"/>
  <c r="AH597" i="9"/>
  <c r="AI597" i="9"/>
  <c r="AJ597" i="9"/>
  <c r="C598" i="9"/>
  <c r="P598" i="9"/>
  <c r="F598" i="9" s="1"/>
  <c r="AC598" i="9"/>
  <c r="AD598" i="9"/>
  <c r="AE598" i="9"/>
  <c r="AF598" i="9"/>
  <c r="AG598" i="9"/>
  <c r="AH598" i="9"/>
  <c r="AI598" i="9"/>
  <c r="AJ598" i="9"/>
  <c r="C599" i="9"/>
  <c r="P599" i="9"/>
  <c r="F599" i="9" s="1"/>
  <c r="AC599" i="9"/>
  <c r="AD599" i="9"/>
  <c r="AE599" i="9"/>
  <c r="AF599" i="9"/>
  <c r="AG599" i="9"/>
  <c r="AH599" i="9"/>
  <c r="AI599" i="9"/>
  <c r="AJ599" i="9"/>
  <c r="C600" i="9"/>
  <c r="P600" i="9"/>
  <c r="F600" i="9" s="1"/>
  <c r="AC600" i="9"/>
  <c r="AD600" i="9"/>
  <c r="AE600" i="9"/>
  <c r="AF600" i="9"/>
  <c r="AG600" i="9"/>
  <c r="AH600" i="9"/>
  <c r="AI600" i="9"/>
  <c r="AJ600" i="9"/>
  <c r="C601" i="9"/>
  <c r="P601" i="9"/>
  <c r="F601" i="9" s="1"/>
  <c r="AC601" i="9"/>
  <c r="AD601" i="9"/>
  <c r="AE601" i="9"/>
  <c r="AF601" i="9"/>
  <c r="AG601" i="9"/>
  <c r="AH601" i="9"/>
  <c r="AI601" i="9"/>
  <c r="AJ601" i="9"/>
  <c r="C602" i="9"/>
  <c r="P602" i="9"/>
  <c r="F602" i="9" s="1"/>
  <c r="AC602" i="9"/>
  <c r="AD602" i="9"/>
  <c r="AE602" i="9"/>
  <c r="AF602" i="9"/>
  <c r="AG602" i="9"/>
  <c r="AH602" i="9"/>
  <c r="AI602" i="9"/>
  <c r="AJ602" i="9"/>
  <c r="C603" i="9"/>
  <c r="P603" i="9"/>
  <c r="F603" i="9" s="1"/>
  <c r="AC603" i="9"/>
  <c r="AD603" i="9"/>
  <c r="AE603" i="9"/>
  <c r="AF603" i="9"/>
  <c r="AG603" i="9"/>
  <c r="AH603" i="9"/>
  <c r="AI603" i="9"/>
  <c r="AJ603" i="9"/>
  <c r="C604" i="9"/>
  <c r="P604" i="9"/>
  <c r="F604" i="9" s="1"/>
  <c r="AC604" i="9"/>
  <c r="AD604" i="9"/>
  <c r="AE604" i="9"/>
  <c r="AF604" i="9"/>
  <c r="AG604" i="9"/>
  <c r="AH604" i="9"/>
  <c r="AI604" i="9"/>
  <c r="AJ604" i="9"/>
  <c r="C605" i="9"/>
  <c r="P605" i="9"/>
  <c r="F605" i="9" s="1"/>
  <c r="AC605" i="9"/>
  <c r="AD605" i="9"/>
  <c r="AE605" i="9"/>
  <c r="AF605" i="9"/>
  <c r="AG605" i="9"/>
  <c r="AH605" i="9"/>
  <c r="AI605" i="9"/>
  <c r="AJ605" i="9"/>
  <c r="C606" i="9"/>
  <c r="P606" i="9"/>
  <c r="F606" i="9" s="1"/>
  <c r="AC606" i="9"/>
  <c r="AD606" i="9"/>
  <c r="AE606" i="9"/>
  <c r="AF606" i="9"/>
  <c r="AG606" i="9"/>
  <c r="AH606" i="9"/>
  <c r="AI606" i="9"/>
  <c r="AJ606" i="9"/>
  <c r="C607" i="9"/>
  <c r="P607" i="9"/>
  <c r="F607" i="9" s="1"/>
  <c r="AC607" i="9"/>
  <c r="AD607" i="9"/>
  <c r="AE607" i="9"/>
  <c r="AF607" i="9"/>
  <c r="AG607" i="9"/>
  <c r="AH607" i="9"/>
  <c r="AI607" i="9"/>
  <c r="AJ607" i="9"/>
  <c r="C608" i="9"/>
  <c r="P608" i="9"/>
  <c r="F608" i="9" s="1"/>
  <c r="AC608" i="9"/>
  <c r="AD608" i="9"/>
  <c r="AE608" i="9"/>
  <c r="AF608" i="9"/>
  <c r="AG608" i="9"/>
  <c r="AH608" i="9"/>
  <c r="AI608" i="9"/>
  <c r="AJ608" i="9"/>
  <c r="C609" i="9"/>
  <c r="P609" i="9"/>
  <c r="F609" i="9" s="1"/>
  <c r="AC609" i="9"/>
  <c r="AD609" i="9"/>
  <c r="AE609" i="9"/>
  <c r="AF609" i="9"/>
  <c r="AG609" i="9"/>
  <c r="AH609" i="9"/>
  <c r="AI609" i="9"/>
  <c r="AJ609" i="9"/>
  <c r="C610" i="9"/>
  <c r="P610" i="9"/>
  <c r="F610" i="9" s="1"/>
  <c r="AC610" i="9"/>
  <c r="AD610" i="9"/>
  <c r="AE610" i="9"/>
  <c r="AF610" i="9"/>
  <c r="AG610" i="9"/>
  <c r="AH610" i="9"/>
  <c r="AI610" i="9"/>
  <c r="AJ610" i="9"/>
  <c r="C611" i="9"/>
  <c r="P611" i="9"/>
  <c r="F611" i="9" s="1"/>
  <c r="AC611" i="9"/>
  <c r="AD611" i="9"/>
  <c r="AE611" i="9"/>
  <c r="AF611" i="9"/>
  <c r="AG611" i="9"/>
  <c r="AH611" i="9"/>
  <c r="AI611" i="9"/>
  <c r="AJ611" i="9"/>
  <c r="C612" i="9"/>
  <c r="P612" i="9"/>
  <c r="F612" i="9" s="1"/>
  <c r="AC612" i="9"/>
  <c r="AD612" i="9"/>
  <c r="AE612" i="9"/>
  <c r="AF612" i="9"/>
  <c r="AG612" i="9"/>
  <c r="AH612" i="9"/>
  <c r="AI612" i="9"/>
  <c r="AJ612" i="9"/>
  <c r="C613" i="9"/>
  <c r="P613" i="9"/>
  <c r="F613" i="9" s="1"/>
  <c r="AC613" i="9"/>
  <c r="AD613" i="9"/>
  <c r="AE613" i="9"/>
  <c r="AF613" i="9"/>
  <c r="AG613" i="9"/>
  <c r="AH613" i="9"/>
  <c r="AI613" i="9"/>
  <c r="AJ613" i="9"/>
  <c r="C614" i="9"/>
  <c r="P614" i="9"/>
  <c r="F614" i="9" s="1"/>
  <c r="AC614" i="9"/>
  <c r="AD614" i="9"/>
  <c r="AE614" i="9"/>
  <c r="AF614" i="9"/>
  <c r="AG614" i="9"/>
  <c r="AH614" i="9"/>
  <c r="AI614" i="9"/>
  <c r="AJ614" i="9"/>
  <c r="C615" i="9"/>
  <c r="P615" i="9"/>
  <c r="F615" i="9" s="1"/>
  <c r="AC615" i="9"/>
  <c r="AD615" i="9"/>
  <c r="AE615" i="9"/>
  <c r="AF615" i="9"/>
  <c r="AG615" i="9"/>
  <c r="AH615" i="9"/>
  <c r="AI615" i="9"/>
  <c r="AJ615" i="9"/>
  <c r="C616" i="9"/>
  <c r="P616" i="9"/>
  <c r="F616" i="9" s="1"/>
  <c r="AC616" i="9"/>
  <c r="AD616" i="9"/>
  <c r="AE616" i="9"/>
  <c r="AF616" i="9"/>
  <c r="AG616" i="9"/>
  <c r="AH616" i="9"/>
  <c r="AI616" i="9"/>
  <c r="AJ616" i="9"/>
  <c r="C617" i="9"/>
  <c r="P617" i="9"/>
  <c r="F617" i="9" s="1"/>
  <c r="AC617" i="9"/>
  <c r="AD617" i="9"/>
  <c r="AE617" i="9"/>
  <c r="AF617" i="9"/>
  <c r="AG617" i="9"/>
  <c r="AH617" i="9"/>
  <c r="AI617" i="9"/>
  <c r="AJ617" i="9"/>
  <c r="C618" i="9"/>
  <c r="P618" i="9"/>
  <c r="F618" i="9" s="1"/>
  <c r="AC618" i="9"/>
  <c r="AD618" i="9"/>
  <c r="AE618" i="9"/>
  <c r="AF618" i="9"/>
  <c r="AG618" i="9"/>
  <c r="AH618" i="9"/>
  <c r="AI618" i="9"/>
  <c r="AJ618" i="9"/>
  <c r="C619" i="9"/>
  <c r="P619" i="9"/>
  <c r="F619" i="9" s="1"/>
  <c r="AC619" i="9"/>
  <c r="AD619" i="9"/>
  <c r="AE619" i="9"/>
  <c r="AF619" i="9"/>
  <c r="AG619" i="9"/>
  <c r="AH619" i="9"/>
  <c r="AI619" i="9"/>
  <c r="AJ619" i="9"/>
  <c r="C620" i="9"/>
  <c r="P620" i="9"/>
  <c r="F620" i="9" s="1"/>
  <c r="AC620" i="9"/>
  <c r="AD620" i="9"/>
  <c r="AE620" i="9"/>
  <c r="AF620" i="9"/>
  <c r="AG620" i="9"/>
  <c r="AH620" i="9"/>
  <c r="AI620" i="9"/>
  <c r="AJ620" i="9"/>
  <c r="C621" i="9"/>
  <c r="P621" i="9"/>
  <c r="F621" i="9" s="1"/>
  <c r="AC621" i="9"/>
  <c r="AD621" i="9"/>
  <c r="AE621" i="9"/>
  <c r="AF621" i="9"/>
  <c r="AG621" i="9"/>
  <c r="AH621" i="9"/>
  <c r="AI621" i="9"/>
  <c r="AJ621" i="9"/>
  <c r="C622" i="9"/>
  <c r="P622" i="9"/>
  <c r="F622" i="9" s="1"/>
  <c r="AC622" i="9"/>
  <c r="AD622" i="9"/>
  <c r="AE622" i="9"/>
  <c r="AF622" i="9"/>
  <c r="AG622" i="9"/>
  <c r="AH622" i="9"/>
  <c r="AI622" i="9"/>
  <c r="AJ622" i="9"/>
  <c r="C623" i="9"/>
  <c r="P623" i="9"/>
  <c r="F623" i="9" s="1"/>
  <c r="AC623" i="9"/>
  <c r="AD623" i="9"/>
  <c r="AE623" i="9"/>
  <c r="AF623" i="9"/>
  <c r="AG623" i="9"/>
  <c r="AH623" i="9"/>
  <c r="AI623" i="9"/>
  <c r="AJ623" i="9"/>
  <c r="C624" i="9"/>
  <c r="P624" i="9"/>
  <c r="F624" i="9" s="1"/>
  <c r="AC624" i="9"/>
  <c r="AD624" i="9"/>
  <c r="AE624" i="9"/>
  <c r="AF624" i="9"/>
  <c r="AG624" i="9"/>
  <c r="AH624" i="9"/>
  <c r="AI624" i="9"/>
  <c r="AJ624" i="9"/>
  <c r="C625" i="9"/>
  <c r="P625" i="9"/>
  <c r="F625" i="9" s="1"/>
  <c r="AC625" i="9"/>
  <c r="AD625" i="9"/>
  <c r="AE625" i="9"/>
  <c r="AF625" i="9"/>
  <c r="AG625" i="9"/>
  <c r="AH625" i="9"/>
  <c r="AI625" i="9"/>
  <c r="AJ625" i="9"/>
  <c r="C626" i="9"/>
  <c r="P626" i="9"/>
  <c r="F626" i="9" s="1"/>
  <c r="AC626" i="9"/>
  <c r="AD626" i="9"/>
  <c r="AE626" i="9"/>
  <c r="AF626" i="9"/>
  <c r="AG626" i="9"/>
  <c r="AH626" i="9"/>
  <c r="AI626" i="9"/>
  <c r="AJ626" i="9"/>
  <c r="C627" i="9"/>
  <c r="P627" i="9"/>
  <c r="F627" i="9" s="1"/>
  <c r="AC627" i="9"/>
  <c r="AD627" i="9"/>
  <c r="AE627" i="9"/>
  <c r="AF627" i="9"/>
  <c r="AG627" i="9"/>
  <c r="AH627" i="9"/>
  <c r="AI627" i="9"/>
  <c r="AJ627" i="9"/>
  <c r="C628" i="9"/>
  <c r="P628" i="9"/>
  <c r="F628" i="9" s="1"/>
  <c r="AC628" i="9"/>
  <c r="AD628" i="9"/>
  <c r="AE628" i="9"/>
  <c r="AF628" i="9"/>
  <c r="AG628" i="9"/>
  <c r="AH628" i="9"/>
  <c r="AI628" i="9"/>
  <c r="AJ628" i="9"/>
  <c r="C629" i="9"/>
  <c r="P629" i="9"/>
  <c r="F629" i="9" s="1"/>
  <c r="AC629" i="9"/>
  <c r="AD629" i="9"/>
  <c r="AE629" i="9"/>
  <c r="AF629" i="9"/>
  <c r="AG629" i="9"/>
  <c r="AH629" i="9"/>
  <c r="AI629" i="9"/>
  <c r="AJ629" i="9"/>
  <c r="C630" i="9"/>
  <c r="P630" i="9"/>
  <c r="F630" i="9" s="1"/>
  <c r="AC630" i="9"/>
  <c r="AD630" i="9"/>
  <c r="AE630" i="9"/>
  <c r="AF630" i="9"/>
  <c r="AG630" i="9"/>
  <c r="AH630" i="9"/>
  <c r="AI630" i="9"/>
  <c r="AJ630" i="9"/>
  <c r="C631" i="9"/>
  <c r="P631" i="9"/>
  <c r="F631" i="9" s="1"/>
  <c r="AC631" i="9"/>
  <c r="AD631" i="9"/>
  <c r="AE631" i="9"/>
  <c r="AF631" i="9"/>
  <c r="AG631" i="9"/>
  <c r="AH631" i="9"/>
  <c r="AI631" i="9"/>
  <c r="AJ631" i="9"/>
  <c r="C632" i="9"/>
  <c r="P632" i="9"/>
  <c r="F632" i="9" s="1"/>
  <c r="AC632" i="9"/>
  <c r="AD632" i="9"/>
  <c r="AE632" i="9"/>
  <c r="AF632" i="9"/>
  <c r="AG632" i="9"/>
  <c r="AH632" i="9"/>
  <c r="AI632" i="9"/>
  <c r="AJ632" i="9"/>
  <c r="C633" i="9"/>
  <c r="P633" i="9"/>
  <c r="F633" i="9" s="1"/>
  <c r="AC633" i="9"/>
  <c r="AD633" i="9"/>
  <c r="AE633" i="9"/>
  <c r="AF633" i="9"/>
  <c r="AG633" i="9"/>
  <c r="AH633" i="9"/>
  <c r="AI633" i="9"/>
  <c r="AJ633" i="9"/>
  <c r="C634" i="9"/>
  <c r="P634" i="9"/>
  <c r="F634" i="9" s="1"/>
  <c r="AC634" i="9"/>
  <c r="AD634" i="9"/>
  <c r="AE634" i="9"/>
  <c r="AF634" i="9"/>
  <c r="AG634" i="9"/>
  <c r="AH634" i="9"/>
  <c r="AI634" i="9"/>
  <c r="AJ634" i="9"/>
  <c r="C635" i="9"/>
  <c r="P635" i="9"/>
  <c r="F635" i="9" s="1"/>
  <c r="AC635" i="9"/>
  <c r="AD635" i="9"/>
  <c r="AE635" i="9"/>
  <c r="AF635" i="9"/>
  <c r="AG635" i="9"/>
  <c r="AH635" i="9"/>
  <c r="AI635" i="9"/>
  <c r="AJ635" i="9"/>
  <c r="C636" i="9"/>
  <c r="P636" i="9"/>
  <c r="F636" i="9" s="1"/>
  <c r="AC636" i="9"/>
  <c r="AD636" i="9"/>
  <c r="AE636" i="9"/>
  <c r="AF636" i="9"/>
  <c r="AG636" i="9"/>
  <c r="AH636" i="9"/>
  <c r="AI636" i="9"/>
  <c r="AJ636" i="9"/>
  <c r="C637" i="9"/>
  <c r="P637" i="9"/>
  <c r="F637" i="9" s="1"/>
  <c r="AC637" i="9"/>
  <c r="AD637" i="9"/>
  <c r="AE637" i="9"/>
  <c r="AF637" i="9"/>
  <c r="AG637" i="9"/>
  <c r="AH637" i="9"/>
  <c r="AI637" i="9"/>
  <c r="AJ637" i="9"/>
  <c r="C638" i="9"/>
  <c r="P638" i="9"/>
  <c r="F638" i="9" s="1"/>
  <c r="AC638" i="9"/>
  <c r="AD638" i="9"/>
  <c r="AE638" i="9"/>
  <c r="AF638" i="9"/>
  <c r="AG638" i="9"/>
  <c r="AH638" i="9"/>
  <c r="AI638" i="9"/>
  <c r="AJ638" i="9"/>
  <c r="C639" i="9"/>
  <c r="P639" i="9"/>
  <c r="F639" i="9" s="1"/>
  <c r="AC639" i="9"/>
  <c r="AD639" i="9"/>
  <c r="AE639" i="9"/>
  <c r="AF639" i="9"/>
  <c r="AG639" i="9"/>
  <c r="AH639" i="9"/>
  <c r="AI639" i="9"/>
  <c r="AJ639" i="9"/>
  <c r="C640" i="9"/>
  <c r="P640" i="9"/>
  <c r="F640" i="9" s="1"/>
  <c r="AC640" i="9"/>
  <c r="AD640" i="9"/>
  <c r="AE640" i="9"/>
  <c r="AF640" i="9"/>
  <c r="AG640" i="9"/>
  <c r="AH640" i="9"/>
  <c r="AI640" i="9"/>
  <c r="AJ640" i="9"/>
  <c r="C641" i="9"/>
  <c r="P641" i="9"/>
  <c r="F641" i="9" s="1"/>
  <c r="AC641" i="9"/>
  <c r="AD641" i="9"/>
  <c r="AE641" i="9"/>
  <c r="AF641" i="9"/>
  <c r="AG641" i="9"/>
  <c r="AH641" i="9"/>
  <c r="AI641" i="9"/>
  <c r="AJ641" i="9"/>
  <c r="C642" i="9"/>
  <c r="P642" i="9"/>
  <c r="F642" i="9" s="1"/>
  <c r="AC642" i="9"/>
  <c r="AD642" i="9"/>
  <c r="AE642" i="9"/>
  <c r="AF642" i="9"/>
  <c r="AG642" i="9"/>
  <c r="AH642" i="9"/>
  <c r="AI642" i="9"/>
  <c r="AJ642" i="9"/>
  <c r="C643" i="9"/>
  <c r="P643" i="9"/>
  <c r="F643" i="9" s="1"/>
  <c r="AC643" i="9"/>
  <c r="AD643" i="9"/>
  <c r="AE643" i="9"/>
  <c r="AF643" i="9"/>
  <c r="AG643" i="9"/>
  <c r="AH643" i="9"/>
  <c r="AI643" i="9"/>
  <c r="AJ643" i="9"/>
  <c r="C644" i="9"/>
  <c r="P644" i="9"/>
  <c r="F644" i="9" s="1"/>
  <c r="AC644" i="9"/>
  <c r="AD644" i="9"/>
  <c r="AE644" i="9"/>
  <c r="AF644" i="9"/>
  <c r="AG644" i="9"/>
  <c r="AH644" i="9"/>
  <c r="AI644" i="9"/>
  <c r="AJ644" i="9"/>
  <c r="C645" i="9"/>
  <c r="P645" i="9"/>
  <c r="F645" i="9" s="1"/>
  <c r="AC645" i="9"/>
  <c r="AD645" i="9"/>
  <c r="AE645" i="9"/>
  <c r="AF645" i="9"/>
  <c r="AG645" i="9"/>
  <c r="AH645" i="9"/>
  <c r="AI645" i="9"/>
  <c r="AJ645" i="9"/>
  <c r="C646" i="9"/>
  <c r="P646" i="9"/>
  <c r="F646" i="9" s="1"/>
  <c r="AC646" i="9"/>
  <c r="AD646" i="9"/>
  <c r="AE646" i="9"/>
  <c r="AF646" i="9"/>
  <c r="AG646" i="9"/>
  <c r="AH646" i="9"/>
  <c r="AI646" i="9"/>
  <c r="AJ646" i="9"/>
  <c r="C647" i="9"/>
  <c r="P647" i="9"/>
  <c r="F647" i="9" s="1"/>
  <c r="AC647" i="9"/>
  <c r="AD647" i="9"/>
  <c r="AE647" i="9"/>
  <c r="AF647" i="9"/>
  <c r="AG647" i="9"/>
  <c r="AH647" i="9"/>
  <c r="AI647" i="9"/>
  <c r="AJ647" i="9"/>
  <c r="C648" i="9"/>
  <c r="P648" i="9"/>
  <c r="F648" i="9" s="1"/>
  <c r="AC648" i="9"/>
  <c r="AD648" i="9"/>
  <c r="AE648" i="9"/>
  <c r="AF648" i="9"/>
  <c r="AG648" i="9"/>
  <c r="AH648" i="9"/>
  <c r="AI648" i="9"/>
  <c r="AJ648" i="9"/>
  <c r="C649" i="9"/>
  <c r="P649" i="9"/>
  <c r="F649" i="9" s="1"/>
  <c r="AC649" i="9"/>
  <c r="AD649" i="9"/>
  <c r="AE649" i="9"/>
  <c r="AF649" i="9"/>
  <c r="AG649" i="9"/>
  <c r="AH649" i="9"/>
  <c r="AI649" i="9"/>
  <c r="AJ649" i="9"/>
  <c r="C650" i="9"/>
  <c r="P650" i="9"/>
  <c r="F650" i="9" s="1"/>
  <c r="AC650" i="9"/>
  <c r="AD650" i="9"/>
  <c r="AE650" i="9"/>
  <c r="AF650" i="9"/>
  <c r="AG650" i="9"/>
  <c r="AH650" i="9"/>
  <c r="AI650" i="9"/>
  <c r="AJ650" i="9"/>
  <c r="C651" i="9"/>
  <c r="P651" i="9"/>
  <c r="F651" i="9" s="1"/>
  <c r="AC651" i="9"/>
  <c r="AD651" i="9"/>
  <c r="AE651" i="9"/>
  <c r="AF651" i="9"/>
  <c r="AG651" i="9"/>
  <c r="AH651" i="9"/>
  <c r="AI651" i="9"/>
  <c r="AJ651" i="9"/>
  <c r="C652" i="9"/>
  <c r="P652" i="9"/>
  <c r="F652" i="9" s="1"/>
  <c r="AC652" i="9"/>
  <c r="AD652" i="9"/>
  <c r="AE652" i="9"/>
  <c r="AF652" i="9"/>
  <c r="AG652" i="9"/>
  <c r="AH652" i="9"/>
  <c r="AI652" i="9"/>
  <c r="AJ652" i="9"/>
  <c r="C653" i="9"/>
  <c r="P653" i="9"/>
  <c r="F653" i="9" s="1"/>
  <c r="AC653" i="9"/>
  <c r="AD653" i="9"/>
  <c r="AE653" i="9"/>
  <c r="AF653" i="9"/>
  <c r="AG653" i="9"/>
  <c r="AH653" i="9"/>
  <c r="AI653" i="9"/>
  <c r="AJ653" i="9"/>
  <c r="C654" i="9"/>
  <c r="P654" i="9"/>
  <c r="F654" i="9" s="1"/>
  <c r="AC654" i="9"/>
  <c r="AD654" i="9"/>
  <c r="AE654" i="9"/>
  <c r="AF654" i="9"/>
  <c r="AG654" i="9"/>
  <c r="AH654" i="9"/>
  <c r="AI654" i="9"/>
  <c r="AJ654" i="9"/>
  <c r="C655" i="9"/>
  <c r="P655" i="9"/>
  <c r="F655" i="9" s="1"/>
  <c r="AC655" i="9"/>
  <c r="AD655" i="9"/>
  <c r="AE655" i="9"/>
  <c r="AF655" i="9"/>
  <c r="AG655" i="9"/>
  <c r="AH655" i="9"/>
  <c r="AI655" i="9"/>
  <c r="AJ655" i="9"/>
  <c r="C656" i="9"/>
  <c r="P656" i="9"/>
  <c r="F656" i="9" s="1"/>
  <c r="AC656" i="9"/>
  <c r="AD656" i="9"/>
  <c r="AE656" i="9"/>
  <c r="AF656" i="9"/>
  <c r="AG656" i="9"/>
  <c r="AH656" i="9"/>
  <c r="AI656" i="9"/>
  <c r="AJ656" i="9"/>
  <c r="C657" i="9"/>
  <c r="P657" i="9"/>
  <c r="F657" i="9" s="1"/>
  <c r="AC657" i="9"/>
  <c r="AD657" i="9"/>
  <c r="AE657" i="9"/>
  <c r="AF657" i="9"/>
  <c r="AG657" i="9"/>
  <c r="AH657" i="9"/>
  <c r="AI657" i="9"/>
  <c r="AJ657" i="9"/>
  <c r="C658" i="9"/>
  <c r="P658" i="9"/>
  <c r="F658" i="9" s="1"/>
  <c r="AC658" i="9"/>
  <c r="AD658" i="9"/>
  <c r="AE658" i="9"/>
  <c r="AF658" i="9"/>
  <c r="AG658" i="9"/>
  <c r="AH658" i="9"/>
  <c r="AI658" i="9"/>
  <c r="AJ658" i="9"/>
  <c r="C659" i="9"/>
  <c r="P659" i="9"/>
  <c r="F659" i="9" s="1"/>
  <c r="AC659" i="9"/>
  <c r="AD659" i="9"/>
  <c r="AE659" i="9"/>
  <c r="AF659" i="9"/>
  <c r="AG659" i="9"/>
  <c r="AH659" i="9"/>
  <c r="AI659" i="9"/>
  <c r="AJ659" i="9"/>
  <c r="C660" i="9"/>
  <c r="P660" i="9"/>
  <c r="F660" i="9" s="1"/>
  <c r="AC660" i="9"/>
  <c r="AD660" i="9"/>
  <c r="AE660" i="9"/>
  <c r="AF660" i="9"/>
  <c r="AG660" i="9"/>
  <c r="AH660" i="9"/>
  <c r="AI660" i="9"/>
  <c r="AJ660" i="9"/>
  <c r="C661" i="9"/>
  <c r="P661" i="9"/>
  <c r="F661" i="9" s="1"/>
  <c r="AC661" i="9"/>
  <c r="AD661" i="9"/>
  <c r="AE661" i="9"/>
  <c r="AF661" i="9"/>
  <c r="AG661" i="9"/>
  <c r="AH661" i="9"/>
  <c r="AI661" i="9"/>
  <c r="AJ661" i="9"/>
  <c r="C662" i="9"/>
  <c r="P662" i="9"/>
  <c r="F662" i="9" s="1"/>
  <c r="AC662" i="9"/>
  <c r="AD662" i="9"/>
  <c r="AE662" i="9"/>
  <c r="AF662" i="9"/>
  <c r="AG662" i="9"/>
  <c r="AH662" i="9"/>
  <c r="AI662" i="9"/>
  <c r="AJ662" i="9"/>
  <c r="C663" i="9"/>
  <c r="P663" i="9"/>
  <c r="F663" i="9" s="1"/>
  <c r="AC663" i="9"/>
  <c r="AD663" i="9"/>
  <c r="AE663" i="9"/>
  <c r="AF663" i="9"/>
  <c r="AG663" i="9"/>
  <c r="AH663" i="9"/>
  <c r="AI663" i="9"/>
  <c r="AJ663" i="9"/>
  <c r="C664" i="9"/>
  <c r="P664" i="9"/>
  <c r="F664" i="9" s="1"/>
  <c r="AC664" i="9"/>
  <c r="AD664" i="9"/>
  <c r="AE664" i="9"/>
  <c r="AF664" i="9"/>
  <c r="AG664" i="9"/>
  <c r="AH664" i="9"/>
  <c r="AI664" i="9"/>
  <c r="AJ664" i="9"/>
  <c r="C665" i="9"/>
  <c r="P665" i="9"/>
  <c r="F665" i="9" s="1"/>
  <c r="AC665" i="9"/>
  <c r="AD665" i="9"/>
  <c r="AE665" i="9"/>
  <c r="AF665" i="9"/>
  <c r="AG665" i="9"/>
  <c r="AH665" i="9"/>
  <c r="AI665" i="9"/>
  <c r="AJ665" i="9"/>
  <c r="C666" i="9"/>
  <c r="P666" i="9"/>
  <c r="F666" i="9" s="1"/>
  <c r="AC666" i="9"/>
  <c r="AD666" i="9"/>
  <c r="AE666" i="9"/>
  <c r="AF666" i="9"/>
  <c r="AG666" i="9"/>
  <c r="AH666" i="9"/>
  <c r="AI666" i="9"/>
  <c r="AJ666" i="9"/>
  <c r="C667" i="9"/>
  <c r="P667" i="9"/>
  <c r="F667" i="9" s="1"/>
  <c r="AC667" i="9"/>
  <c r="AD667" i="9"/>
  <c r="AE667" i="9"/>
  <c r="AF667" i="9"/>
  <c r="AG667" i="9"/>
  <c r="AH667" i="9"/>
  <c r="AI667" i="9"/>
  <c r="AJ667" i="9"/>
  <c r="C668" i="9"/>
  <c r="P668" i="9"/>
  <c r="F668" i="9" s="1"/>
  <c r="AC668" i="9"/>
  <c r="AD668" i="9"/>
  <c r="AE668" i="9"/>
  <c r="AF668" i="9"/>
  <c r="AG668" i="9"/>
  <c r="AH668" i="9"/>
  <c r="AI668" i="9"/>
  <c r="AJ668" i="9"/>
  <c r="C669" i="9"/>
  <c r="P669" i="9"/>
  <c r="F669" i="9" s="1"/>
  <c r="AC669" i="9"/>
  <c r="AD669" i="9"/>
  <c r="AE669" i="9"/>
  <c r="AF669" i="9"/>
  <c r="AG669" i="9"/>
  <c r="AH669" i="9"/>
  <c r="AI669" i="9"/>
  <c r="AJ669" i="9"/>
  <c r="C670" i="9"/>
  <c r="P670" i="9"/>
  <c r="F670" i="9" s="1"/>
  <c r="AC670" i="9"/>
  <c r="AD670" i="9"/>
  <c r="AE670" i="9"/>
  <c r="AF670" i="9"/>
  <c r="AG670" i="9"/>
  <c r="AH670" i="9"/>
  <c r="AI670" i="9"/>
  <c r="AJ670" i="9"/>
  <c r="C671" i="9"/>
  <c r="P671" i="9"/>
  <c r="F671" i="9" s="1"/>
  <c r="AC671" i="9"/>
  <c r="AD671" i="9"/>
  <c r="AE671" i="9"/>
  <c r="AF671" i="9"/>
  <c r="AG671" i="9"/>
  <c r="AH671" i="9"/>
  <c r="AI671" i="9"/>
  <c r="AJ671" i="9"/>
  <c r="C672" i="9"/>
  <c r="P672" i="9"/>
  <c r="F672" i="9" s="1"/>
  <c r="AC672" i="9"/>
  <c r="AD672" i="9"/>
  <c r="AE672" i="9"/>
  <c r="AF672" i="9"/>
  <c r="AG672" i="9"/>
  <c r="AH672" i="9"/>
  <c r="AI672" i="9"/>
  <c r="AJ672" i="9"/>
  <c r="C673" i="9"/>
  <c r="P673" i="9"/>
  <c r="F673" i="9" s="1"/>
  <c r="AC673" i="9"/>
  <c r="AD673" i="9"/>
  <c r="AE673" i="9"/>
  <c r="AF673" i="9"/>
  <c r="AG673" i="9"/>
  <c r="AH673" i="9"/>
  <c r="AI673" i="9"/>
  <c r="AJ673" i="9"/>
  <c r="C674" i="9"/>
  <c r="P674" i="9"/>
  <c r="F674" i="9" s="1"/>
  <c r="AC674" i="9"/>
  <c r="AD674" i="9"/>
  <c r="AE674" i="9"/>
  <c r="AF674" i="9"/>
  <c r="AG674" i="9"/>
  <c r="AH674" i="9"/>
  <c r="AI674" i="9"/>
  <c r="AJ674" i="9"/>
  <c r="C675" i="9"/>
  <c r="P675" i="9"/>
  <c r="F675" i="9" s="1"/>
  <c r="AC675" i="9"/>
  <c r="AD675" i="9"/>
  <c r="AE675" i="9"/>
  <c r="AF675" i="9"/>
  <c r="AG675" i="9"/>
  <c r="AH675" i="9"/>
  <c r="AI675" i="9"/>
  <c r="AJ675" i="9"/>
  <c r="C676" i="9"/>
  <c r="P676" i="9"/>
  <c r="F676" i="9" s="1"/>
  <c r="AC676" i="9"/>
  <c r="AD676" i="9"/>
  <c r="AE676" i="9"/>
  <c r="AF676" i="9"/>
  <c r="AG676" i="9"/>
  <c r="AH676" i="9"/>
  <c r="AI676" i="9"/>
  <c r="AJ676" i="9"/>
  <c r="C677" i="9"/>
  <c r="P677" i="9"/>
  <c r="F677" i="9" s="1"/>
  <c r="AC677" i="9"/>
  <c r="AD677" i="9"/>
  <c r="AE677" i="9"/>
  <c r="AF677" i="9"/>
  <c r="AG677" i="9"/>
  <c r="AH677" i="9"/>
  <c r="AI677" i="9"/>
  <c r="AJ677" i="9"/>
  <c r="C678" i="9"/>
  <c r="P678" i="9"/>
  <c r="F678" i="9" s="1"/>
  <c r="AC678" i="9"/>
  <c r="AD678" i="9"/>
  <c r="AE678" i="9"/>
  <c r="AF678" i="9"/>
  <c r="AG678" i="9"/>
  <c r="AH678" i="9"/>
  <c r="AI678" i="9"/>
  <c r="AJ678" i="9"/>
  <c r="C679" i="9"/>
  <c r="P679" i="9"/>
  <c r="F679" i="9" s="1"/>
  <c r="AC679" i="9"/>
  <c r="AD679" i="9"/>
  <c r="AE679" i="9"/>
  <c r="AF679" i="9"/>
  <c r="AG679" i="9"/>
  <c r="AH679" i="9"/>
  <c r="AI679" i="9"/>
  <c r="AJ679" i="9"/>
  <c r="C680" i="9"/>
  <c r="P680" i="9"/>
  <c r="F680" i="9" s="1"/>
  <c r="AC680" i="9"/>
  <c r="AD680" i="9"/>
  <c r="AE680" i="9"/>
  <c r="AF680" i="9"/>
  <c r="AG680" i="9"/>
  <c r="AH680" i="9"/>
  <c r="AI680" i="9"/>
  <c r="AJ680" i="9"/>
  <c r="C681" i="9"/>
  <c r="P681" i="9"/>
  <c r="F681" i="9" s="1"/>
  <c r="AC681" i="9"/>
  <c r="AD681" i="9"/>
  <c r="AE681" i="9"/>
  <c r="AF681" i="9"/>
  <c r="AG681" i="9"/>
  <c r="AH681" i="9"/>
  <c r="AI681" i="9"/>
  <c r="AJ681" i="9"/>
  <c r="C682" i="9"/>
  <c r="P682" i="9"/>
  <c r="F682" i="9" s="1"/>
  <c r="AC682" i="9"/>
  <c r="AD682" i="9"/>
  <c r="AE682" i="9"/>
  <c r="AF682" i="9"/>
  <c r="AG682" i="9"/>
  <c r="AH682" i="9"/>
  <c r="AI682" i="9"/>
  <c r="AJ682" i="9"/>
  <c r="C683" i="9"/>
  <c r="P683" i="9"/>
  <c r="F683" i="9" s="1"/>
  <c r="AC683" i="9"/>
  <c r="AD683" i="9"/>
  <c r="AE683" i="9"/>
  <c r="AF683" i="9"/>
  <c r="AG683" i="9"/>
  <c r="AH683" i="9"/>
  <c r="AI683" i="9"/>
  <c r="AJ683" i="9"/>
  <c r="C684" i="9"/>
  <c r="P684" i="9"/>
  <c r="F684" i="9" s="1"/>
  <c r="AC684" i="9"/>
  <c r="AD684" i="9"/>
  <c r="AE684" i="9"/>
  <c r="AF684" i="9"/>
  <c r="AG684" i="9"/>
  <c r="AH684" i="9"/>
  <c r="AI684" i="9"/>
  <c r="AJ684" i="9"/>
  <c r="C685" i="9"/>
  <c r="P685" i="9"/>
  <c r="F685" i="9" s="1"/>
  <c r="AC685" i="9"/>
  <c r="AD685" i="9"/>
  <c r="AE685" i="9"/>
  <c r="AF685" i="9"/>
  <c r="AG685" i="9"/>
  <c r="AH685" i="9"/>
  <c r="AI685" i="9"/>
  <c r="AJ685" i="9"/>
  <c r="C686" i="9"/>
  <c r="P686" i="9"/>
  <c r="F686" i="9" s="1"/>
  <c r="AC686" i="9"/>
  <c r="AD686" i="9"/>
  <c r="AE686" i="9"/>
  <c r="AF686" i="9"/>
  <c r="AG686" i="9"/>
  <c r="AH686" i="9"/>
  <c r="AI686" i="9"/>
  <c r="AJ686" i="9"/>
  <c r="C687" i="9"/>
  <c r="P687" i="9"/>
  <c r="F687" i="9" s="1"/>
  <c r="AC687" i="9"/>
  <c r="AD687" i="9"/>
  <c r="AE687" i="9"/>
  <c r="AF687" i="9"/>
  <c r="AG687" i="9"/>
  <c r="AH687" i="9"/>
  <c r="AI687" i="9"/>
  <c r="AJ687" i="9"/>
  <c r="C688" i="9"/>
  <c r="P688" i="9"/>
  <c r="F688" i="9" s="1"/>
  <c r="AC688" i="9"/>
  <c r="AD688" i="9"/>
  <c r="AE688" i="9"/>
  <c r="AF688" i="9"/>
  <c r="AG688" i="9"/>
  <c r="AH688" i="9"/>
  <c r="AI688" i="9"/>
  <c r="AJ688" i="9"/>
  <c r="C689" i="9"/>
  <c r="P689" i="9"/>
  <c r="F689" i="9" s="1"/>
  <c r="AC689" i="9"/>
  <c r="AD689" i="9"/>
  <c r="AE689" i="9"/>
  <c r="AF689" i="9"/>
  <c r="AG689" i="9"/>
  <c r="AH689" i="9"/>
  <c r="AI689" i="9"/>
  <c r="AJ689" i="9"/>
  <c r="C690" i="9"/>
  <c r="P690" i="9"/>
  <c r="F690" i="9" s="1"/>
  <c r="AC690" i="9"/>
  <c r="AD690" i="9"/>
  <c r="AE690" i="9"/>
  <c r="AF690" i="9"/>
  <c r="AG690" i="9"/>
  <c r="AH690" i="9"/>
  <c r="AI690" i="9"/>
  <c r="AJ690" i="9"/>
  <c r="C691" i="9"/>
  <c r="P691" i="9"/>
  <c r="F691" i="9" s="1"/>
  <c r="AC691" i="9"/>
  <c r="AD691" i="9"/>
  <c r="AE691" i="9"/>
  <c r="AF691" i="9"/>
  <c r="AG691" i="9"/>
  <c r="AH691" i="9"/>
  <c r="AI691" i="9"/>
  <c r="AJ691" i="9"/>
  <c r="C692" i="9"/>
  <c r="P692" i="9"/>
  <c r="F692" i="9" s="1"/>
  <c r="AC692" i="9"/>
  <c r="AD692" i="9"/>
  <c r="AE692" i="9"/>
  <c r="AF692" i="9"/>
  <c r="AG692" i="9"/>
  <c r="AH692" i="9"/>
  <c r="AI692" i="9"/>
  <c r="AJ692" i="9"/>
  <c r="C693" i="9"/>
  <c r="P693" i="9"/>
  <c r="F693" i="9" s="1"/>
  <c r="AC693" i="9"/>
  <c r="AD693" i="9"/>
  <c r="AE693" i="9"/>
  <c r="AF693" i="9"/>
  <c r="AG693" i="9"/>
  <c r="AH693" i="9"/>
  <c r="AI693" i="9"/>
  <c r="AJ693" i="9"/>
  <c r="C694" i="9"/>
  <c r="P694" i="9"/>
  <c r="F694" i="9" s="1"/>
  <c r="AC694" i="9"/>
  <c r="AD694" i="9"/>
  <c r="AE694" i="9"/>
  <c r="AF694" i="9"/>
  <c r="AG694" i="9"/>
  <c r="AH694" i="9"/>
  <c r="AI694" i="9"/>
  <c r="AJ694" i="9"/>
  <c r="C695" i="9"/>
  <c r="P695" i="9"/>
  <c r="F695" i="9" s="1"/>
  <c r="AC695" i="9"/>
  <c r="AD695" i="9"/>
  <c r="AE695" i="9"/>
  <c r="AF695" i="9"/>
  <c r="AG695" i="9"/>
  <c r="AH695" i="9"/>
  <c r="AI695" i="9"/>
  <c r="AJ695" i="9"/>
  <c r="C696" i="9"/>
  <c r="P696" i="9"/>
  <c r="F696" i="9" s="1"/>
  <c r="AC696" i="9"/>
  <c r="AD696" i="9"/>
  <c r="AE696" i="9"/>
  <c r="AF696" i="9"/>
  <c r="AG696" i="9"/>
  <c r="AH696" i="9"/>
  <c r="AI696" i="9"/>
  <c r="AJ696" i="9"/>
  <c r="C697" i="9"/>
  <c r="P697" i="9"/>
  <c r="F697" i="9" s="1"/>
  <c r="AC697" i="9"/>
  <c r="AD697" i="9"/>
  <c r="AE697" i="9"/>
  <c r="AF697" i="9"/>
  <c r="AG697" i="9"/>
  <c r="AH697" i="9"/>
  <c r="AI697" i="9"/>
  <c r="AJ697" i="9"/>
  <c r="C698" i="9"/>
  <c r="P698" i="9"/>
  <c r="F698" i="9" s="1"/>
  <c r="AC698" i="9"/>
  <c r="AD698" i="9"/>
  <c r="AE698" i="9"/>
  <c r="AF698" i="9"/>
  <c r="AG698" i="9"/>
  <c r="AH698" i="9"/>
  <c r="AI698" i="9"/>
  <c r="AJ698" i="9"/>
  <c r="C699" i="9"/>
  <c r="P699" i="9"/>
  <c r="F699" i="9" s="1"/>
  <c r="AC699" i="9"/>
  <c r="AD699" i="9"/>
  <c r="AE699" i="9"/>
  <c r="AF699" i="9"/>
  <c r="AG699" i="9"/>
  <c r="AH699" i="9"/>
  <c r="AI699" i="9"/>
  <c r="AJ699" i="9"/>
  <c r="C700" i="9"/>
  <c r="P700" i="9"/>
  <c r="F700" i="9" s="1"/>
  <c r="AC700" i="9"/>
  <c r="AD700" i="9"/>
  <c r="AE700" i="9"/>
  <c r="AF700" i="9"/>
  <c r="AG700" i="9"/>
  <c r="AH700" i="9"/>
  <c r="AI700" i="9"/>
  <c r="AJ700" i="9"/>
  <c r="C701" i="9"/>
  <c r="P701" i="9"/>
  <c r="F701" i="9" s="1"/>
  <c r="AC701" i="9"/>
  <c r="AD701" i="9"/>
  <c r="AE701" i="9"/>
  <c r="AF701" i="9"/>
  <c r="AG701" i="9"/>
  <c r="AH701" i="9"/>
  <c r="AI701" i="9"/>
  <c r="AJ701" i="9"/>
  <c r="C702" i="9"/>
  <c r="P702" i="9"/>
  <c r="F702" i="9" s="1"/>
  <c r="AC702" i="9"/>
  <c r="AD702" i="9"/>
  <c r="AE702" i="9"/>
  <c r="AF702" i="9"/>
  <c r="AG702" i="9"/>
  <c r="AH702" i="9"/>
  <c r="AI702" i="9"/>
  <c r="AJ702" i="9"/>
  <c r="C703" i="9"/>
  <c r="P703" i="9"/>
  <c r="F703" i="9" s="1"/>
  <c r="AC703" i="9"/>
  <c r="AD703" i="9"/>
  <c r="AE703" i="9"/>
  <c r="AF703" i="9"/>
  <c r="AG703" i="9"/>
  <c r="AH703" i="9"/>
  <c r="AI703" i="9"/>
  <c r="AJ703" i="9"/>
  <c r="C704" i="9"/>
  <c r="P704" i="9"/>
  <c r="F704" i="9" s="1"/>
  <c r="AC704" i="9"/>
  <c r="AD704" i="9"/>
  <c r="AE704" i="9"/>
  <c r="AF704" i="9"/>
  <c r="AG704" i="9"/>
  <c r="AH704" i="9"/>
  <c r="AI704" i="9"/>
  <c r="AJ704" i="9"/>
  <c r="C705" i="9"/>
  <c r="P705" i="9"/>
  <c r="F705" i="9" s="1"/>
  <c r="AC705" i="9"/>
  <c r="AD705" i="9"/>
  <c r="AE705" i="9"/>
  <c r="AF705" i="9"/>
  <c r="AG705" i="9"/>
  <c r="AH705" i="9"/>
  <c r="AI705" i="9"/>
  <c r="AJ705" i="9"/>
  <c r="C706" i="9"/>
  <c r="P706" i="9"/>
  <c r="F706" i="9" s="1"/>
  <c r="AC706" i="9"/>
  <c r="AD706" i="9"/>
  <c r="AE706" i="9"/>
  <c r="AF706" i="9"/>
  <c r="AG706" i="9"/>
  <c r="AH706" i="9"/>
  <c r="AI706" i="9"/>
  <c r="AJ706" i="9"/>
  <c r="C707" i="9"/>
  <c r="P707" i="9"/>
  <c r="F707" i="9" s="1"/>
  <c r="AC707" i="9"/>
  <c r="AD707" i="9"/>
  <c r="AE707" i="9"/>
  <c r="AF707" i="9"/>
  <c r="AG707" i="9"/>
  <c r="AH707" i="9"/>
  <c r="AI707" i="9"/>
  <c r="AJ707" i="9"/>
  <c r="C708" i="9"/>
  <c r="P708" i="9"/>
  <c r="F708" i="9" s="1"/>
  <c r="AC708" i="9"/>
  <c r="AD708" i="9"/>
  <c r="AE708" i="9"/>
  <c r="AF708" i="9"/>
  <c r="AG708" i="9"/>
  <c r="AH708" i="9"/>
  <c r="AI708" i="9"/>
  <c r="AJ708" i="9"/>
  <c r="C709" i="9"/>
  <c r="P709" i="9"/>
  <c r="F709" i="9" s="1"/>
  <c r="AC709" i="9"/>
  <c r="AD709" i="9"/>
  <c r="AE709" i="9"/>
  <c r="AF709" i="9"/>
  <c r="AG709" i="9"/>
  <c r="AH709" i="9"/>
  <c r="AI709" i="9"/>
  <c r="AJ709" i="9"/>
  <c r="C710" i="9"/>
  <c r="P710" i="9"/>
  <c r="F710" i="9" s="1"/>
  <c r="AC710" i="9"/>
  <c r="AD710" i="9"/>
  <c r="AE710" i="9"/>
  <c r="AF710" i="9"/>
  <c r="AG710" i="9"/>
  <c r="AH710" i="9"/>
  <c r="AI710" i="9"/>
  <c r="AJ710" i="9"/>
  <c r="C711" i="9"/>
  <c r="P711" i="9"/>
  <c r="F711" i="9" s="1"/>
  <c r="AC711" i="9"/>
  <c r="AD711" i="9"/>
  <c r="AE711" i="9"/>
  <c r="AF711" i="9"/>
  <c r="AG711" i="9"/>
  <c r="AH711" i="9"/>
  <c r="AI711" i="9"/>
  <c r="AJ711" i="9"/>
  <c r="C712" i="9"/>
  <c r="P712" i="9"/>
  <c r="F712" i="9" s="1"/>
  <c r="AC712" i="9"/>
  <c r="AD712" i="9"/>
  <c r="AE712" i="9"/>
  <c r="AF712" i="9"/>
  <c r="AG712" i="9"/>
  <c r="AH712" i="9"/>
  <c r="AI712" i="9"/>
  <c r="AJ712" i="9"/>
  <c r="C713" i="9"/>
  <c r="P713" i="9"/>
  <c r="F713" i="9" s="1"/>
  <c r="AC713" i="9"/>
  <c r="AD713" i="9"/>
  <c r="AE713" i="9"/>
  <c r="AF713" i="9"/>
  <c r="AG713" i="9"/>
  <c r="AH713" i="9"/>
  <c r="AI713" i="9"/>
  <c r="AJ713" i="9"/>
  <c r="C714" i="9"/>
  <c r="P714" i="9"/>
  <c r="F714" i="9" s="1"/>
  <c r="AC714" i="9"/>
  <c r="AD714" i="9"/>
  <c r="AE714" i="9"/>
  <c r="AF714" i="9"/>
  <c r="AG714" i="9"/>
  <c r="AH714" i="9"/>
  <c r="AI714" i="9"/>
  <c r="AJ714" i="9"/>
  <c r="C715" i="9"/>
  <c r="P715" i="9"/>
  <c r="F715" i="9" s="1"/>
  <c r="AC715" i="9"/>
  <c r="AD715" i="9"/>
  <c r="AE715" i="9"/>
  <c r="AF715" i="9"/>
  <c r="AG715" i="9"/>
  <c r="AH715" i="9"/>
  <c r="AI715" i="9"/>
  <c r="AJ715" i="9"/>
  <c r="C716" i="9"/>
  <c r="P716" i="9"/>
  <c r="F716" i="9" s="1"/>
  <c r="AC716" i="9"/>
  <c r="AD716" i="9"/>
  <c r="AE716" i="9"/>
  <c r="AF716" i="9"/>
  <c r="AG716" i="9"/>
  <c r="AH716" i="9"/>
  <c r="AI716" i="9"/>
  <c r="AJ716" i="9"/>
  <c r="C717" i="9"/>
  <c r="P717" i="9"/>
  <c r="F717" i="9" s="1"/>
  <c r="AC717" i="9"/>
  <c r="AD717" i="9"/>
  <c r="AE717" i="9"/>
  <c r="AF717" i="9"/>
  <c r="AG717" i="9"/>
  <c r="AH717" i="9"/>
  <c r="AI717" i="9"/>
  <c r="AJ717" i="9"/>
  <c r="C718" i="9"/>
  <c r="P718" i="9"/>
  <c r="F718" i="9" s="1"/>
  <c r="AC718" i="9"/>
  <c r="AD718" i="9"/>
  <c r="AE718" i="9"/>
  <c r="AF718" i="9"/>
  <c r="AG718" i="9"/>
  <c r="AH718" i="9"/>
  <c r="AI718" i="9"/>
  <c r="AJ718" i="9"/>
  <c r="C719" i="9"/>
  <c r="P719" i="9"/>
  <c r="F719" i="9" s="1"/>
  <c r="AC719" i="9"/>
  <c r="AD719" i="9"/>
  <c r="AE719" i="9"/>
  <c r="AF719" i="9"/>
  <c r="AG719" i="9"/>
  <c r="AH719" i="9"/>
  <c r="AI719" i="9"/>
  <c r="AJ719" i="9"/>
  <c r="C720" i="9"/>
  <c r="P720" i="9"/>
  <c r="F720" i="9" s="1"/>
  <c r="AC720" i="9"/>
  <c r="AD720" i="9"/>
  <c r="AE720" i="9"/>
  <c r="AF720" i="9"/>
  <c r="AG720" i="9"/>
  <c r="AH720" i="9"/>
  <c r="AI720" i="9"/>
  <c r="AJ720" i="9"/>
  <c r="C721" i="9"/>
  <c r="P721" i="9"/>
  <c r="F721" i="9" s="1"/>
  <c r="AC721" i="9"/>
  <c r="AD721" i="9"/>
  <c r="AE721" i="9"/>
  <c r="AF721" i="9"/>
  <c r="AG721" i="9"/>
  <c r="AH721" i="9"/>
  <c r="AI721" i="9"/>
  <c r="AJ721" i="9"/>
  <c r="C722" i="9"/>
  <c r="P722" i="9"/>
  <c r="F722" i="9" s="1"/>
  <c r="AC722" i="9"/>
  <c r="AD722" i="9"/>
  <c r="AE722" i="9"/>
  <c r="AF722" i="9"/>
  <c r="AG722" i="9"/>
  <c r="AH722" i="9"/>
  <c r="AI722" i="9"/>
  <c r="AJ722" i="9"/>
  <c r="C723" i="9"/>
  <c r="P723" i="9"/>
  <c r="F723" i="9" s="1"/>
  <c r="AC723" i="9"/>
  <c r="AD723" i="9"/>
  <c r="AE723" i="9"/>
  <c r="AF723" i="9"/>
  <c r="AG723" i="9"/>
  <c r="AH723" i="9"/>
  <c r="AI723" i="9"/>
  <c r="AJ723" i="9"/>
  <c r="C724" i="9"/>
  <c r="P724" i="9"/>
  <c r="F724" i="9" s="1"/>
  <c r="AC724" i="9"/>
  <c r="AD724" i="9"/>
  <c r="AE724" i="9"/>
  <c r="AF724" i="9"/>
  <c r="AG724" i="9"/>
  <c r="AH724" i="9"/>
  <c r="AI724" i="9"/>
  <c r="AJ724" i="9"/>
  <c r="C725" i="9"/>
  <c r="P725" i="9"/>
  <c r="F725" i="9" s="1"/>
  <c r="AC725" i="9"/>
  <c r="AD725" i="9"/>
  <c r="AE725" i="9"/>
  <c r="AF725" i="9"/>
  <c r="AG725" i="9"/>
  <c r="AH725" i="9"/>
  <c r="AI725" i="9"/>
  <c r="AJ725" i="9"/>
  <c r="C726" i="9"/>
  <c r="P726" i="9"/>
  <c r="F726" i="9" s="1"/>
  <c r="AC726" i="9"/>
  <c r="AD726" i="9"/>
  <c r="AE726" i="9"/>
  <c r="AF726" i="9"/>
  <c r="AG726" i="9"/>
  <c r="AH726" i="9"/>
  <c r="AI726" i="9"/>
  <c r="AJ726" i="9"/>
  <c r="C727" i="9"/>
  <c r="P727" i="9"/>
  <c r="F727" i="9" s="1"/>
  <c r="AC727" i="9"/>
  <c r="AD727" i="9"/>
  <c r="AE727" i="9"/>
  <c r="AF727" i="9"/>
  <c r="AG727" i="9"/>
  <c r="AH727" i="9"/>
  <c r="AI727" i="9"/>
  <c r="AJ727" i="9"/>
  <c r="C728" i="9"/>
  <c r="P728" i="9"/>
  <c r="F728" i="9" s="1"/>
  <c r="AC728" i="9"/>
  <c r="AD728" i="9"/>
  <c r="AE728" i="9"/>
  <c r="AF728" i="9"/>
  <c r="AG728" i="9"/>
  <c r="AH728" i="9"/>
  <c r="AI728" i="9"/>
  <c r="AJ728" i="9"/>
  <c r="C729" i="9"/>
  <c r="P729" i="9"/>
  <c r="F729" i="9" s="1"/>
  <c r="AC729" i="9"/>
  <c r="AD729" i="9"/>
  <c r="AE729" i="9"/>
  <c r="AF729" i="9"/>
  <c r="AG729" i="9"/>
  <c r="AH729" i="9"/>
  <c r="AI729" i="9"/>
  <c r="AJ729" i="9"/>
  <c r="C730" i="9"/>
  <c r="P730" i="9"/>
  <c r="F730" i="9" s="1"/>
  <c r="AC730" i="9"/>
  <c r="AD730" i="9"/>
  <c r="AE730" i="9"/>
  <c r="AF730" i="9"/>
  <c r="AG730" i="9"/>
  <c r="AH730" i="9"/>
  <c r="AI730" i="9"/>
  <c r="AJ730" i="9"/>
  <c r="C731" i="9"/>
  <c r="P731" i="9"/>
  <c r="F731" i="9" s="1"/>
  <c r="AC731" i="9"/>
  <c r="AD731" i="9"/>
  <c r="AE731" i="9"/>
  <c r="AF731" i="9"/>
  <c r="AG731" i="9"/>
  <c r="AH731" i="9"/>
  <c r="AI731" i="9"/>
  <c r="AJ731" i="9"/>
  <c r="C732" i="9"/>
  <c r="P732" i="9"/>
  <c r="F732" i="9" s="1"/>
  <c r="AC732" i="9"/>
  <c r="AD732" i="9"/>
  <c r="AE732" i="9"/>
  <c r="AF732" i="9"/>
  <c r="AG732" i="9"/>
  <c r="AH732" i="9"/>
  <c r="AI732" i="9"/>
  <c r="AJ732" i="9"/>
  <c r="C733" i="9"/>
  <c r="P733" i="9"/>
  <c r="F733" i="9" s="1"/>
  <c r="AC733" i="9"/>
  <c r="AD733" i="9"/>
  <c r="AE733" i="9"/>
  <c r="AF733" i="9"/>
  <c r="AG733" i="9"/>
  <c r="AH733" i="9"/>
  <c r="AI733" i="9"/>
  <c r="AJ733" i="9"/>
  <c r="C734" i="9"/>
  <c r="P734" i="9"/>
  <c r="F734" i="9" s="1"/>
  <c r="AC734" i="9"/>
  <c r="AD734" i="9"/>
  <c r="AE734" i="9"/>
  <c r="AF734" i="9"/>
  <c r="AG734" i="9"/>
  <c r="AH734" i="9"/>
  <c r="AI734" i="9"/>
  <c r="AJ734" i="9"/>
  <c r="C735" i="9"/>
  <c r="P735" i="9"/>
  <c r="F735" i="9" s="1"/>
  <c r="AC735" i="9"/>
  <c r="AD735" i="9"/>
  <c r="AE735" i="9"/>
  <c r="AF735" i="9"/>
  <c r="AG735" i="9"/>
  <c r="AH735" i="9"/>
  <c r="AI735" i="9"/>
  <c r="AJ735" i="9"/>
  <c r="C736" i="9"/>
  <c r="P736" i="9"/>
  <c r="F736" i="9" s="1"/>
  <c r="AC736" i="9"/>
  <c r="AD736" i="9"/>
  <c r="AE736" i="9"/>
  <c r="AF736" i="9"/>
  <c r="AG736" i="9"/>
  <c r="AH736" i="9"/>
  <c r="AI736" i="9"/>
  <c r="AJ736" i="9"/>
  <c r="C737" i="9"/>
  <c r="P737" i="9"/>
  <c r="F737" i="9" s="1"/>
  <c r="AC737" i="9"/>
  <c r="AD737" i="9"/>
  <c r="AE737" i="9"/>
  <c r="AF737" i="9"/>
  <c r="AG737" i="9"/>
  <c r="AH737" i="9"/>
  <c r="AI737" i="9"/>
  <c r="AJ737" i="9"/>
  <c r="C738" i="9"/>
  <c r="P738" i="9"/>
  <c r="F738" i="9" s="1"/>
  <c r="AC738" i="9"/>
  <c r="AD738" i="9"/>
  <c r="AE738" i="9"/>
  <c r="AF738" i="9"/>
  <c r="AG738" i="9"/>
  <c r="AH738" i="9"/>
  <c r="AI738" i="9"/>
  <c r="AJ738" i="9"/>
  <c r="C739" i="9"/>
  <c r="P739" i="9"/>
  <c r="F739" i="9" s="1"/>
  <c r="AC739" i="9"/>
  <c r="AD739" i="9"/>
  <c r="AE739" i="9"/>
  <c r="AF739" i="9"/>
  <c r="AG739" i="9"/>
  <c r="AH739" i="9"/>
  <c r="AI739" i="9"/>
  <c r="AJ739" i="9"/>
  <c r="C740" i="9"/>
  <c r="P740" i="9"/>
  <c r="F740" i="9" s="1"/>
  <c r="AC740" i="9"/>
  <c r="AD740" i="9"/>
  <c r="AE740" i="9"/>
  <c r="AF740" i="9"/>
  <c r="AG740" i="9"/>
  <c r="AH740" i="9"/>
  <c r="AI740" i="9"/>
  <c r="AJ740" i="9"/>
  <c r="C741" i="9"/>
  <c r="P741" i="9"/>
  <c r="F741" i="9" s="1"/>
  <c r="AC741" i="9"/>
  <c r="AD741" i="9"/>
  <c r="AE741" i="9"/>
  <c r="AF741" i="9"/>
  <c r="AG741" i="9"/>
  <c r="AH741" i="9"/>
  <c r="AI741" i="9"/>
  <c r="AJ741" i="9"/>
  <c r="C742" i="9"/>
  <c r="P742" i="9"/>
  <c r="F742" i="9" s="1"/>
  <c r="AC742" i="9"/>
  <c r="AD742" i="9"/>
  <c r="AE742" i="9"/>
  <c r="AF742" i="9"/>
  <c r="AG742" i="9"/>
  <c r="AH742" i="9"/>
  <c r="AI742" i="9"/>
  <c r="AJ742" i="9"/>
  <c r="C743" i="9"/>
  <c r="P743" i="9"/>
  <c r="F743" i="9" s="1"/>
  <c r="AC743" i="9"/>
  <c r="AD743" i="9"/>
  <c r="AE743" i="9"/>
  <c r="AF743" i="9"/>
  <c r="AG743" i="9"/>
  <c r="AH743" i="9"/>
  <c r="AI743" i="9"/>
  <c r="AJ743" i="9"/>
  <c r="C744" i="9"/>
  <c r="P744" i="9"/>
  <c r="F744" i="9" s="1"/>
  <c r="AC744" i="9"/>
  <c r="AD744" i="9"/>
  <c r="AE744" i="9"/>
  <c r="AF744" i="9"/>
  <c r="AG744" i="9"/>
  <c r="AH744" i="9"/>
  <c r="AI744" i="9"/>
  <c r="AJ744" i="9"/>
  <c r="C745" i="9"/>
  <c r="P745" i="9"/>
  <c r="F745" i="9" s="1"/>
  <c r="AC745" i="9"/>
  <c r="AD745" i="9"/>
  <c r="AE745" i="9"/>
  <c r="AF745" i="9"/>
  <c r="AG745" i="9"/>
  <c r="AH745" i="9"/>
  <c r="AI745" i="9"/>
  <c r="AJ745" i="9"/>
  <c r="C746" i="9"/>
  <c r="P746" i="9"/>
  <c r="F746" i="9" s="1"/>
  <c r="AC746" i="9"/>
  <c r="AD746" i="9"/>
  <c r="AE746" i="9"/>
  <c r="AF746" i="9"/>
  <c r="AG746" i="9"/>
  <c r="AH746" i="9"/>
  <c r="AI746" i="9"/>
  <c r="AJ746" i="9"/>
  <c r="C747" i="9"/>
  <c r="P747" i="9"/>
  <c r="F747" i="9" s="1"/>
  <c r="AC747" i="9"/>
  <c r="AD747" i="9"/>
  <c r="AE747" i="9"/>
  <c r="AF747" i="9"/>
  <c r="AG747" i="9"/>
  <c r="AH747" i="9"/>
  <c r="AI747" i="9"/>
  <c r="AJ747" i="9"/>
  <c r="C748" i="9"/>
  <c r="P748" i="9"/>
  <c r="F748" i="9" s="1"/>
  <c r="AC748" i="9"/>
  <c r="AD748" i="9"/>
  <c r="AE748" i="9"/>
  <c r="AF748" i="9"/>
  <c r="AG748" i="9"/>
  <c r="AH748" i="9"/>
  <c r="AI748" i="9"/>
  <c r="AJ748" i="9"/>
  <c r="C749" i="9"/>
  <c r="P749" i="9"/>
  <c r="F749" i="9" s="1"/>
  <c r="AC749" i="9"/>
  <c r="AD749" i="9"/>
  <c r="AE749" i="9"/>
  <c r="AF749" i="9"/>
  <c r="AG749" i="9"/>
  <c r="AH749" i="9"/>
  <c r="AI749" i="9"/>
  <c r="AJ749" i="9"/>
  <c r="C750" i="9"/>
  <c r="P750" i="9"/>
  <c r="F750" i="9" s="1"/>
  <c r="AC750" i="9"/>
  <c r="AD750" i="9"/>
  <c r="AE750" i="9"/>
  <c r="AF750" i="9"/>
  <c r="AG750" i="9"/>
  <c r="AH750" i="9"/>
  <c r="AI750" i="9"/>
  <c r="AJ750" i="9"/>
  <c r="C751" i="9"/>
  <c r="P751" i="9"/>
  <c r="F751" i="9" s="1"/>
  <c r="AC751" i="9"/>
  <c r="AD751" i="9"/>
  <c r="AE751" i="9"/>
  <c r="AF751" i="9"/>
  <c r="AG751" i="9"/>
  <c r="AH751" i="9"/>
  <c r="AI751" i="9"/>
  <c r="AJ751" i="9"/>
  <c r="C752" i="9"/>
  <c r="P752" i="9"/>
  <c r="F752" i="9" s="1"/>
  <c r="AC752" i="9"/>
  <c r="AD752" i="9"/>
  <c r="AE752" i="9"/>
  <c r="AF752" i="9"/>
  <c r="AG752" i="9"/>
  <c r="AH752" i="9"/>
  <c r="AI752" i="9"/>
  <c r="AJ752" i="9"/>
  <c r="C753" i="9"/>
  <c r="P753" i="9"/>
  <c r="F753" i="9" s="1"/>
  <c r="AC753" i="9"/>
  <c r="AD753" i="9"/>
  <c r="AE753" i="9"/>
  <c r="AF753" i="9"/>
  <c r="AG753" i="9"/>
  <c r="AH753" i="9"/>
  <c r="AI753" i="9"/>
  <c r="AJ753" i="9"/>
  <c r="C754" i="9"/>
  <c r="P754" i="9"/>
  <c r="F754" i="9" s="1"/>
  <c r="AC754" i="9"/>
  <c r="AD754" i="9"/>
  <c r="AE754" i="9"/>
  <c r="AF754" i="9"/>
  <c r="AG754" i="9"/>
  <c r="AH754" i="9"/>
  <c r="AI754" i="9"/>
  <c r="AJ754" i="9"/>
  <c r="C755" i="9"/>
  <c r="P755" i="9"/>
  <c r="F755" i="9" s="1"/>
  <c r="AC755" i="9"/>
  <c r="AD755" i="9"/>
  <c r="AE755" i="9"/>
  <c r="AF755" i="9"/>
  <c r="AG755" i="9"/>
  <c r="AH755" i="9"/>
  <c r="AI755" i="9"/>
  <c r="AJ755" i="9"/>
  <c r="C756" i="9"/>
  <c r="P756" i="9"/>
  <c r="F756" i="9" s="1"/>
  <c r="AC756" i="9"/>
  <c r="AD756" i="9"/>
  <c r="AE756" i="9"/>
  <c r="AF756" i="9"/>
  <c r="AG756" i="9"/>
  <c r="AH756" i="9"/>
  <c r="AI756" i="9"/>
  <c r="AJ756" i="9"/>
  <c r="C757" i="9"/>
  <c r="P757" i="9"/>
  <c r="F757" i="9" s="1"/>
  <c r="AC757" i="9"/>
  <c r="AD757" i="9"/>
  <c r="AE757" i="9"/>
  <c r="AF757" i="9"/>
  <c r="AG757" i="9"/>
  <c r="AH757" i="9"/>
  <c r="AI757" i="9"/>
  <c r="AJ757" i="9"/>
  <c r="C758" i="9"/>
  <c r="P758" i="9"/>
  <c r="F758" i="9" s="1"/>
  <c r="AC758" i="9"/>
  <c r="AD758" i="9"/>
  <c r="AE758" i="9"/>
  <c r="AF758" i="9"/>
  <c r="AG758" i="9"/>
  <c r="AH758" i="9"/>
  <c r="AI758" i="9"/>
  <c r="AJ758" i="9"/>
  <c r="C759" i="9"/>
  <c r="P759" i="9"/>
  <c r="F759" i="9" s="1"/>
  <c r="AC759" i="9"/>
  <c r="AD759" i="9"/>
  <c r="AE759" i="9"/>
  <c r="AF759" i="9"/>
  <c r="AG759" i="9"/>
  <c r="AH759" i="9"/>
  <c r="AI759" i="9"/>
  <c r="AJ759" i="9"/>
  <c r="C760" i="9"/>
  <c r="P760" i="9"/>
  <c r="F760" i="9" s="1"/>
  <c r="AC760" i="9"/>
  <c r="AD760" i="9"/>
  <c r="AE760" i="9"/>
  <c r="AF760" i="9"/>
  <c r="AG760" i="9"/>
  <c r="AH760" i="9"/>
  <c r="AI760" i="9"/>
  <c r="AJ760" i="9"/>
  <c r="C761" i="9"/>
  <c r="P761" i="9"/>
  <c r="F761" i="9" s="1"/>
  <c r="AC761" i="9"/>
  <c r="AD761" i="9"/>
  <c r="AE761" i="9"/>
  <c r="AF761" i="9"/>
  <c r="AG761" i="9"/>
  <c r="AH761" i="9"/>
  <c r="AI761" i="9"/>
  <c r="AJ761" i="9"/>
  <c r="C762" i="9"/>
  <c r="P762" i="9"/>
  <c r="F762" i="9" s="1"/>
  <c r="AC762" i="9"/>
  <c r="AD762" i="9"/>
  <c r="AE762" i="9"/>
  <c r="AF762" i="9"/>
  <c r="AG762" i="9"/>
  <c r="AH762" i="9"/>
  <c r="AI762" i="9"/>
  <c r="AJ762" i="9"/>
  <c r="C763" i="9"/>
  <c r="P763" i="9"/>
  <c r="F763" i="9" s="1"/>
  <c r="AC763" i="9"/>
  <c r="AD763" i="9"/>
  <c r="AE763" i="9"/>
  <c r="AF763" i="9"/>
  <c r="AG763" i="9"/>
  <c r="AH763" i="9"/>
  <c r="AI763" i="9"/>
  <c r="AJ763" i="9"/>
  <c r="C764" i="9"/>
  <c r="P764" i="9"/>
  <c r="F764" i="9" s="1"/>
  <c r="AC764" i="9"/>
  <c r="AD764" i="9"/>
  <c r="AE764" i="9"/>
  <c r="AF764" i="9"/>
  <c r="AG764" i="9"/>
  <c r="AH764" i="9"/>
  <c r="AI764" i="9"/>
  <c r="AJ764" i="9"/>
  <c r="C765" i="9"/>
  <c r="P765" i="9"/>
  <c r="F765" i="9" s="1"/>
  <c r="AC765" i="9"/>
  <c r="AD765" i="9"/>
  <c r="AE765" i="9"/>
  <c r="AF765" i="9"/>
  <c r="AG765" i="9"/>
  <c r="AH765" i="9"/>
  <c r="AI765" i="9"/>
  <c r="AJ765" i="9"/>
  <c r="C766" i="9"/>
  <c r="P766" i="9"/>
  <c r="F766" i="9" s="1"/>
  <c r="AC766" i="9"/>
  <c r="AD766" i="9"/>
  <c r="AE766" i="9"/>
  <c r="AF766" i="9"/>
  <c r="AG766" i="9"/>
  <c r="AH766" i="9"/>
  <c r="AI766" i="9"/>
  <c r="AJ766" i="9"/>
  <c r="C767" i="9"/>
  <c r="P767" i="9"/>
  <c r="F767" i="9" s="1"/>
  <c r="AC767" i="9"/>
  <c r="AD767" i="9"/>
  <c r="AE767" i="9"/>
  <c r="AF767" i="9"/>
  <c r="AG767" i="9"/>
  <c r="AH767" i="9"/>
  <c r="AI767" i="9"/>
  <c r="AJ767" i="9"/>
  <c r="C768" i="9"/>
  <c r="P768" i="9"/>
  <c r="F768" i="9" s="1"/>
  <c r="AC768" i="9"/>
  <c r="AD768" i="9"/>
  <c r="AE768" i="9"/>
  <c r="AF768" i="9"/>
  <c r="AG768" i="9"/>
  <c r="AH768" i="9"/>
  <c r="AI768" i="9"/>
  <c r="AJ768" i="9"/>
  <c r="C769" i="9"/>
  <c r="P769" i="9"/>
  <c r="F769" i="9" s="1"/>
  <c r="AC769" i="9"/>
  <c r="AD769" i="9"/>
  <c r="AE769" i="9"/>
  <c r="AF769" i="9"/>
  <c r="AG769" i="9"/>
  <c r="AH769" i="9"/>
  <c r="AI769" i="9"/>
  <c r="AJ769" i="9"/>
  <c r="C770" i="9"/>
  <c r="P770" i="9"/>
  <c r="F770" i="9" s="1"/>
  <c r="AC770" i="9"/>
  <c r="AD770" i="9"/>
  <c r="AE770" i="9"/>
  <c r="AF770" i="9"/>
  <c r="AG770" i="9"/>
  <c r="AH770" i="9"/>
  <c r="AI770" i="9"/>
  <c r="AJ770" i="9"/>
  <c r="C771" i="9"/>
  <c r="P771" i="9"/>
  <c r="F771" i="9" s="1"/>
  <c r="AC771" i="9"/>
  <c r="AD771" i="9"/>
  <c r="AE771" i="9"/>
  <c r="AF771" i="9"/>
  <c r="AG771" i="9"/>
  <c r="AH771" i="9"/>
  <c r="AI771" i="9"/>
  <c r="AJ771" i="9"/>
  <c r="C772" i="9"/>
  <c r="P772" i="9"/>
  <c r="F772" i="9" s="1"/>
  <c r="AC772" i="9"/>
  <c r="AD772" i="9"/>
  <c r="AE772" i="9"/>
  <c r="AF772" i="9"/>
  <c r="AG772" i="9"/>
  <c r="AH772" i="9"/>
  <c r="AI772" i="9"/>
  <c r="AJ772" i="9"/>
  <c r="C773" i="9"/>
  <c r="P773" i="9"/>
  <c r="F773" i="9" s="1"/>
  <c r="AC773" i="9"/>
  <c r="AD773" i="9"/>
  <c r="AE773" i="9"/>
  <c r="AF773" i="9"/>
  <c r="AG773" i="9"/>
  <c r="AH773" i="9"/>
  <c r="AI773" i="9"/>
  <c r="AJ773" i="9"/>
  <c r="C774" i="9"/>
  <c r="P774" i="9"/>
  <c r="F774" i="9" s="1"/>
  <c r="AC774" i="9"/>
  <c r="AD774" i="9"/>
  <c r="AE774" i="9"/>
  <c r="AF774" i="9"/>
  <c r="AG774" i="9"/>
  <c r="AH774" i="9"/>
  <c r="AI774" i="9"/>
  <c r="AJ774" i="9"/>
  <c r="C775" i="9"/>
  <c r="P775" i="9"/>
  <c r="F775" i="9" s="1"/>
  <c r="AC775" i="9"/>
  <c r="AD775" i="9"/>
  <c r="AE775" i="9"/>
  <c r="AF775" i="9"/>
  <c r="AG775" i="9"/>
  <c r="AH775" i="9"/>
  <c r="AI775" i="9"/>
  <c r="AJ775" i="9"/>
  <c r="C776" i="9"/>
  <c r="P776" i="9"/>
  <c r="F776" i="9" s="1"/>
  <c r="AC776" i="9"/>
  <c r="AD776" i="9"/>
  <c r="AE776" i="9"/>
  <c r="AF776" i="9"/>
  <c r="AG776" i="9"/>
  <c r="AH776" i="9"/>
  <c r="AI776" i="9"/>
  <c r="AJ776" i="9"/>
  <c r="C777" i="9"/>
  <c r="P777" i="9"/>
  <c r="F777" i="9" s="1"/>
  <c r="AC777" i="9"/>
  <c r="AD777" i="9"/>
  <c r="AE777" i="9"/>
  <c r="AF777" i="9"/>
  <c r="AG777" i="9"/>
  <c r="AH777" i="9"/>
  <c r="AI777" i="9"/>
  <c r="AJ777" i="9"/>
  <c r="C778" i="9"/>
  <c r="P778" i="9"/>
  <c r="F778" i="9" s="1"/>
  <c r="AC778" i="9"/>
  <c r="AD778" i="9"/>
  <c r="AE778" i="9"/>
  <c r="AF778" i="9"/>
  <c r="AG778" i="9"/>
  <c r="AH778" i="9"/>
  <c r="AI778" i="9"/>
  <c r="AJ778" i="9"/>
  <c r="C779" i="9"/>
  <c r="P779" i="9"/>
  <c r="F779" i="9" s="1"/>
  <c r="AC779" i="9"/>
  <c r="AD779" i="9"/>
  <c r="AE779" i="9"/>
  <c r="AF779" i="9"/>
  <c r="AG779" i="9"/>
  <c r="AH779" i="9"/>
  <c r="AI779" i="9"/>
  <c r="AJ779" i="9"/>
  <c r="C780" i="9"/>
  <c r="P780" i="9"/>
  <c r="F780" i="9" s="1"/>
  <c r="AC780" i="9"/>
  <c r="AD780" i="9"/>
  <c r="AE780" i="9"/>
  <c r="AF780" i="9"/>
  <c r="AG780" i="9"/>
  <c r="AH780" i="9"/>
  <c r="AI780" i="9"/>
  <c r="AJ780" i="9"/>
  <c r="C781" i="9"/>
  <c r="P781" i="9"/>
  <c r="F781" i="9" s="1"/>
  <c r="AC781" i="9"/>
  <c r="AD781" i="9"/>
  <c r="AE781" i="9"/>
  <c r="AF781" i="9"/>
  <c r="AG781" i="9"/>
  <c r="AH781" i="9"/>
  <c r="AI781" i="9"/>
  <c r="AJ781" i="9"/>
  <c r="C782" i="9"/>
  <c r="P782" i="9"/>
  <c r="F782" i="9" s="1"/>
  <c r="AC782" i="9"/>
  <c r="AD782" i="9"/>
  <c r="AE782" i="9"/>
  <c r="AF782" i="9"/>
  <c r="AG782" i="9"/>
  <c r="AH782" i="9"/>
  <c r="AI782" i="9"/>
  <c r="AJ782" i="9"/>
  <c r="C783" i="9"/>
  <c r="P783" i="9"/>
  <c r="F783" i="9" s="1"/>
  <c r="AC783" i="9"/>
  <c r="AD783" i="9"/>
  <c r="AE783" i="9"/>
  <c r="AF783" i="9"/>
  <c r="AG783" i="9"/>
  <c r="AH783" i="9"/>
  <c r="AI783" i="9"/>
  <c r="AJ783" i="9"/>
  <c r="C784" i="9"/>
  <c r="P784" i="9"/>
  <c r="F784" i="9" s="1"/>
  <c r="AC784" i="9"/>
  <c r="AD784" i="9"/>
  <c r="AE784" i="9"/>
  <c r="AF784" i="9"/>
  <c r="AG784" i="9"/>
  <c r="AH784" i="9"/>
  <c r="AI784" i="9"/>
  <c r="AJ784" i="9"/>
  <c r="C785" i="9"/>
  <c r="P785" i="9"/>
  <c r="F785" i="9" s="1"/>
  <c r="AC785" i="9"/>
  <c r="AD785" i="9"/>
  <c r="AE785" i="9"/>
  <c r="AF785" i="9"/>
  <c r="AG785" i="9"/>
  <c r="AH785" i="9"/>
  <c r="AI785" i="9"/>
  <c r="AJ785" i="9"/>
  <c r="C786" i="9"/>
  <c r="P786" i="9"/>
  <c r="F786" i="9" s="1"/>
  <c r="AC786" i="9"/>
  <c r="AD786" i="9"/>
  <c r="AE786" i="9"/>
  <c r="AF786" i="9"/>
  <c r="AG786" i="9"/>
  <c r="AH786" i="9"/>
  <c r="AI786" i="9"/>
  <c r="AJ786" i="9"/>
  <c r="C787" i="9"/>
  <c r="P787" i="9"/>
  <c r="F787" i="9" s="1"/>
  <c r="AC787" i="9"/>
  <c r="AD787" i="9"/>
  <c r="AE787" i="9"/>
  <c r="AF787" i="9"/>
  <c r="AG787" i="9"/>
  <c r="AH787" i="9"/>
  <c r="AI787" i="9"/>
  <c r="AJ787" i="9"/>
  <c r="C788" i="9"/>
  <c r="P788" i="9"/>
  <c r="F788" i="9" s="1"/>
  <c r="AC788" i="9"/>
  <c r="AD788" i="9"/>
  <c r="AE788" i="9"/>
  <c r="AF788" i="9"/>
  <c r="AG788" i="9"/>
  <c r="AH788" i="9"/>
  <c r="AI788" i="9"/>
  <c r="AJ788" i="9"/>
  <c r="C789" i="9"/>
  <c r="P789" i="9"/>
  <c r="F789" i="9" s="1"/>
  <c r="AC789" i="9"/>
  <c r="AD789" i="9"/>
  <c r="AE789" i="9"/>
  <c r="AF789" i="9"/>
  <c r="AG789" i="9"/>
  <c r="AH789" i="9"/>
  <c r="AI789" i="9"/>
  <c r="AJ789" i="9"/>
  <c r="C790" i="9"/>
  <c r="P790" i="9"/>
  <c r="F790" i="9" s="1"/>
  <c r="AC790" i="9"/>
  <c r="AD790" i="9"/>
  <c r="AE790" i="9"/>
  <c r="AF790" i="9"/>
  <c r="AG790" i="9"/>
  <c r="AH790" i="9"/>
  <c r="AI790" i="9"/>
  <c r="AJ790" i="9"/>
  <c r="C791" i="9"/>
  <c r="P791" i="9"/>
  <c r="F791" i="9" s="1"/>
  <c r="AC791" i="9"/>
  <c r="AD791" i="9"/>
  <c r="AE791" i="9"/>
  <c r="AF791" i="9"/>
  <c r="AG791" i="9"/>
  <c r="AH791" i="9"/>
  <c r="AI791" i="9"/>
  <c r="AJ791" i="9"/>
  <c r="C792" i="9"/>
  <c r="P792" i="9"/>
  <c r="F792" i="9" s="1"/>
  <c r="AC792" i="9"/>
  <c r="AD792" i="9"/>
  <c r="AE792" i="9"/>
  <c r="AF792" i="9"/>
  <c r="AG792" i="9"/>
  <c r="AH792" i="9"/>
  <c r="AI792" i="9"/>
  <c r="AJ792" i="9"/>
  <c r="C793" i="9"/>
  <c r="P793" i="9"/>
  <c r="F793" i="9" s="1"/>
  <c r="AC793" i="9"/>
  <c r="AD793" i="9"/>
  <c r="AE793" i="9"/>
  <c r="AF793" i="9"/>
  <c r="AG793" i="9"/>
  <c r="AH793" i="9"/>
  <c r="AI793" i="9"/>
  <c r="AJ793" i="9"/>
  <c r="C794" i="9"/>
  <c r="P794" i="9"/>
  <c r="F794" i="9" s="1"/>
  <c r="AC794" i="9"/>
  <c r="AD794" i="9"/>
  <c r="AE794" i="9"/>
  <c r="AF794" i="9"/>
  <c r="AG794" i="9"/>
  <c r="AH794" i="9"/>
  <c r="AI794" i="9"/>
  <c r="AJ794" i="9"/>
  <c r="C795" i="9"/>
  <c r="P795" i="9"/>
  <c r="F795" i="9" s="1"/>
  <c r="AC795" i="9"/>
  <c r="AD795" i="9"/>
  <c r="AE795" i="9"/>
  <c r="AF795" i="9"/>
  <c r="AG795" i="9"/>
  <c r="AH795" i="9"/>
  <c r="AI795" i="9"/>
  <c r="AJ795" i="9"/>
  <c r="C796" i="9"/>
  <c r="P796" i="9"/>
  <c r="F796" i="9" s="1"/>
  <c r="AC796" i="9"/>
  <c r="AD796" i="9"/>
  <c r="AE796" i="9"/>
  <c r="AF796" i="9"/>
  <c r="AG796" i="9"/>
  <c r="AH796" i="9"/>
  <c r="AI796" i="9"/>
  <c r="AJ796" i="9"/>
  <c r="C797" i="9"/>
  <c r="P797" i="9"/>
  <c r="F797" i="9" s="1"/>
  <c r="AC797" i="9"/>
  <c r="AD797" i="9"/>
  <c r="AE797" i="9"/>
  <c r="AF797" i="9"/>
  <c r="AG797" i="9"/>
  <c r="AH797" i="9"/>
  <c r="AI797" i="9"/>
  <c r="AJ797" i="9"/>
  <c r="C798" i="9"/>
  <c r="P798" i="9"/>
  <c r="F798" i="9" s="1"/>
  <c r="AC798" i="9"/>
  <c r="AD798" i="9"/>
  <c r="AE798" i="9"/>
  <c r="AF798" i="9"/>
  <c r="AG798" i="9"/>
  <c r="AH798" i="9"/>
  <c r="AI798" i="9"/>
  <c r="AJ798" i="9"/>
  <c r="C799" i="9"/>
  <c r="P799" i="9"/>
  <c r="F799" i="9" s="1"/>
  <c r="AC799" i="9"/>
  <c r="AD799" i="9"/>
  <c r="AE799" i="9"/>
  <c r="AF799" i="9"/>
  <c r="AG799" i="9"/>
  <c r="AH799" i="9"/>
  <c r="AI799" i="9"/>
  <c r="AJ799" i="9"/>
  <c r="C800" i="9"/>
  <c r="P800" i="9"/>
  <c r="F800" i="9" s="1"/>
  <c r="AC800" i="9"/>
  <c r="AD800" i="9"/>
  <c r="AE800" i="9"/>
  <c r="AF800" i="9"/>
  <c r="AG800" i="9"/>
  <c r="AH800" i="9"/>
  <c r="AI800" i="9"/>
  <c r="AJ800" i="9"/>
  <c r="C801" i="9"/>
  <c r="P801" i="9"/>
  <c r="F801" i="9" s="1"/>
  <c r="AC801" i="9"/>
  <c r="AD801" i="9"/>
  <c r="AE801" i="9"/>
  <c r="AF801" i="9"/>
  <c r="AG801" i="9"/>
  <c r="AH801" i="9"/>
  <c r="AI801" i="9"/>
  <c r="AJ801" i="9"/>
  <c r="C802" i="9"/>
  <c r="P802" i="9"/>
  <c r="F802" i="9" s="1"/>
  <c r="AC802" i="9"/>
  <c r="AD802" i="9"/>
  <c r="AE802" i="9"/>
  <c r="AF802" i="9"/>
  <c r="AG802" i="9"/>
  <c r="AH802" i="9"/>
  <c r="AI802" i="9"/>
  <c r="AJ802" i="9"/>
  <c r="C803" i="9"/>
  <c r="P803" i="9"/>
  <c r="F803" i="9" s="1"/>
  <c r="AC803" i="9"/>
  <c r="AD803" i="9"/>
  <c r="AE803" i="9"/>
  <c r="AF803" i="9"/>
  <c r="AG803" i="9"/>
  <c r="AH803" i="9"/>
  <c r="AI803" i="9"/>
  <c r="AJ803" i="9"/>
  <c r="C804" i="9"/>
  <c r="P804" i="9"/>
  <c r="F804" i="9" s="1"/>
  <c r="AC804" i="9"/>
  <c r="AD804" i="9"/>
  <c r="AE804" i="9"/>
  <c r="AF804" i="9"/>
  <c r="AG804" i="9"/>
  <c r="AH804" i="9"/>
  <c r="AI804" i="9"/>
  <c r="AJ804" i="9"/>
  <c r="C805" i="9"/>
  <c r="P805" i="9"/>
  <c r="F805" i="9" s="1"/>
  <c r="AC805" i="9"/>
  <c r="AD805" i="9"/>
  <c r="AE805" i="9"/>
  <c r="AF805" i="9"/>
  <c r="AG805" i="9"/>
  <c r="AH805" i="9"/>
  <c r="AI805" i="9"/>
  <c r="AJ805" i="9"/>
  <c r="C806" i="9"/>
  <c r="P806" i="9"/>
  <c r="F806" i="9" s="1"/>
  <c r="AC806" i="9"/>
  <c r="AD806" i="9"/>
  <c r="AE806" i="9"/>
  <c r="AF806" i="9"/>
  <c r="AG806" i="9"/>
  <c r="AH806" i="9"/>
  <c r="AI806" i="9"/>
  <c r="AJ806" i="9"/>
  <c r="C807" i="9"/>
  <c r="P807" i="9"/>
  <c r="F807" i="9" s="1"/>
  <c r="AC807" i="9"/>
  <c r="AD807" i="9"/>
  <c r="AE807" i="9"/>
  <c r="AF807" i="9"/>
  <c r="AG807" i="9"/>
  <c r="AH807" i="9"/>
  <c r="AI807" i="9"/>
  <c r="AJ807" i="9"/>
  <c r="C808" i="9"/>
  <c r="P808" i="9"/>
  <c r="F808" i="9" s="1"/>
  <c r="AC808" i="9"/>
  <c r="AD808" i="9"/>
  <c r="AE808" i="9"/>
  <c r="AF808" i="9"/>
  <c r="AG808" i="9"/>
  <c r="AH808" i="9"/>
  <c r="AI808" i="9"/>
  <c r="AJ808" i="9"/>
  <c r="C809" i="9"/>
  <c r="P809" i="9"/>
  <c r="F809" i="9" s="1"/>
  <c r="AC809" i="9"/>
  <c r="AD809" i="9"/>
  <c r="AE809" i="9"/>
  <c r="AF809" i="9"/>
  <c r="AG809" i="9"/>
  <c r="AH809" i="9"/>
  <c r="AI809" i="9"/>
  <c r="AJ809" i="9"/>
  <c r="C810" i="9"/>
  <c r="P810" i="9"/>
  <c r="F810" i="9" s="1"/>
  <c r="AC810" i="9"/>
  <c r="AD810" i="9"/>
  <c r="AE810" i="9"/>
  <c r="AF810" i="9"/>
  <c r="AG810" i="9"/>
  <c r="AH810" i="9"/>
  <c r="AI810" i="9"/>
  <c r="AJ810" i="9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</calcChain>
</file>

<file path=xl/sharedStrings.xml><?xml version="1.0" encoding="utf-8"?>
<sst xmlns="http://schemas.openxmlformats.org/spreadsheetml/2006/main" count="9781" uniqueCount="4419">
  <si>
    <t>荣康别墅</t>
  </si>
  <si>
    <t>JA-J-061-V</t>
  </si>
  <si>
    <t>南华新邨</t>
  </si>
  <si>
    <t>JA-J-060-V</t>
  </si>
  <si>
    <t>警察公寓</t>
  </si>
  <si>
    <t>JA-J-056-V</t>
  </si>
  <si>
    <t>卡德大楼OR警察公寓</t>
  </si>
  <si>
    <t>JA-J-055-V</t>
  </si>
  <si>
    <t>泰来里</t>
  </si>
  <si>
    <t>JA-J-054-V</t>
  </si>
  <si>
    <t>花园住宅</t>
  </si>
  <si>
    <t>JA-J-051-V</t>
  </si>
  <si>
    <t>基督教内地会OR上海市第六人民医院</t>
  </si>
  <si>
    <t>JA-J-044-V</t>
  </si>
  <si>
    <t>柳林别墅</t>
  </si>
  <si>
    <t>JA-J-029-V</t>
  </si>
  <si>
    <t>古柏公寓</t>
  </si>
  <si>
    <t>JA-J-028-V</t>
  </si>
  <si>
    <t>贤邻别墅</t>
  </si>
  <si>
    <t>JA-J-013-V</t>
  </si>
  <si>
    <t>住宅</t>
  </si>
  <si>
    <t>JA-J-009-V</t>
  </si>
  <si>
    <t>美丽园</t>
  </si>
  <si>
    <t>JA-J-005-V</t>
  </si>
  <si>
    <t>道达大楼</t>
  </si>
  <si>
    <t>HP-J-004-V</t>
  </si>
  <si>
    <t>太阳公寓</t>
  </si>
  <si>
    <t>3B013</t>
  </si>
  <si>
    <t>3B011</t>
  </si>
  <si>
    <t>亚细亚火油公司住宅</t>
  </si>
  <si>
    <t>3B008</t>
  </si>
  <si>
    <t>皮裘公寓</t>
  </si>
  <si>
    <t>3B004</t>
  </si>
  <si>
    <t>原上海浚浦局职员俱乐部</t>
  </si>
  <si>
    <t>YP-J-019-V</t>
  </si>
  <si>
    <t>YP-J-018-V</t>
  </si>
  <si>
    <t>华生印务公司OR华一印刷股份有限公司</t>
  </si>
  <si>
    <t>YP-J-017-V</t>
  </si>
  <si>
    <t>YP-J-016-V</t>
  </si>
  <si>
    <t>大业印刷厂职员工房</t>
  </si>
  <si>
    <t>YP-J-015-V</t>
  </si>
  <si>
    <t>颐庆里住宅</t>
  </si>
  <si>
    <t>YP-J-014-V</t>
  </si>
  <si>
    <t>瑞瑢船厂旧址</t>
  </si>
  <si>
    <t>YP-J-013-V</t>
  </si>
  <si>
    <t>日商上海纺织株式会社旧址</t>
  </si>
  <si>
    <t>YP-J-012-V</t>
  </si>
  <si>
    <t>公共租界杨树浦救火会旧址</t>
  </si>
  <si>
    <t>YP-J-010-V</t>
  </si>
  <si>
    <t>聂中丞华童公学OR缉槼中学教学楼</t>
  </si>
  <si>
    <t>YP-J-009-V</t>
  </si>
  <si>
    <t>YP-J-008-V</t>
  </si>
  <si>
    <t>公共租界榆林路巡捕（1925-1943）旧址</t>
  </si>
  <si>
    <t>YP-J-007-V</t>
  </si>
  <si>
    <t>YP-J-006-V</t>
  </si>
  <si>
    <t>聂家花园</t>
  </si>
  <si>
    <t>YP-J-005-V</t>
  </si>
  <si>
    <t>YP-J-004-V</t>
  </si>
  <si>
    <t>YP-J-003-V</t>
  </si>
  <si>
    <t>YP-J-002-V</t>
  </si>
  <si>
    <t>YP-J-001-V</t>
  </si>
  <si>
    <t>XH-J-115-V</t>
  </si>
  <si>
    <t>XH-J-111-V</t>
  </si>
  <si>
    <t>XH-J-110-V</t>
  </si>
  <si>
    <t>中信一村</t>
  </si>
  <si>
    <t>XH-J-109-V</t>
  </si>
  <si>
    <t>XH-J-108-V</t>
  </si>
  <si>
    <t>XH-J-107-V</t>
  </si>
  <si>
    <t>XH-J-106-V</t>
  </si>
  <si>
    <t>XH-J-104-V</t>
  </si>
  <si>
    <t>XH-J-103-V</t>
  </si>
  <si>
    <t>XH-J-102-V</t>
  </si>
  <si>
    <t>XH-J-101-V</t>
  </si>
  <si>
    <t>XH-J-100-V</t>
  </si>
  <si>
    <t>XH-J-099-V</t>
  </si>
  <si>
    <t>XH-J-098-V</t>
  </si>
  <si>
    <t>XH-J-097-V</t>
  </si>
  <si>
    <t>XH-J-096-V</t>
  </si>
  <si>
    <t>XH-J-095-V</t>
  </si>
  <si>
    <t>XH-J-094-V</t>
  </si>
  <si>
    <t>余德耀美术馆</t>
  </si>
  <si>
    <t>XH-J-093-V</t>
  </si>
  <si>
    <t>德利那齐宅</t>
  </si>
  <si>
    <t>XH-J-091-V</t>
  </si>
  <si>
    <t>海事瞭望塔</t>
  </si>
  <si>
    <t>XH-J-090-V</t>
  </si>
  <si>
    <t>北票码头塔吊</t>
  </si>
  <si>
    <t>XH-J-089-V</t>
  </si>
  <si>
    <t>中国科学院生物化学和细胞生物学研究所5号楼</t>
  </si>
  <si>
    <t>XH-J-086-V</t>
  </si>
  <si>
    <t>中国科学院生物化学和细胞生物学研究所主楼北侧办公楼</t>
  </si>
  <si>
    <t>XH-J-085-V</t>
  </si>
  <si>
    <t>大可庄园</t>
  </si>
  <si>
    <t>XH-J-084-V</t>
  </si>
  <si>
    <t>办公</t>
  </si>
  <si>
    <t>XH-J-083-V</t>
  </si>
  <si>
    <t>崇源别墅</t>
  </si>
  <si>
    <t>XH-J-080-V</t>
  </si>
  <si>
    <t>上海教育评估院</t>
  </si>
  <si>
    <t>XH-J-079-V</t>
  </si>
  <si>
    <t>中共上海市纪委</t>
  </si>
  <si>
    <t>XH-J-078-V</t>
  </si>
  <si>
    <t>XH-J-077-V</t>
  </si>
  <si>
    <t>XH-J-076-V</t>
  </si>
  <si>
    <t>XH-J-075-V</t>
  </si>
  <si>
    <t>XH-J-074-V</t>
  </si>
  <si>
    <t>茂龄别墅</t>
  </si>
  <si>
    <t>XH-J-073-V</t>
  </si>
  <si>
    <t>爱棠新村</t>
  </si>
  <si>
    <t>XH-J-072-V</t>
  </si>
  <si>
    <t>华邸</t>
  </si>
  <si>
    <t>XH-J-070-V</t>
  </si>
  <si>
    <t>XH-J-069-V</t>
  </si>
  <si>
    <t>XH-J-068-V</t>
  </si>
  <si>
    <t>XH-J-067-V</t>
  </si>
  <si>
    <t>XH-J-066-V</t>
  </si>
  <si>
    <t>XH-J-065-V</t>
  </si>
  <si>
    <t>XH-J-064-V</t>
  </si>
  <si>
    <t>XH-J-061-V</t>
  </si>
  <si>
    <t>培福里</t>
  </si>
  <si>
    <t>XH-J-060-V</t>
  </si>
  <si>
    <t>大福里</t>
  </si>
  <si>
    <t>XH-J-059-V</t>
  </si>
  <si>
    <t>顾德坊</t>
  </si>
  <si>
    <t>XH-J-058-V</t>
  </si>
  <si>
    <t>新兴盛里，永盛里</t>
  </si>
  <si>
    <t>XH-J-057-V</t>
  </si>
  <si>
    <t>福禄村</t>
  </si>
  <si>
    <t>XH-J-056-V</t>
  </si>
  <si>
    <t>XH-J-055-V</t>
  </si>
  <si>
    <t>XH-J-054-V</t>
  </si>
  <si>
    <t>XH-J-053-V</t>
  </si>
  <si>
    <t>XH-J-049-V</t>
  </si>
  <si>
    <t>XH-J-048-V</t>
  </si>
  <si>
    <t>XH-J-047-V</t>
  </si>
  <si>
    <t>XH-J-046-V</t>
  </si>
  <si>
    <t>XH-J-045-V</t>
  </si>
  <si>
    <t>XH-J-044-V</t>
  </si>
  <si>
    <t>XH-J-043-V</t>
  </si>
  <si>
    <t>上海戏曲艺术中心</t>
  </si>
  <si>
    <t>XH-J-042-V</t>
  </si>
  <si>
    <t>君悦酒店</t>
  </si>
  <si>
    <t>XH-J-041-V</t>
  </si>
  <si>
    <t>市文广局老干部活动中心</t>
  </si>
  <si>
    <t>XH-J-040-V</t>
  </si>
  <si>
    <t>XH-J-039-V</t>
  </si>
  <si>
    <t>XH-J-038-V</t>
  </si>
  <si>
    <t>XH-J-037-V</t>
  </si>
  <si>
    <t>XH-J-036-V</t>
  </si>
  <si>
    <t>XH-J-035-V</t>
  </si>
  <si>
    <t>住宅&amp;上海尚朵文化传播有限公司</t>
  </si>
  <si>
    <t>XH-J-034-V</t>
  </si>
  <si>
    <t>XH-J-033-V</t>
  </si>
  <si>
    <t>XH-J-032-V</t>
  </si>
  <si>
    <t>XH-J-031-V</t>
  </si>
  <si>
    <t>XH-J-030-V</t>
  </si>
  <si>
    <t>XH-J-029-V</t>
  </si>
  <si>
    <t>XH-J-028-V</t>
  </si>
  <si>
    <t>XH-J-027-V</t>
  </si>
  <si>
    <t>XH-J-026-V</t>
  </si>
  <si>
    <t>XH-J-025-V</t>
  </si>
  <si>
    <t>XH-J-024-V</t>
  </si>
  <si>
    <t>XH-J-023-V</t>
  </si>
  <si>
    <t>XH-J-021-V</t>
  </si>
  <si>
    <t>XH-J-020-V</t>
  </si>
  <si>
    <t>XH-J-019-V</t>
  </si>
  <si>
    <t>XH-J-018-V</t>
  </si>
  <si>
    <t>XH-J-017-V</t>
  </si>
  <si>
    <t>XH-J-016-V</t>
  </si>
  <si>
    <t>XH-J-014-V</t>
  </si>
  <si>
    <t>漕溪北路小高层</t>
  </si>
  <si>
    <t>XH-J-013-V</t>
  </si>
  <si>
    <t>国富门公寓</t>
  </si>
  <si>
    <t>XH-J-012-V</t>
  </si>
  <si>
    <t>开普敦公寓</t>
  </si>
  <si>
    <t>XH-J-011-V</t>
  </si>
  <si>
    <t>良友公寓</t>
  </si>
  <si>
    <t>XH-J-010-V</t>
  </si>
  <si>
    <t>潘兴公寓</t>
  </si>
  <si>
    <t>XH-J-009-V</t>
  </si>
  <si>
    <t>剑桥角公寓</t>
  </si>
  <si>
    <t>XH-J-008-V</t>
  </si>
  <si>
    <t>白赛仲公寓</t>
  </si>
  <si>
    <t>XH-J-007-V</t>
  </si>
  <si>
    <t>襄阳公寓</t>
  </si>
  <si>
    <t>XH-J-006-V</t>
  </si>
  <si>
    <t>XH-J-005-V</t>
  </si>
  <si>
    <t>XH-J-004-V</t>
  </si>
  <si>
    <t>XH-J-003-V</t>
  </si>
  <si>
    <t>和平官邸</t>
  </si>
  <si>
    <t>XH-J-002-V</t>
  </si>
  <si>
    <t>XH-J-001-V</t>
  </si>
  <si>
    <t>待考</t>
  </si>
  <si>
    <t>SJ-J-003-V</t>
  </si>
  <si>
    <t>李元庆民宅、民宅</t>
  </si>
  <si>
    <t>PD-J-047-V</t>
  </si>
  <si>
    <t>小湾区公所</t>
  </si>
  <si>
    <t>PD-J-046-V</t>
  </si>
  <si>
    <t>PD-J-045-V</t>
  </si>
  <si>
    <t>PD-J-042-V</t>
  </si>
  <si>
    <t>吴氏民居</t>
  </si>
  <si>
    <t>PD-J-039-V</t>
  </si>
  <si>
    <t>五星天主堂</t>
  </si>
  <si>
    <t>PD-J-038-V</t>
  </si>
  <si>
    <t>吴宅</t>
  </si>
  <si>
    <t>PD-J-036-V</t>
  </si>
  <si>
    <t>沈宅</t>
  </si>
  <si>
    <t>PD-J-030-V</t>
  </si>
  <si>
    <t>原英商马勒机器造船厂</t>
  </si>
  <si>
    <t>PD-J-028-V</t>
  </si>
  <si>
    <t>蔡宅</t>
  </si>
  <si>
    <t>PD-J-027-V</t>
  </si>
  <si>
    <t>钟宅</t>
  </si>
  <si>
    <t>PD-J-026-V</t>
  </si>
  <si>
    <t>三林书院旧址</t>
  </si>
  <si>
    <t>PD-J-021-V</t>
  </si>
  <si>
    <t>张氏住宅</t>
  </si>
  <si>
    <t>PD-J-020-V</t>
  </si>
  <si>
    <t>三德堂、崇德堂</t>
  </si>
  <si>
    <t>PD-J-018-V</t>
  </si>
  <si>
    <t>丁家花园</t>
  </si>
  <si>
    <t>PD-J-016-V</t>
  </si>
  <si>
    <t>裕大南货店</t>
  </si>
  <si>
    <t>PD-J-009-V</t>
  </si>
  <si>
    <t>王和生宅</t>
  </si>
  <si>
    <t>PD-J-008-V</t>
  </si>
  <si>
    <t>叶氏花行</t>
  </si>
  <si>
    <t>PD-J-007-V</t>
  </si>
  <si>
    <t>洋泾中学办公楼、实验楼</t>
  </si>
  <si>
    <t>PD-J-005-V</t>
  </si>
  <si>
    <t>“贤生”宅</t>
  </si>
  <si>
    <t>PD-J-004-V</t>
  </si>
  <si>
    <t>关帝庙</t>
  </si>
  <si>
    <t>PD-J-003-V</t>
  </si>
  <si>
    <t>清溪茶馆</t>
  </si>
  <si>
    <t>PD-J-001-V</t>
  </si>
  <si>
    <t>华兴永电气公司职工疗养所、塔前招待所</t>
  </si>
  <si>
    <t>JD-J-003-V</t>
  </si>
  <si>
    <t>汇龙潭公园</t>
  </si>
  <si>
    <t>JD-J-001-V</t>
  </si>
  <si>
    <t>怡和源打包厂</t>
  </si>
  <si>
    <t>JB-J-005-V</t>
  </si>
  <si>
    <t>福源福康钱庄联合仓库</t>
  </si>
  <si>
    <t>JB-J-004-V</t>
  </si>
  <si>
    <t>交通银行仓库、四行仓库光二分库</t>
  </si>
  <si>
    <t>JB-J-003-V</t>
  </si>
  <si>
    <t>上海铁道医院</t>
  </si>
  <si>
    <t>JB-J-002-V</t>
  </si>
  <si>
    <t>交通部直属上海电话局大楼旧址</t>
  </si>
  <si>
    <t>JB-J-001-V</t>
  </si>
  <si>
    <t>交通部邮政总局驻沪办事处</t>
  </si>
  <si>
    <t>JA-J-057-V</t>
  </si>
  <si>
    <t>JA-J-052-V</t>
  </si>
  <si>
    <t>工部局华人女子中学OR上海市第一女子中学</t>
  </si>
  <si>
    <t>JA-J-050-V</t>
  </si>
  <si>
    <t>青云里</t>
  </si>
  <si>
    <t>JA-J-048-V</t>
  </si>
  <si>
    <t>JA-J-047-V</t>
  </si>
  <si>
    <t>汉冶萍公司上海俱乐部</t>
  </si>
  <si>
    <t>JA-J-046-V</t>
  </si>
  <si>
    <t>进德女子中学</t>
  </si>
  <si>
    <t>JA-J-045-V</t>
  </si>
  <si>
    <t>江海图书馆</t>
  </si>
  <si>
    <t>JA-J-043-V</t>
  </si>
  <si>
    <t>银河食府OR康生洋行</t>
  </si>
  <si>
    <t>JA-J-042-V</t>
  </si>
  <si>
    <t>南洋大楼</t>
  </si>
  <si>
    <t>JA-J-041-V</t>
  </si>
  <si>
    <t>培明女子中学暨小学</t>
  </si>
  <si>
    <t>JA-J-040-V</t>
  </si>
  <si>
    <t>JA-J-038-V</t>
  </si>
  <si>
    <t>JA-J-037-V</t>
  </si>
  <si>
    <t>JA-J-036-V</t>
  </si>
  <si>
    <t>善道堂</t>
  </si>
  <si>
    <t>JA-J-035-V</t>
  </si>
  <si>
    <t>JA-J-034-V</t>
  </si>
  <si>
    <t>JA-J-033-V</t>
  </si>
  <si>
    <t>瑞士国总领事馆</t>
  </si>
  <si>
    <t>JA-J-032-V</t>
  </si>
  <si>
    <t>JA-J-031-V</t>
  </si>
  <si>
    <t>上海电话公司泰兴路分局旧址</t>
  </si>
  <si>
    <t>JA-J-030-V</t>
  </si>
  <si>
    <t>古拔新邨</t>
  </si>
  <si>
    <t>JA-J-027-V</t>
  </si>
  <si>
    <t>光华里</t>
  </si>
  <si>
    <t>JA-J-025-V</t>
  </si>
  <si>
    <t>JA-J-024-V</t>
  </si>
  <si>
    <t>弘德职业补习学校、弘毅中小学</t>
  </si>
  <si>
    <t>JA-J-022-V</t>
  </si>
  <si>
    <t>信义会</t>
  </si>
  <si>
    <t>JA-J-021-V</t>
  </si>
  <si>
    <t>望德堂</t>
  </si>
  <si>
    <t>JA-J-020-V</t>
  </si>
  <si>
    <t>JA-J-018-V</t>
  </si>
  <si>
    <t>JA-J-017-V</t>
  </si>
  <si>
    <t>JA-J-011-V</t>
  </si>
  <si>
    <t>麦伦中学-越旦中学</t>
  </si>
  <si>
    <t>JA-J-010-V</t>
  </si>
  <si>
    <t>JA-J-008-V</t>
  </si>
  <si>
    <t>JA-J-007-V</t>
  </si>
  <si>
    <t>JA-J-004-V</t>
  </si>
  <si>
    <t>JA-J-003-V</t>
  </si>
  <si>
    <t>JA-J-001-V</t>
  </si>
  <si>
    <t>白克路</t>
  </si>
  <si>
    <t>HP-J-083-V</t>
  </si>
  <si>
    <t>南市发电厂</t>
  </si>
  <si>
    <t>HP-J-082-V</t>
  </si>
  <si>
    <t>天祥实业股份有限公司、上海顾天盛花厂</t>
  </si>
  <si>
    <t>HP-J-081-V</t>
  </si>
  <si>
    <t>HP-J-080-V</t>
  </si>
  <si>
    <t>HP-J-079-V</t>
  </si>
  <si>
    <t>z</t>
  </si>
  <si>
    <t>HP-J-078-V</t>
  </si>
  <si>
    <t>上海法租界麦兰捕房OR上海市警察局黄浦分局（1943）</t>
  </si>
  <si>
    <t>HP-J-077-V</t>
  </si>
  <si>
    <t>马可尼公司</t>
  </si>
  <si>
    <t>HP-J-076-V</t>
  </si>
  <si>
    <t>美国陆海军青年会</t>
  </si>
  <si>
    <t>HP-J-075-V</t>
  </si>
  <si>
    <t>鸿裕纺织有限公司大楼</t>
  </si>
  <si>
    <t>HP-J-074-V</t>
  </si>
  <si>
    <t>上海银行</t>
  </si>
  <si>
    <t>HP-J-073-V</t>
  </si>
  <si>
    <t>公董局公共卫生救济处医学化验所</t>
  </si>
  <si>
    <t>HP-J-072-V</t>
  </si>
  <si>
    <t>首善堂</t>
  </si>
  <si>
    <t>HP-J-071-V</t>
  </si>
  <si>
    <t>上海儿科疗养院</t>
  </si>
  <si>
    <t>HP-J-070-V</t>
  </si>
  <si>
    <t>上海律师公会会所</t>
  </si>
  <si>
    <t>HP-J-069-V</t>
  </si>
  <si>
    <t>环龙别业、环龙里</t>
  </si>
  <si>
    <t>HP-J-068-V</t>
  </si>
  <si>
    <t>HP-J-067-V</t>
  </si>
  <si>
    <t>福绥里</t>
  </si>
  <si>
    <t>HP-J-065-V</t>
  </si>
  <si>
    <t>HP-J-063-V</t>
  </si>
  <si>
    <t>西爱村，恒爱里</t>
  </si>
  <si>
    <t>HP-J-060-V</t>
  </si>
  <si>
    <t>HP-J-059-V</t>
  </si>
  <si>
    <t>HP-J-058-V</t>
  </si>
  <si>
    <t>HP-J-057-V</t>
  </si>
  <si>
    <t>HP-J-055-V</t>
  </si>
  <si>
    <t>HP-J-054-V</t>
  </si>
  <si>
    <t>HP-J-053-V</t>
  </si>
  <si>
    <t>HP-J-052-V</t>
  </si>
  <si>
    <t>HP-J-051-V</t>
  </si>
  <si>
    <t>世界书局</t>
  </si>
  <si>
    <t>HP-J-048-V</t>
  </si>
  <si>
    <t>大方饭店</t>
  </si>
  <si>
    <t>HP-J-047-V</t>
  </si>
  <si>
    <t>SHELL汽车公司、美灵登有限公司、永实业有限公司</t>
  </si>
  <si>
    <t>HP-J-043-V</t>
  </si>
  <si>
    <t>公平大楼</t>
  </si>
  <si>
    <t>HP-J-042-V</t>
  </si>
  <si>
    <t>惠罗公司大楼</t>
  </si>
  <si>
    <t>HP-J-041-V</t>
  </si>
  <si>
    <t>老介福绸缎局</t>
  </si>
  <si>
    <t>HP-J-040-V</t>
  </si>
  <si>
    <t>HP-J-039-V</t>
  </si>
  <si>
    <t>德国邮局</t>
  </si>
  <si>
    <t>HP-J-038-V</t>
  </si>
  <si>
    <t>原荣氏家族三新公司总部大楼</t>
  </si>
  <si>
    <t>HP-J-037-V</t>
  </si>
  <si>
    <t>中孚银行大楼</t>
  </si>
  <si>
    <t>HP-J-036-V</t>
  </si>
  <si>
    <t>美商卫利韩公司</t>
  </si>
  <si>
    <t>HP-J-035-V</t>
  </si>
  <si>
    <t>华侨大楼</t>
  </si>
  <si>
    <t>HP-J-034-V</t>
  </si>
  <si>
    <t>应公馆</t>
  </si>
  <si>
    <t>HP-J-033-V</t>
  </si>
  <si>
    <t>大生公司大楼</t>
  </si>
  <si>
    <t>HP-J-031-V</t>
  </si>
  <si>
    <t>美伦大楼（西楼、南楼）</t>
  </si>
  <si>
    <t>HP-J-030-V</t>
  </si>
  <si>
    <t>美伦大楼（东）</t>
  </si>
  <si>
    <t>HP-J-029-V</t>
  </si>
  <si>
    <t>中央商场</t>
  </si>
  <si>
    <t>HP-J-028-V</t>
  </si>
  <si>
    <t>HP-J-027-V</t>
  </si>
  <si>
    <t>原教会公寓</t>
  </si>
  <si>
    <t>HP-J-026-V</t>
  </si>
  <si>
    <t>上海中国实业银行总部大楼</t>
  </si>
  <si>
    <t>HP-J-025-V</t>
  </si>
  <si>
    <t>广东银行</t>
  </si>
  <si>
    <t>HP-J-023-V</t>
  </si>
  <si>
    <t>浙江实业银行大楼</t>
  </si>
  <si>
    <t>HP-J-022-V</t>
  </si>
  <si>
    <t>都城饭店（东楼）</t>
  </si>
  <si>
    <t>HP-J-021-V</t>
  </si>
  <si>
    <t>马立斯新村</t>
  </si>
  <si>
    <t>HP-J-020-V</t>
  </si>
  <si>
    <t>五洲大楼</t>
  </si>
  <si>
    <t>HP-J-019-V</t>
  </si>
  <si>
    <t>上海纱业银行大楼</t>
  </si>
  <si>
    <t>HP-J-018-V</t>
  </si>
  <si>
    <t>聚兴诚银行大楼</t>
  </si>
  <si>
    <t>HP-J-017-V</t>
  </si>
  <si>
    <t>长丰木行、协隆申庄、永隆号、大中织造厂</t>
  </si>
  <si>
    <t>HP-J-016-V</t>
  </si>
  <si>
    <t>复昌仓库、卓成洋行栈房</t>
  </si>
  <si>
    <t>HP-J-015-V</t>
  </si>
  <si>
    <t>光远坊</t>
  </si>
  <si>
    <t>HP-J-014-V</t>
  </si>
  <si>
    <t>HP-J-013-V</t>
  </si>
  <si>
    <t>HP-J-012-V</t>
  </si>
  <si>
    <t>HP-J-011-V</t>
  </si>
  <si>
    <t>广协书局大楼</t>
  </si>
  <si>
    <t>HP-J-010-V</t>
  </si>
  <si>
    <t>北京公寓</t>
  </si>
  <si>
    <t>HP-J-009-V</t>
  </si>
  <si>
    <t>华德大楼</t>
  </si>
  <si>
    <t>HP-J-008-V</t>
  </si>
  <si>
    <t>海青大楼OR美国陆海军青年会</t>
  </si>
  <si>
    <t>HP-J-007-V</t>
  </si>
  <si>
    <t>礼和大楼</t>
  </si>
  <si>
    <t>HP-J-006-V</t>
  </si>
  <si>
    <t>公和洋行大楼</t>
  </si>
  <si>
    <t>HP-J-005-V</t>
  </si>
  <si>
    <t>仁记路119号大楼</t>
  </si>
  <si>
    <t>HP-J-003-V</t>
  </si>
  <si>
    <t>江海南关办公楼</t>
  </si>
  <si>
    <t>HP-J-002-V</t>
  </si>
  <si>
    <t>新康大楼</t>
  </si>
  <si>
    <t>HP-J-001-V</t>
  </si>
  <si>
    <t>HK-J-040-V</t>
  </si>
  <si>
    <t>HK-J-039-V</t>
  </si>
  <si>
    <t>商铺及住宅（隶属公益坊）</t>
  </si>
  <si>
    <t>HK-J-038-V</t>
  </si>
  <si>
    <t>HK-J-037-V</t>
  </si>
  <si>
    <t>HK-J-036-V</t>
  </si>
  <si>
    <t>HK-J-035-V</t>
  </si>
  <si>
    <t>同仁医院</t>
  </si>
  <si>
    <t>HK-J-034-V</t>
  </si>
  <si>
    <t>公寓</t>
  </si>
  <si>
    <t>HK-J-033-V</t>
  </si>
  <si>
    <t>扆虹园</t>
  </si>
  <si>
    <t>HK-J-032-V</t>
  </si>
  <si>
    <t>金山大楼</t>
  </si>
  <si>
    <t>HK-J-031-V</t>
  </si>
  <si>
    <t>公济医院</t>
  </si>
  <si>
    <t>HK-J-030-V</t>
  </si>
  <si>
    <t>HK-J-028-V</t>
  </si>
  <si>
    <t>赵植初住宅OR王造时旧居</t>
  </si>
  <si>
    <t>HK-J-027-V</t>
  </si>
  <si>
    <t>HK-J-025-V</t>
  </si>
  <si>
    <t>海宁洋行旧址</t>
  </si>
  <si>
    <t>HK-J-022-V</t>
  </si>
  <si>
    <t>杭氏住宅</t>
  </si>
  <si>
    <t>HK-J-021-V</t>
  </si>
  <si>
    <t>HK-J-020-V</t>
  </si>
  <si>
    <t>恩德堂</t>
  </si>
  <si>
    <t>HK-J-019-V</t>
  </si>
  <si>
    <t>丰乐里</t>
  </si>
  <si>
    <t>HK-J-017-V</t>
  </si>
  <si>
    <t>HK-J-016-V</t>
  </si>
  <si>
    <t>积善里</t>
  </si>
  <si>
    <t>HK-J-015-V</t>
  </si>
  <si>
    <t>新沙逊洋行、东南日报</t>
  </si>
  <si>
    <t>HK-J-014-V</t>
  </si>
  <si>
    <t>HK-J-013-V</t>
  </si>
  <si>
    <t>裕棠庚住宅</t>
  </si>
  <si>
    <t>HK-J-012-V</t>
  </si>
  <si>
    <t>日本教堂</t>
  </si>
  <si>
    <t>HK-J-011-V</t>
  </si>
  <si>
    <t>恩德堂教堂及宿舍</t>
  </si>
  <si>
    <t>HK-J-010-V</t>
  </si>
  <si>
    <t>HK-J-008-V</t>
  </si>
  <si>
    <t>HK-J-006-V</t>
  </si>
  <si>
    <t>HK-J-005-V</t>
  </si>
  <si>
    <t>HK-J-004-V</t>
  </si>
  <si>
    <t>HK-J-003-V</t>
  </si>
  <si>
    <t>上海市警察局虹口分局</t>
  </si>
  <si>
    <t>HK-J-002-V</t>
  </si>
  <si>
    <t>HK-J-001-V</t>
  </si>
  <si>
    <t>庄行东街沿街商铺民宅</t>
  </si>
  <si>
    <t>FX-J-001-V</t>
  </si>
  <si>
    <t>CN-J-024-V</t>
  </si>
  <si>
    <t>CN-J-023-V</t>
  </si>
  <si>
    <t>丰田纱厂干部住宅</t>
  </si>
  <si>
    <t>CN-J-022-V</t>
  </si>
  <si>
    <t>CN-J-021-V</t>
  </si>
  <si>
    <t>CN-J-020-V</t>
  </si>
  <si>
    <t>CN-J-019-V</t>
  </si>
  <si>
    <t>CN-J-018-V</t>
  </si>
  <si>
    <t>长宁区机关事务管理局</t>
  </si>
  <si>
    <t>CN-J-017-V</t>
  </si>
  <si>
    <t>CN-J-016-V</t>
  </si>
  <si>
    <t>CN-J-013-V</t>
  </si>
  <si>
    <t>CN-J-012-V</t>
  </si>
  <si>
    <t>CN-J-011-V</t>
  </si>
  <si>
    <t>CN-J-009-V</t>
  </si>
  <si>
    <t>CN-J-007-V</t>
  </si>
  <si>
    <t>CN-J-005-V</t>
  </si>
  <si>
    <t>梁兆来住宅</t>
  </si>
  <si>
    <t>CN-J-004-V</t>
  </si>
  <si>
    <t>朱学仁住宅OR中共长宁区委党校OR长宁区人民法院</t>
  </si>
  <si>
    <t>CN-J-002-V</t>
  </si>
  <si>
    <t>CN-J-001-V</t>
  </si>
  <si>
    <t>花神堂</t>
  </si>
  <si>
    <t>BS-J-001-V</t>
  </si>
  <si>
    <t>花园住宅群</t>
  </si>
  <si>
    <t>4M047</t>
  </si>
  <si>
    <t>4M046</t>
  </si>
  <si>
    <t>花园住宅，教堂</t>
  </si>
  <si>
    <t>4M045</t>
  </si>
  <si>
    <t>4M043</t>
  </si>
  <si>
    <t>孔氏别墅</t>
  </si>
  <si>
    <t>4M042</t>
  </si>
  <si>
    <t>4M040</t>
  </si>
  <si>
    <t>宋氏花园住宅</t>
  </si>
  <si>
    <t>4M038</t>
  </si>
  <si>
    <t>4M037</t>
  </si>
  <si>
    <t>虹桥疗养院</t>
  </si>
  <si>
    <t>4M036</t>
  </si>
  <si>
    <t>李鸿章祠堂及门楼OR复旦公学力学庐</t>
  </si>
  <si>
    <t>4M034</t>
  </si>
  <si>
    <t>又斯登公寓</t>
  </si>
  <si>
    <t>4M033</t>
  </si>
  <si>
    <t>邬达克住宅</t>
  </si>
  <si>
    <t>4M032</t>
  </si>
  <si>
    <t>范园</t>
  </si>
  <si>
    <t>4M030</t>
  </si>
  <si>
    <t>汤山村</t>
  </si>
  <si>
    <t>4M029</t>
  </si>
  <si>
    <t>大西别墅</t>
  </si>
  <si>
    <t>4M028</t>
  </si>
  <si>
    <t>4M025</t>
  </si>
  <si>
    <t>圣玛利亚女中</t>
  </si>
  <si>
    <t>4M023</t>
  </si>
  <si>
    <t>联安坊</t>
  </si>
  <si>
    <t>4M021</t>
  </si>
  <si>
    <t>宏业花园</t>
  </si>
  <si>
    <t>4M019</t>
  </si>
  <si>
    <t>周氏花园住宅</t>
  </si>
  <si>
    <t>4M017</t>
  </si>
  <si>
    <t>百老汇总会OR花园住宅</t>
  </si>
  <si>
    <t>4M015</t>
  </si>
  <si>
    <t>杨氏花园</t>
  </si>
  <si>
    <t>4M014</t>
  </si>
  <si>
    <t>严家花园</t>
  </si>
  <si>
    <t>4M011</t>
  </si>
  <si>
    <t>渔光村</t>
  </si>
  <si>
    <t>4M010</t>
  </si>
  <si>
    <t>忆定村</t>
  </si>
  <si>
    <t>4M008</t>
  </si>
  <si>
    <t>月村</t>
  </si>
  <si>
    <t>4M007</t>
  </si>
  <si>
    <t>安定坊</t>
  </si>
  <si>
    <t>4M006</t>
  </si>
  <si>
    <t>上海海关税务司花园住宅</t>
  </si>
  <si>
    <t>4M005</t>
  </si>
  <si>
    <t>中一村OR中央一村</t>
  </si>
  <si>
    <t>4M004</t>
  </si>
  <si>
    <t>厂房及仓库</t>
  </si>
  <si>
    <t>4M002</t>
  </si>
  <si>
    <t>盛世花园</t>
  </si>
  <si>
    <t>4M001</t>
  </si>
  <si>
    <t>福新面粉一厂厂房及仓库</t>
  </si>
  <si>
    <t>4H007</t>
  </si>
  <si>
    <t>4H006</t>
  </si>
  <si>
    <t>中国银行仓库</t>
  </si>
  <si>
    <t>4H003</t>
  </si>
  <si>
    <t>中国实业银行</t>
  </si>
  <si>
    <t>4H002</t>
  </si>
  <si>
    <t>国立音乐专科学校主楼及辅楼</t>
  </si>
  <si>
    <t>4G012</t>
  </si>
  <si>
    <t>复旦大学历史建筑建筑群-登辉堂，子彬楼，图书馆，校门</t>
  </si>
  <si>
    <t>4G008</t>
  </si>
  <si>
    <t>同济新村-教工俱乐部，村一楼、村二楼、村三楼、村四楼</t>
  </si>
  <si>
    <t>4G007</t>
  </si>
  <si>
    <t>圣心教堂</t>
  </si>
  <si>
    <t>4G002</t>
  </si>
  <si>
    <t>4F031</t>
  </si>
  <si>
    <t>4F030</t>
  </si>
  <si>
    <t>4F029</t>
  </si>
  <si>
    <t>4F028</t>
  </si>
  <si>
    <t>4F027</t>
  </si>
  <si>
    <t>摩西会堂</t>
  </si>
  <si>
    <t>4F025</t>
  </si>
  <si>
    <t>花园里</t>
  </si>
  <si>
    <t>4F023</t>
  </si>
  <si>
    <t>恒丰里，新恒丰里</t>
  </si>
  <si>
    <t>4F021</t>
  </si>
  <si>
    <t>樱苑别墅</t>
  </si>
  <si>
    <t>4F019</t>
  </si>
  <si>
    <t>狄思威公寓</t>
  </si>
  <si>
    <t>4F014</t>
  </si>
  <si>
    <t>广东大戏院OR虹光大戏院</t>
  </si>
  <si>
    <t>4F013</t>
  </si>
  <si>
    <t>工部局宰牲场（宰牛场）OR新亚集团产业</t>
  </si>
  <si>
    <t>4F011</t>
  </si>
  <si>
    <t>华童公学OR汉壁礼男校OR光华大夏大学附属中学</t>
  </si>
  <si>
    <t>4F010</t>
  </si>
  <si>
    <t>英华书馆</t>
  </si>
  <si>
    <t>4F009</t>
  </si>
  <si>
    <t>角田公寓</t>
  </si>
  <si>
    <t>4F008</t>
  </si>
  <si>
    <t>景林庐</t>
  </si>
  <si>
    <t>4F007</t>
  </si>
  <si>
    <t>工部局西童女子学校</t>
  </si>
  <si>
    <t>4F006</t>
  </si>
  <si>
    <t>小浦西公寓</t>
  </si>
  <si>
    <t>4F005</t>
  </si>
  <si>
    <t>批亚斯公寓</t>
  </si>
  <si>
    <t>4F004</t>
  </si>
  <si>
    <t>德邻公寓</t>
  </si>
  <si>
    <t>4F003</t>
  </si>
  <si>
    <t>大桥公寓</t>
  </si>
  <si>
    <t>4F002</t>
  </si>
  <si>
    <t>瑞康公寓</t>
  </si>
  <si>
    <t>4F001</t>
  </si>
  <si>
    <t>徐家汇观象（天文）台</t>
  </si>
  <si>
    <t>4D047</t>
  </si>
  <si>
    <t>上海特别市市玫府旧址</t>
  </si>
  <si>
    <t>4D046</t>
  </si>
  <si>
    <t>花园住宅J法国领事g</t>
  </si>
  <si>
    <t>4D045</t>
  </si>
  <si>
    <t>4D044</t>
  </si>
  <si>
    <t>花园住毛OR揶或领事馆</t>
  </si>
  <si>
    <t>4D043</t>
  </si>
  <si>
    <t>4D042</t>
  </si>
  <si>
    <t>4D041</t>
  </si>
  <si>
    <t>方建公寓OR建成公寓</t>
  </si>
  <si>
    <t>4D040</t>
  </si>
  <si>
    <t>励氏花园住宅</t>
  </si>
  <si>
    <t>4D039</t>
  </si>
  <si>
    <t>4D037</t>
  </si>
  <si>
    <t>金司林公言</t>
  </si>
  <si>
    <t>4D036</t>
  </si>
  <si>
    <t>4D035</t>
  </si>
  <si>
    <t>4D034</t>
  </si>
  <si>
    <t>巨福公寓OR安康公修</t>
  </si>
  <si>
    <t>4D033</t>
  </si>
  <si>
    <t>4D032</t>
  </si>
  <si>
    <t>中国唱片厂办公楼</t>
  </si>
  <si>
    <t>4D031</t>
  </si>
  <si>
    <t>凯文公寓</t>
  </si>
  <si>
    <t>4D029</t>
  </si>
  <si>
    <t>会斯乐公寓OR乔治公重</t>
  </si>
  <si>
    <t>4D028</t>
  </si>
  <si>
    <t>丽波花园</t>
  </si>
  <si>
    <t>4D027</t>
  </si>
  <si>
    <t>美童公学宿舍楼及水塔</t>
  </si>
  <si>
    <t>4D026</t>
  </si>
  <si>
    <t>4D025</t>
  </si>
  <si>
    <t>4D023</t>
  </si>
  <si>
    <t>4D022</t>
  </si>
  <si>
    <t>4D021</t>
  </si>
  <si>
    <t>4D020</t>
  </si>
  <si>
    <t>4D019</t>
  </si>
  <si>
    <t>巨泼来斯公寓</t>
  </si>
  <si>
    <t>4D018</t>
  </si>
  <si>
    <t>吴氏花园住宅</t>
  </si>
  <si>
    <t>4D017</t>
  </si>
  <si>
    <t>宋氏住宅</t>
  </si>
  <si>
    <t>4D016</t>
  </si>
  <si>
    <t>4D015</t>
  </si>
  <si>
    <t>4D014</t>
  </si>
  <si>
    <t>花园住宅，花园住宅</t>
  </si>
  <si>
    <t>4D013</t>
  </si>
  <si>
    <t>黑石公寓</t>
  </si>
  <si>
    <t>4D012</t>
  </si>
  <si>
    <t>并立花园住宅</t>
  </si>
  <si>
    <t>4D010</t>
  </si>
  <si>
    <t>犹太医院，水塔</t>
  </si>
  <si>
    <t>4D009</t>
  </si>
  <si>
    <t>4D007</t>
  </si>
  <si>
    <t>4D006</t>
  </si>
  <si>
    <t>a花园住宅，b花园住宅，c花园住宅</t>
  </si>
  <si>
    <t>4D004</t>
  </si>
  <si>
    <t>沪江别墅</t>
  </si>
  <si>
    <t>4D003</t>
  </si>
  <si>
    <t>杜氏公馆</t>
  </si>
  <si>
    <t>4D001</t>
  </si>
  <si>
    <t>4C023</t>
  </si>
  <si>
    <t>明复图书馆</t>
  </si>
  <si>
    <t>4C022</t>
  </si>
  <si>
    <t>爱麦虞限路9号宅</t>
  </si>
  <si>
    <t>4C021</t>
  </si>
  <si>
    <t>金谷村</t>
  </si>
  <si>
    <t>4C020</t>
  </si>
  <si>
    <t>安和新村</t>
  </si>
  <si>
    <t>4C019</t>
  </si>
  <si>
    <t>4C016</t>
  </si>
  <si>
    <t>4C014</t>
  </si>
  <si>
    <t>4C013</t>
  </si>
  <si>
    <t>派克公寓</t>
  </si>
  <si>
    <t>4C012</t>
  </si>
  <si>
    <t>希勒公寓</t>
  </si>
  <si>
    <t>4C010</t>
  </si>
  <si>
    <t>4C009</t>
  </si>
  <si>
    <t>克美产科医院</t>
  </si>
  <si>
    <t>4C008</t>
  </si>
  <si>
    <t>4C007</t>
  </si>
  <si>
    <t>上海别墅</t>
  </si>
  <si>
    <t>4C006</t>
  </si>
  <si>
    <t>法国体育总会</t>
  </si>
  <si>
    <t>4C005</t>
  </si>
  <si>
    <t>国泰公寓</t>
  </si>
  <si>
    <t>4C003</t>
  </si>
  <si>
    <t>康绥公寓</t>
  </si>
  <si>
    <t>4C002</t>
  </si>
  <si>
    <t>中德医院</t>
  </si>
  <si>
    <t>4C001</t>
  </si>
  <si>
    <t>4B025</t>
  </si>
  <si>
    <t>新恩堂OR上海公共礼拜堂OR基督教新教堂</t>
  </si>
  <si>
    <t>4B022</t>
  </si>
  <si>
    <t>刘氏花园住宅</t>
  </si>
  <si>
    <t>4B020</t>
  </si>
  <si>
    <t>上海市科学馆</t>
  </si>
  <si>
    <t>4B019</t>
  </si>
  <si>
    <t>上海市政委员会电力部住宅</t>
  </si>
  <si>
    <t>4B018</t>
  </si>
  <si>
    <t>龚氏花园住宅</t>
  </si>
  <si>
    <t>4B017</t>
  </si>
  <si>
    <t>司米托莫银行</t>
  </si>
  <si>
    <t>4B016</t>
  </si>
  <si>
    <t>4B015</t>
  </si>
  <si>
    <t>4B014</t>
  </si>
  <si>
    <t>戈登路巡捕房</t>
  </si>
  <si>
    <t>4B013</t>
  </si>
  <si>
    <t>4B012</t>
  </si>
  <si>
    <t>宜德堂</t>
  </si>
  <si>
    <t>4B011</t>
  </si>
  <si>
    <t>刘氏花园住宅，小校经阁(八角楼)</t>
  </si>
  <si>
    <t>4B010</t>
  </si>
  <si>
    <t>沁园村</t>
  </si>
  <si>
    <t>4B009</t>
  </si>
  <si>
    <t>觉园（南国大佛寺）金刚道场</t>
  </si>
  <si>
    <t>4B008</t>
  </si>
  <si>
    <t>纪氏花园住宅</t>
  </si>
  <si>
    <t>4B007</t>
  </si>
  <si>
    <t>大新烟草公司</t>
  </si>
  <si>
    <t>4B005</t>
  </si>
  <si>
    <t>4B004</t>
  </si>
  <si>
    <t>4B003</t>
  </si>
  <si>
    <t>荣氏花园住宅</t>
  </si>
  <si>
    <t>4B002</t>
  </si>
  <si>
    <t>小南门警钟楼</t>
  </si>
  <si>
    <t>4A038</t>
  </si>
  <si>
    <t>集贤村</t>
  </si>
  <si>
    <t>4A037</t>
  </si>
  <si>
    <t>仁记珠宝银楼</t>
  </si>
  <si>
    <t>4A035</t>
  </si>
  <si>
    <t>中国银行南市办事处</t>
  </si>
  <si>
    <t>4A034</t>
  </si>
  <si>
    <t>洋行</t>
  </si>
  <si>
    <t>4A032</t>
  </si>
  <si>
    <t>扬子饭店</t>
  </si>
  <si>
    <t>4A030</t>
  </si>
  <si>
    <t>中国大饭店</t>
  </si>
  <si>
    <t>4A029</t>
  </si>
  <si>
    <t>新光大戏院</t>
  </si>
  <si>
    <t>4A028</t>
  </si>
  <si>
    <t>三星大舞台OR中国大戏院</t>
  </si>
  <si>
    <t>4A027</t>
  </si>
  <si>
    <t>金城大戏院</t>
  </si>
  <si>
    <t>4A026</t>
  </si>
  <si>
    <t>太古洋行</t>
  </si>
  <si>
    <t>4A025</t>
  </si>
  <si>
    <t>约克大楼</t>
  </si>
  <si>
    <t>4A024</t>
  </si>
  <si>
    <t>雷米洋行OR利名洋行</t>
  </si>
  <si>
    <t>4A023</t>
  </si>
  <si>
    <t>中兴银行</t>
  </si>
  <si>
    <t>4A022</t>
  </si>
  <si>
    <t>旗昌洋行</t>
  </si>
  <si>
    <t>4A021</t>
  </si>
  <si>
    <t>4A020</t>
  </si>
  <si>
    <t>百乐饭店OR同仁医院OR教会学校OR中国基督教协会</t>
  </si>
  <si>
    <t>4A019</t>
  </si>
  <si>
    <t>大清银行OR中国人寿保险公司</t>
  </si>
  <si>
    <t>4A018</t>
  </si>
  <si>
    <t>安利洋行</t>
  </si>
  <si>
    <t>4A017</t>
  </si>
  <si>
    <t>南京饭店</t>
  </si>
  <si>
    <t>4A016</t>
  </si>
  <si>
    <t>上海钱业公会</t>
  </si>
  <si>
    <t>4A015</t>
  </si>
  <si>
    <t>恒利银行</t>
  </si>
  <si>
    <t>4A014</t>
  </si>
  <si>
    <t>美丰银行</t>
  </si>
  <si>
    <t>4A013</t>
  </si>
  <si>
    <t>中央储蓄会OR广东银行</t>
  </si>
  <si>
    <t>4A012</t>
  </si>
  <si>
    <t>上海洋行OR上海商业储蓄银行</t>
  </si>
  <si>
    <t>4A011</t>
  </si>
  <si>
    <t>盐业大楼OR盐业银行</t>
  </si>
  <si>
    <t>4A010</t>
  </si>
  <si>
    <t>中一信托大楼OR中一信托股份公司</t>
  </si>
  <si>
    <t>4A009</t>
  </si>
  <si>
    <t>中垦大楼OR中国垦业银行</t>
  </si>
  <si>
    <t>4A008</t>
  </si>
  <si>
    <t>浙江兴业银行</t>
  </si>
  <si>
    <t>4A007</t>
  </si>
  <si>
    <t>信托大楼OR上海信托公司</t>
  </si>
  <si>
    <t>4A006</t>
  </si>
  <si>
    <t>恒丰大楼</t>
  </si>
  <si>
    <t>4A005</t>
  </si>
  <si>
    <t>源源长银行OR东方企业公司</t>
  </si>
  <si>
    <t>4A004</t>
  </si>
  <si>
    <t>英商自来水公司办公楼</t>
  </si>
  <si>
    <t>4A003</t>
  </si>
  <si>
    <t>英商自来水公司大楼</t>
  </si>
  <si>
    <t>4A002</t>
  </si>
  <si>
    <t>上海基督教青年会</t>
  </si>
  <si>
    <t>4A001</t>
  </si>
  <si>
    <t>3W002</t>
  </si>
  <si>
    <t>黄家花园</t>
  </si>
  <si>
    <t>3R001</t>
  </si>
  <si>
    <t>福新面粉厂、阜丰面粉厂</t>
  </si>
  <si>
    <t>3N005</t>
  </si>
  <si>
    <t>中华书局印刷厂澳门路新厂</t>
  </si>
  <si>
    <t>3N004</t>
  </si>
  <si>
    <t>上海啤酒有限公司</t>
  </si>
  <si>
    <t>3N002</t>
  </si>
  <si>
    <t>宜昌路救火会</t>
  </si>
  <si>
    <t>3N001</t>
  </si>
  <si>
    <t>西区污水处理厂</t>
  </si>
  <si>
    <t>3M031</t>
  </si>
  <si>
    <t>达华公寓</t>
  </si>
  <si>
    <t>3M028</t>
  </si>
  <si>
    <t>哥伦比亚总会</t>
  </si>
  <si>
    <t>3M025</t>
  </si>
  <si>
    <t>海格园</t>
  </si>
  <si>
    <t>3M022</t>
  </si>
  <si>
    <t>3M021</t>
  </si>
  <si>
    <t>3M020</t>
  </si>
  <si>
    <t>3M019</t>
  </si>
  <si>
    <t>3M017</t>
  </si>
  <si>
    <t>3M016</t>
  </si>
  <si>
    <t>3M015</t>
  </si>
  <si>
    <t>3M014</t>
  </si>
  <si>
    <t>3M012</t>
  </si>
  <si>
    <t>3M011</t>
  </si>
  <si>
    <t>私立妇孺医院</t>
  </si>
  <si>
    <t>3M010</t>
  </si>
  <si>
    <t>3M007</t>
  </si>
  <si>
    <t>亦村</t>
  </si>
  <si>
    <t>3M006</t>
  </si>
  <si>
    <t>新华村</t>
  </si>
  <si>
    <t>3M005</t>
  </si>
  <si>
    <t>3M004</t>
  </si>
  <si>
    <t>3M003</t>
  </si>
  <si>
    <t>3M002</t>
  </si>
  <si>
    <t>海底电缆登陆局房</t>
  </si>
  <si>
    <t>3K001</t>
  </si>
  <si>
    <t>正广和汽水厂</t>
  </si>
  <si>
    <t>3G006</t>
  </si>
  <si>
    <t>上海煤气公司</t>
  </si>
  <si>
    <t>3G005</t>
  </si>
  <si>
    <t>上海密丰绒线厂</t>
  </si>
  <si>
    <t>3G004</t>
  </si>
  <si>
    <t>怡和纱厂</t>
  </si>
  <si>
    <t>3G003</t>
  </si>
  <si>
    <t>上海市东区污水处理厂</t>
  </si>
  <si>
    <t>3G002</t>
  </si>
  <si>
    <t>3G001</t>
  </si>
  <si>
    <t>祥德路住宅</t>
  </si>
  <si>
    <t>3F011</t>
  </si>
  <si>
    <t>3F010</t>
  </si>
  <si>
    <t>虹口大旅社</t>
  </si>
  <si>
    <t>3F009</t>
  </si>
  <si>
    <t>西本愿寺</t>
  </si>
  <si>
    <t>3F008</t>
  </si>
  <si>
    <t>3F007</t>
  </si>
  <si>
    <t>3F006</t>
  </si>
  <si>
    <t>礼查饭店</t>
  </si>
  <si>
    <t>3F005</t>
  </si>
  <si>
    <t>3F004</t>
  </si>
  <si>
    <t>3F003</t>
  </si>
  <si>
    <t>长春公寓</t>
  </si>
  <si>
    <t>3F002</t>
  </si>
  <si>
    <t>大陆新村OR文华新村OR凇云别墅OR留青小筑</t>
  </si>
  <si>
    <t>3F001</t>
  </si>
  <si>
    <t>大修道院</t>
  </si>
  <si>
    <t>3D034</t>
  </si>
  <si>
    <t>3D033</t>
  </si>
  <si>
    <t>3D032</t>
  </si>
  <si>
    <t>3D031</t>
  </si>
  <si>
    <t>3D029</t>
  </si>
  <si>
    <t>3D028</t>
  </si>
  <si>
    <t>3D027</t>
  </si>
  <si>
    <t>3D026</t>
  </si>
  <si>
    <t>3D025</t>
  </si>
  <si>
    <t>3D024</t>
  </si>
  <si>
    <t>3D023</t>
  </si>
  <si>
    <t>3D022</t>
  </si>
  <si>
    <t>3D021</t>
  </si>
  <si>
    <t>3D020</t>
  </si>
  <si>
    <t>3D019</t>
  </si>
  <si>
    <t>3D018</t>
  </si>
  <si>
    <t>3D017</t>
  </si>
  <si>
    <t>3D016</t>
  </si>
  <si>
    <t>3D015</t>
  </si>
  <si>
    <t>3D014</t>
  </si>
  <si>
    <t>3D013</t>
  </si>
  <si>
    <t>来斯南村</t>
  </si>
  <si>
    <t>3D010</t>
  </si>
  <si>
    <t>林肯公寓</t>
  </si>
  <si>
    <t>3D009</t>
  </si>
  <si>
    <t>麦琪公寓</t>
  </si>
  <si>
    <t>3D007</t>
  </si>
  <si>
    <t>3D006</t>
  </si>
  <si>
    <t>3D005</t>
  </si>
  <si>
    <t>3D004</t>
  </si>
  <si>
    <t>霞飞路住宅、比利时领馆</t>
  </si>
  <si>
    <t>3D002</t>
  </si>
  <si>
    <t>香山路住宅</t>
  </si>
  <si>
    <t>3C017</t>
  </si>
  <si>
    <t>3C016</t>
  </si>
  <si>
    <t>3C015</t>
  </si>
  <si>
    <t>诸圣堂</t>
  </si>
  <si>
    <t>3C014</t>
  </si>
  <si>
    <t>吕班公寓</t>
  </si>
  <si>
    <t>3C013</t>
  </si>
  <si>
    <t>永丰村</t>
  </si>
  <si>
    <t>3C012</t>
  </si>
  <si>
    <t>巴黎新村</t>
  </si>
  <si>
    <t>3C011</t>
  </si>
  <si>
    <t>巴黎公寓</t>
  </si>
  <si>
    <t>3C010</t>
  </si>
  <si>
    <t>3C009</t>
  </si>
  <si>
    <t>白尔登公寓</t>
  </si>
  <si>
    <t>3C006</t>
  </si>
  <si>
    <t>法租界霞飞路巡捕房</t>
  </si>
  <si>
    <t>3C005</t>
  </si>
  <si>
    <t>飞龙公寓</t>
  </si>
  <si>
    <t>3C004</t>
  </si>
  <si>
    <t>飞霞别墅</t>
  </si>
  <si>
    <t>3C003</t>
  </si>
  <si>
    <t>泰山公寓</t>
  </si>
  <si>
    <t>3C002</t>
  </si>
  <si>
    <t>爱司公寓</t>
  </si>
  <si>
    <t>3C001</t>
  </si>
  <si>
    <t>3B026</t>
  </si>
  <si>
    <t>切尔西住宅</t>
  </si>
  <si>
    <t>3B025</t>
  </si>
  <si>
    <t>念吾新村OR多福里OR汾阳坊</t>
  </si>
  <si>
    <t>3B023</t>
  </si>
  <si>
    <t>大华公寓</t>
  </si>
  <si>
    <t>3B018</t>
  </si>
  <si>
    <t>3B017</t>
  </si>
  <si>
    <t>杜美新村</t>
  </si>
  <si>
    <t>3B016</t>
  </si>
  <si>
    <t>蒲园</t>
  </si>
  <si>
    <t>3B015</t>
  </si>
  <si>
    <t>3B012</t>
  </si>
  <si>
    <t>3B009</t>
  </si>
  <si>
    <t>3B006</t>
  </si>
  <si>
    <t>震兴里、荣康里、德庆里</t>
  </si>
  <si>
    <t>3B005</t>
  </si>
  <si>
    <t>铜仁路278号</t>
  </si>
  <si>
    <t>3B003</t>
  </si>
  <si>
    <t>联华公寓</t>
  </si>
  <si>
    <t>3B002</t>
  </si>
  <si>
    <t>上海电话局南市总局</t>
  </si>
  <si>
    <t>3A024</t>
  </si>
  <si>
    <t>中法求新机器轮船制造厂</t>
  </si>
  <si>
    <t>3A023</t>
  </si>
  <si>
    <t>清心女中</t>
  </si>
  <si>
    <t>3A021</t>
  </si>
  <si>
    <t>瑞康洋行买办住宅</t>
  </si>
  <si>
    <t>3A020</t>
  </si>
  <si>
    <t>谦信大楼</t>
  </si>
  <si>
    <t>3A019</t>
  </si>
  <si>
    <t>东亚大楼</t>
  </si>
  <si>
    <t>3A018</t>
  </si>
  <si>
    <t>哈同大楼</t>
  </si>
  <si>
    <t>3A017</t>
  </si>
  <si>
    <t>四明大楼</t>
  </si>
  <si>
    <t>3A016</t>
  </si>
  <si>
    <t>恒业里</t>
  </si>
  <si>
    <t>3A015</t>
  </si>
  <si>
    <t>兰心大楼</t>
  </si>
  <si>
    <t>3A014</t>
  </si>
  <si>
    <t>青年协会大楼</t>
  </si>
  <si>
    <t>3A013</t>
  </si>
  <si>
    <t>三菱大楼、美孚大楼</t>
  </si>
  <si>
    <t>3A012</t>
  </si>
  <si>
    <t>颐中大楼OR英美颐中姻草股份有限公司</t>
  </si>
  <si>
    <t>3A010</t>
  </si>
  <si>
    <t>博物院大楼OR亚洲文会、英国皇家亚洲文会北中国支会</t>
  </si>
  <si>
    <t>3A009</t>
  </si>
  <si>
    <t>电力大楼上海电力公司</t>
  </si>
  <si>
    <t>3A008</t>
  </si>
  <si>
    <t>中南大楼OR中南银行</t>
  </si>
  <si>
    <t>3A006</t>
  </si>
  <si>
    <t>普益大楼OR普益地产公司</t>
  </si>
  <si>
    <t>3A004</t>
  </si>
  <si>
    <t>日清大楼日清汽船株式会社</t>
  </si>
  <si>
    <t>3A003</t>
  </si>
  <si>
    <t>交通银行OR交通银行</t>
  </si>
  <si>
    <t>3A002</t>
  </si>
  <si>
    <t>扬子大楼OR扬子水火保险公司</t>
  </si>
  <si>
    <t>3A001</t>
  </si>
  <si>
    <t>玉佛寺</t>
  </si>
  <si>
    <t>2N002</t>
  </si>
  <si>
    <t>中国造币厂</t>
  </si>
  <si>
    <t>2N001</t>
  </si>
  <si>
    <t>2M011</t>
  </si>
  <si>
    <t>2M009</t>
  </si>
  <si>
    <t>中西女中</t>
  </si>
  <si>
    <t>2M008</t>
  </si>
  <si>
    <t>卫乐园</t>
  </si>
  <si>
    <t>2M007</t>
  </si>
  <si>
    <t>圣约翰大学-校政厅OR怀施堂OR思颜堂OR思孟堂OR科学馆OR西门堂</t>
  </si>
  <si>
    <t>2M006</t>
  </si>
  <si>
    <t>2M005</t>
  </si>
  <si>
    <t>西园大厦</t>
  </si>
  <si>
    <t>2M004</t>
  </si>
  <si>
    <t>2M003</t>
  </si>
  <si>
    <t>2M002</t>
  </si>
  <si>
    <t>2M001</t>
  </si>
  <si>
    <t>四行仓库</t>
  </si>
  <si>
    <t>2H001</t>
  </si>
  <si>
    <t>旧市图书馆</t>
  </si>
  <si>
    <t>2G004</t>
  </si>
  <si>
    <t>杨树浦电厂</t>
  </si>
  <si>
    <t>2G001</t>
  </si>
  <si>
    <t>虹口救火会</t>
  </si>
  <si>
    <t>2F011</t>
  </si>
  <si>
    <t>景灵堂</t>
  </si>
  <si>
    <t>2F010</t>
  </si>
  <si>
    <t>中国银行大楼</t>
  </si>
  <si>
    <t>2F009</t>
  </si>
  <si>
    <t>四行大楼</t>
  </si>
  <si>
    <t>2F008</t>
  </si>
  <si>
    <t>新亚酒楼</t>
  </si>
  <si>
    <t>2F007</t>
  </si>
  <si>
    <t>高阳大楼</t>
  </si>
  <si>
    <t>2F006</t>
  </si>
  <si>
    <t>北方局</t>
  </si>
  <si>
    <t>2F005</t>
  </si>
  <si>
    <t>雷氏德工学院</t>
  </si>
  <si>
    <t>2F004</t>
  </si>
  <si>
    <t>河滨公寓</t>
  </si>
  <si>
    <t>2F002</t>
  </si>
  <si>
    <t>日本领事馆OR联合救济总署</t>
  </si>
  <si>
    <t>2F001</t>
  </si>
  <si>
    <t>2D048</t>
  </si>
  <si>
    <t>赛华公寓</t>
  </si>
  <si>
    <t>2D047</t>
  </si>
  <si>
    <t>2D046</t>
  </si>
  <si>
    <t>克莱门公寓</t>
  </si>
  <si>
    <t>2D044</t>
  </si>
  <si>
    <t>高安公寓</t>
  </si>
  <si>
    <t>2D042</t>
  </si>
  <si>
    <t>东正教堂</t>
  </si>
  <si>
    <t>2D041</t>
  </si>
  <si>
    <t>自由公寓</t>
  </si>
  <si>
    <t>2D040</t>
  </si>
  <si>
    <t>朱敏堂住宅</t>
  </si>
  <si>
    <t>2D039</t>
  </si>
  <si>
    <t>丽波花园东主楼</t>
  </si>
  <si>
    <t>2D038</t>
  </si>
  <si>
    <t>密丹公寓</t>
  </si>
  <si>
    <t>2D037</t>
  </si>
  <si>
    <t>正广和大班住宅</t>
  </si>
  <si>
    <t>2D036</t>
  </si>
  <si>
    <t>中央研究院</t>
  </si>
  <si>
    <t>2D030</t>
  </si>
  <si>
    <t>2D028</t>
  </si>
  <si>
    <t>2D027</t>
  </si>
  <si>
    <t>永康新村</t>
  </si>
  <si>
    <t>2D026</t>
  </si>
  <si>
    <t>永嘉新村</t>
  </si>
  <si>
    <t>2D025</t>
  </si>
  <si>
    <t>2D024</t>
  </si>
  <si>
    <t>2D023</t>
  </si>
  <si>
    <t>毕卡迪公寓</t>
  </si>
  <si>
    <t>2D022</t>
  </si>
  <si>
    <t>华盛顿公寓</t>
  </si>
  <si>
    <t>2D021</t>
  </si>
  <si>
    <t>美童公学</t>
  </si>
  <si>
    <t>2D020</t>
  </si>
  <si>
    <t>2D019</t>
  </si>
  <si>
    <t>懿园</t>
  </si>
  <si>
    <t>2D018</t>
  </si>
  <si>
    <t>道斐南公寓</t>
  </si>
  <si>
    <t>2D016</t>
  </si>
  <si>
    <t>2D014</t>
  </si>
  <si>
    <t>东美特公寓</t>
  </si>
  <si>
    <t>2D012</t>
  </si>
  <si>
    <t>2D011</t>
  </si>
  <si>
    <t>中南新村</t>
  </si>
  <si>
    <t>2D010</t>
  </si>
  <si>
    <t>2D009</t>
  </si>
  <si>
    <t>2D007</t>
  </si>
  <si>
    <t>2D006</t>
  </si>
  <si>
    <t>皇家公寓</t>
  </si>
  <si>
    <t>2D005</t>
  </si>
  <si>
    <t>亨利公寓</t>
  </si>
  <si>
    <t>2D002</t>
  </si>
  <si>
    <t>2D001</t>
  </si>
  <si>
    <t>江南制造局</t>
  </si>
  <si>
    <t>2C014</t>
  </si>
  <si>
    <t>2C013</t>
  </si>
  <si>
    <t>震旦大学图书馆教学大楼OR震旦大学博物馆</t>
  </si>
  <si>
    <t>2C012</t>
  </si>
  <si>
    <t>2C011</t>
  </si>
  <si>
    <t>陕南村</t>
  </si>
  <si>
    <t>2C010</t>
  </si>
  <si>
    <t>赫尔登花园</t>
  </si>
  <si>
    <t>2C009</t>
  </si>
  <si>
    <t>ASTRID公寓</t>
  </si>
  <si>
    <t>2C007</t>
  </si>
  <si>
    <t>兰心大戏院</t>
  </si>
  <si>
    <t>2C006</t>
  </si>
  <si>
    <t>法国总会</t>
  </si>
  <si>
    <t>2C005</t>
  </si>
  <si>
    <t>国泰大戏院</t>
  </si>
  <si>
    <t>2C004</t>
  </si>
  <si>
    <t>永业大楼</t>
  </si>
  <si>
    <t>2C003</t>
  </si>
  <si>
    <t>培文公寓</t>
  </si>
  <si>
    <t>2C002</t>
  </si>
  <si>
    <t>法公董局</t>
  </si>
  <si>
    <t>2C001</t>
  </si>
  <si>
    <t>2B025</t>
  </si>
  <si>
    <t>雷氏德医学院</t>
  </si>
  <si>
    <t>2B024</t>
  </si>
  <si>
    <t>2B023</t>
  </si>
  <si>
    <t>爰登公寓</t>
  </si>
  <si>
    <t>2B022</t>
  </si>
  <si>
    <t>枕流公寓</t>
  </si>
  <si>
    <t>2B020</t>
  </si>
  <si>
    <t>美国学校</t>
  </si>
  <si>
    <t>2B019</t>
  </si>
  <si>
    <t>大胜胡同</t>
  </si>
  <si>
    <t>2B017</t>
  </si>
  <si>
    <t>2B016</t>
  </si>
  <si>
    <t>2B015</t>
  </si>
  <si>
    <t>西摩路会堂</t>
  </si>
  <si>
    <t>2B014</t>
  </si>
  <si>
    <t>怀恩堂</t>
  </si>
  <si>
    <t>2B013</t>
  </si>
  <si>
    <t>2B012</t>
  </si>
  <si>
    <t>愚谷村</t>
  </si>
  <si>
    <t>2B011</t>
  </si>
  <si>
    <t>百乐门舞厅</t>
  </si>
  <si>
    <t>2B010</t>
  </si>
  <si>
    <t>意大利总会</t>
  </si>
  <si>
    <t>2B009</t>
  </si>
  <si>
    <t>2B008</t>
  </si>
  <si>
    <t>2B006</t>
  </si>
  <si>
    <t>MEDHURST大楼</t>
  </si>
  <si>
    <t>2B004</t>
  </si>
  <si>
    <t>中国银行</t>
  </si>
  <si>
    <t>2B003</t>
  </si>
  <si>
    <t>德义大楼</t>
  </si>
  <si>
    <t>2B002</t>
  </si>
  <si>
    <t>犹太人总会OR黄河皮鞋店</t>
  </si>
  <si>
    <t>2B001</t>
  </si>
  <si>
    <t>清心堂</t>
  </si>
  <si>
    <t>2A058</t>
  </si>
  <si>
    <t>三井洋行</t>
  </si>
  <si>
    <t>2A055</t>
  </si>
  <si>
    <t>中法学堂</t>
  </si>
  <si>
    <t>2A054</t>
  </si>
  <si>
    <t>华商纱布交易所</t>
  </si>
  <si>
    <t>2A053</t>
  </si>
  <si>
    <t>德士舌大楼(会德丰大楼)</t>
  </si>
  <si>
    <t>2A051</t>
  </si>
  <si>
    <t>东方饭店</t>
  </si>
  <si>
    <t>2A050</t>
  </si>
  <si>
    <t>四行储蓄会大楼</t>
  </si>
  <si>
    <t>2A049</t>
  </si>
  <si>
    <t>汇丰大楼</t>
  </si>
  <si>
    <t>2A048</t>
  </si>
  <si>
    <t>卜内门大楼</t>
  </si>
  <si>
    <t>2A047</t>
  </si>
  <si>
    <t>企业大楼</t>
  </si>
  <si>
    <t>2A046</t>
  </si>
  <si>
    <t>中华邮政储金汇业局</t>
  </si>
  <si>
    <t>2A044</t>
  </si>
  <si>
    <t>上海公库</t>
  </si>
  <si>
    <t>2A043</t>
  </si>
  <si>
    <t>物业供应站</t>
  </si>
  <si>
    <t>2A042</t>
  </si>
  <si>
    <t>大陆银行</t>
  </si>
  <si>
    <t>2A041</t>
  </si>
  <si>
    <t>浙江第一商业银行</t>
  </si>
  <si>
    <t>2A040</t>
  </si>
  <si>
    <t>建设大厦</t>
  </si>
  <si>
    <t>2A039</t>
  </si>
  <si>
    <t>都城饭店</t>
  </si>
  <si>
    <t>2A038</t>
  </si>
  <si>
    <t>汉弥登大棱</t>
  </si>
  <si>
    <t>2A037</t>
  </si>
  <si>
    <t>礼记洋行</t>
  </si>
  <si>
    <t>2A036</t>
  </si>
  <si>
    <t>吉祥里</t>
  </si>
  <si>
    <t>2A035</t>
  </si>
  <si>
    <t>申报馆</t>
  </si>
  <si>
    <t>2A034</t>
  </si>
  <si>
    <t>永年人寿保险公司</t>
  </si>
  <si>
    <t>2A033</t>
  </si>
  <si>
    <t>大来大楼</t>
  </si>
  <si>
    <t>2A032</t>
  </si>
  <si>
    <t>美国花旗银行</t>
  </si>
  <si>
    <t>2A031</t>
  </si>
  <si>
    <t>总巡捕房</t>
  </si>
  <si>
    <t>2A030</t>
  </si>
  <si>
    <t>正广和公司</t>
  </si>
  <si>
    <t>2A029</t>
  </si>
  <si>
    <t>慈淑大楼</t>
  </si>
  <si>
    <t>2A027</t>
  </si>
  <si>
    <t>迦陵大楼</t>
  </si>
  <si>
    <t>2A026</t>
  </si>
  <si>
    <t>真光大楼</t>
  </si>
  <si>
    <t>2A025</t>
  </si>
  <si>
    <t>银行公会大楼</t>
  </si>
  <si>
    <t>2A022</t>
  </si>
  <si>
    <t>光陆大戏院</t>
  </si>
  <si>
    <t>2A021</t>
  </si>
  <si>
    <t>广学大楼</t>
  </si>
  <si>
    <t>2A020</t>
  </si>
  <si>
    <t>国华银行大楼</t>
  </si>
  <si>
    <t>2A019</t>
  </si>
  <si>
    <t>2A018</t>
  </si>
  <si>
    <t>2A017</t>
  </si>
  <si>
    <t>2A016</t>
  </si>
  <si>
    <t>格林邮船大楼</t>
  </si>
  <si>
    <t>2A015</t>
  </si>
  <si>
    <t>四川路桥</t>
  </si>
  <si>
    <t>2A014</t>
  </si>
  <si>
    <t>乍浦路桥</t>
  </si>
  <si>
    <t>2A013</t>
  </si>
  <si>
    <t>外白渡桥</t>
  </si>
  <si>
    <t>2A012</t>
  </si>
  <si>
    <t>外滩信号台</t>
  </si>
  <si>
    <t>2A011</t>
  </si>
  <si>
    <t>横滨正金银行</t>
  </si>
  <si>
    <t>2A009</t>
  </si>
  <si>
    <t>字林西报大楼</t>
  </si>
  <si>
    <t>2A007</t>
  </si>
  <si>
    <t>台湾银行</t>
  </si>
  <si>
    <t>2A006</t>
  </si>
  <si>
    <t>华俄道胜银行</t>
  </si>
  <si>
    <t>2A005</t>
  </si>
  <si>
    <t>大北电报局</t>
  </si>
  <si>
    <t>2A004</t>
  </si>
  <si>
    <t>中国通商银行</t>
  </si>
  <si>
    <t>2A003</t>
  </si>
  <si>
    <t>有利银行</t>
  </si>
  <si>
    <t>2A002</t>
  </si>
  <si>
    <t>法国邮船大楼</t>
  </si>
  <si>
    <t>2A001</t>
  </si>
  <si>
    <t>王伯群住宅</t>
  </si>
  <si>
    <t>1M007</t>
  </si>
  <si>
    <t>兴国路住宅</t>
  </si>
  <si>
    <t>1M006</t>
  </si>
  <si>
    <t>虹桥路2310号住宅</t>
  </si>
  <si>
    <t>1M004</t>
  </si>
  <si>
    <t>孙科住宅</t>
  </si>
  <si>
    <t>1M003</t>
  </si>
  <si>
    <t>沙逊别墅</t>
  </si>
  <si>
    <t>1M002</t>
  </si>
  <si>
    <t>淮阴路姚氏住宅</t>
  </si>
  <si>
    <t>1M001</t>
  </si>
  <si>
    <t>杨树浦水厂</t>
  </si>
  <si>
    <t>1G003</t>
  </si>
  <si>
    <t>上海市体育场</t>
  </si>
  <si>
    <t>1G002</t>
  </si>
  <si>
    <t>旧上海特别市政府</t>
  </si>
  <si>
    <t>1G001</t>
  </si>
  <si>
    <t>多伦路250号住宅</t>
  </si>
  <si>
    <t>1F004</t>
  </si>
  <si>
    <t>俄罗斯领事馆OR苏联领事馆</t>
  </si>
  <si>
    <t>1F003</t>
  </si>
  <si>
    <t>上海邮政总局</t>
  </si>
  <si>
    <t>1F002</t>
  </si>
  <si>
    <t>百老会大厦</t>
  </si>
  <si>
    <t>1F001</t>
  </si>
  <si>
    <t>修道院公寓</t>
  </si>
  <si>
    <t>1D007</t>
  </si>
  <si>
    <t>新康花园</t>
  </si>
  <si>
    <t>1D006</t>
  </si>
  <si>
    <t>汾阳路45号</t>
  </si>
  <si>
    <t>1D005</t>
  </si>
  <si>
    <t>盛宣怀住宅</t>
  </si>
  <si>
    <t>1D004</t>
  </si>
  <si>
    <t>汾阳路79号住宅</t>
  </si>
  <si>
    <t>1D003</t>
  </si>
  <si>
    <t>国际礼拜堂</t>
  </si>
  <si>
    <t>1D002</t>
  </si>
  <si>
    <t>徐家汇天主堂</t>
  </si>
  <si>
    <t>1D001</t>
  </si>
  <si>
    <t>峻岭公寓、茂名公寓</t>
  </si>
  <si>
    <t>1C005</t>
  </si>
  <si>
    <t>华懋公寓</t>
  </si>
  <si>
    <t>1C004</t>
  </si>
  <si>
    <t>步高里</t>
  </si>
  <si>
    <t>1C001</t>
  </si>
  <si>
    <t>裕华新村</t>
  </si>
  <si>
    <t>1B004</t>
  </si>
  <si>
    <t>涌泉坊</t>
  </si>
  <si>
    <t>1B003</t>
  </si>
  <si>
    <t>华业公寓</t>
  </si>
  <si>
    <t>1B002</t>
  </si>
  <si>
    <t>美琪六戏院</t>
  </si>
  <si>
    <t>1B001</t>
  </si>
  <si>
    <t>董家渡天主堂</t>
  </si>
  <si>
    <t>1A027(IE001)</t>
  </si>
  <si>
    <t>金城银行</t>
  </si>
  <si>
    <t>1A026</t>
  </si>
  <si>
    <t>圣三一基督教堂</t>
  </si>
  <si>
    <t>1A025</t>
  </si>
  <si>
    <t>公共租界工部局</t>
  </si>
  <si>
    <t>1A024</t>
  </si>
  <si>
    <t>大上海大戏院</t>
  </si>
  <si>
    <t>1A023</t>
  </si>
  <si>
    <t>新新公司</t>
  </si>
  <si>
    <t>1A021</t>
  </si>
  <si>
    <t>先施公司</t>
  </si>
  <si>
    <t>1A020</t>
  </si>
  <si>
    <t>老、新永安公司</t>
  </si>
  <si>
    <t>1A019</t>
  </si>
  <si>
    <t>跑马总会</t>
  </si>
  <si>
    <t>1A017</t>
  </si>
  <si>
    <t>大光明大戏院</t>
  </si>
  <si>
    <t>1A016</t>
  </si>
  <si>
    <t>华安人寿保险公司</t>
  </si>
  <si>
    <t>1A015</t>
  </si>
  <si>
    <t>西桥青年会</t>
  </si>
  <si>
    <t>1A014</t>
  </si>
  <si>
    <t>1A013</t>
  </si>
  <si>
    <t>南京大戏院</t>
  </si>
  <si>
    <t>1A012</t>
  </si>
  <si>
    <t>大世界游乐场</t>
  </si>
  <si>
    <t>1A010</t>
  </si>
  <si>
    <t>东方汇理银行</t>
  </si>
  <si>
    <t>1A009</t>
  </si>
  <si>
    <t>怡和银行</t>
  </si>
  <si>
    <t>1A008</t>
  </si>
  <si>
    <t>1A007</t>
  </si>
  <si>
    <t>沙逊大厦</t>
  </si>
  <si>
    <t>1A006</t>
  </si>
  <si>
    <t>汇中饭店</t>
  </si>
  <si>
    <t>1A005</t>
  </si>
  <si>
    <t>江海关</t>
  </si>
  <si>
    <t>1A004</t>
  </si>
  <si>
    <t>汇丰银行大楼</t>
  </si>
  <si>
    <t>1A003</t>
  </si>
  <si>
    <t>上海总会</t>
  </si>
  <si>
    <t>1A002</t>
  </si>
  <si>
    <t>1A001</t>
  </si>
  <si>
    <t xml:space="preserve"> grass </t>
  </si>
  <si>
    <t xml:space="preserve"> windowpane; window  </t>
  </si>
  <si>
    <t xml:space="preserve"> car; auto; automobile; machine; motorcar </t>
  </si>
  <si>
    <t xml:space="preserve"> person; individual; someone; somebody; mortal; soul </t>
  </si>
  <si>
    <t xml:space="preserve"> sidewalk; pavement </t>
  </si>
  <si>
    <t xml:space="preserve"> road; route </t>
  </si>
  <si>
    <t xml:space="preserve"> tree </t>
  </si>
  <si>
    <t xml:space="preserve"> sky </t>
  </si>
  <si>
    <t xml:space="preserve"> building; edifice </t>
  </si>
  <si>
    <t>id</t>
    <phoneticPr fontId="2" type="noConversion"/>
  </si>
  <si>
    <r>
      <t xml:space="preserve"> </t>
    </r>
    <r>
      <rPr>
        <sz val="11"/>
        <color theme="1"/>
        <rFont val="微软雅黑"/>
        <family val="2"/>
        <charset val="134"/>
      </rPr>
      <t>旗</t>
    </r>
  </si>
  <si>
    <t xml:space="preserve"> flag </t>
  </si>
  <si>
    <r>
      <t xml:space="preserve"> </t>
    </r>
    <r>
      <rPr>
        <sz val="11"/>
        <color theme="1"/>
        <rFont val="微软雅黑"/>
        <family val="2"/>
        <charset val="134"/>
      </rPr>
      <t>时钟</t>
    </r>
  </si>
  <si>
    <t xml:space="preserve"> clock </t>
  </si>
  <si>
    <r>
      <t xml:space="preserve"> </t>
    </r>
    <r>
      <rPr>
        <sz val="11"/>
        <color theme="1"/>
        <rFont val="微软雅黑"/>
        <family val="2"/>
        <charset val="134"/>
      </rPr>
      <t>玻璃</t>
    </r>
    <r>
      <rPr>
        <sz val="11"/>
        <color theme="1"/>
        <rFont val="Calibri"/>
        <family val="2"/>
      </rPr>
      <t>;</t>
    </r>
    <r>
      <rPr>
        <sz val="11"/>
        <color theme="1"/>
        <rFont val="微软雅黑"/>
        <family val="2"/>
        <charset val="134"/>
      </rPr>
      <t>玻璃杯</t>
    </r>
  </si>
  <si>
    <t xml:space="preserve"> glass; drinking glass </t>
  </si>
  <si>
    <r>
      <t xml:space="preserve"> </t>
    </r>
    <r>
      <rPr>
        <sz val="11"/>
        <color theme="1"/>
        <rFont val="微软雅黑"/>
        <family val="2"/>
        <charset val="134"/>
      </rPr>
      <t>散热器</t>
    </r>
  </si>
  <si>
    <t xml:space="preserve"> radiator </t>
  </si>
  <si>
    <r>
      <t xml:space="preserve"> </t>
    </r>
    <r>
      <rPr>
        <sz val="11"/>
        <color theme="1"/>
        <rFont val="微软雅黑"/>
        <family val="2"/>
        <charset val="134"/>
      </rPr>
      <t>淋浴</t>
    </r>
  </si>
  <si>
    <t xml:space="preserve"> shower </t>
  </si>
  <si>
    <r>
      <t xml:space="preserve"> </t>
    </r>
    <r>
      <rPr>
        <sz val="11"/>
        <color theme="1"/>
        <rFont val="微软雅黑"/>
        <family val="2"/>
        <charset val="134"/>
      </rPr>
      <t>布告牌</t>
    </r>
  </si>
  <si>
    <t xml:space="preserve"> bulletin board; notice board </t>
  </si>
  <si>
    <r>
      <t xml:space="preserve"> </t>
    </r>
    <r>
      <rPr>
        <sz val="11"/>
        <color theme="1"/>
        <rFont val="微软雅黑"/>
        <family val="2"/>
        <charset val="134"/>
      </rPr>
      <t>监控</t>
    </r>
  </si>
  <si>
    <t xml:space="preserve"> monitor; monitoring device </t>
  </si>
  <si>
    <r>
      <t xml:space="preserve"> </t>
    </r>
    <r>
      <rPr>
        <sz val="11"/>
        <color theme="1"/>
        <rFont val="微软雅黑"/>
        <family val="2"/>
        <charset val="134"/>
      </rPr>
      <t>盘子</t>
    </r>
  </si>
  <si>
    <t xml:space="preserve"> plate </t>
  </si>
  <si>
    <r>
      <t xml:space="preserve"> </t>
    </r>
    <r>
      <rPr>
        <sz val="11"/>
        <color theme="1"/>
        <rFont val="微软雅黑"/>
        <family val="2"/>
        <charset val="134"/>
      </rPr>
      <t>屏幕</t>
    </r>
  </si>
  <si>
    <t xml:space="preserve"> crt screen </t>
  </si>
  <si>
    <r>
      <t xml:space="preserve"> </t>
    </r>
    <r>
      <rPr>
        <sz val="11"/>
        <color theme="1"/>
        <rFont val="微软雅黑"/>
        <family val="2"/>
        <charset val="134"/>
      </rPr>
      <t>码头</t>
    </r>
  </si>
  <si>
    <t xml:space="preserve"> pier; wharf; wharfage; dock </t>
  </si>
  <si>
    <r>
      <t xml:space="preserve"> </t>
    </r>
    <r>
      <rPr>
        <sz val="11"/>
        <color theme="1"/>
        <rFont val="微软雅黑"/>
        <family val="2"/>
        <charset val="134"/>
      </rPr>
      <t>风扇</t>
    </r>
  </si>
  <si>
    <t xml:space="preserve"> fan </t>
  </si>
  <si>
    <r>
      <t xml:space="preserve"> </t>
    </r>
    <r>
      <rPr>
        <sz val="11"/>
        <color theme="1"/>
        <rFont val="微软雅黑"/>
        <family val="2"/>
        <charset val="134"/>
      </rPr>
      <t>垃圾桶</t>
    </r>
  </si>
  <si>
    <t xml:space="preserve"> ashcan; trash can; garbage can; wastebin; ash bin; ash-bin; ashbin; dustbin; trash barrel; trash bin </t>
  </si>
  <si>
    <r>
      <t xml:space="preserve"> </t>
    </r>
    <r>
      <rPr>
        <sz val="11"/>
        <color theme="1"/>
        <rFont val="微软雅黑"/>
        <family val="2"/>
        <charset val="134"/>
      </rPr>
      <t>托盘</t>
    </r>
  </si>
  <si>
    <t xml:space="preserve"> tray </t>
  </si>
  <si>
    <r>
      <t xml:space="preserve"> </t>
    </r>
    <r>
      <rPr>
        <sz val="11"/>
        <color theme="1"/>
        <rFont val="微软雅黑"/>
        <family val="2"/>
        <charset val="134"/>
      </rPr>
      <t>交通信号灯</t>
    </r>
  </si>
  <si>
    <t xml:space="preserve"> traffic light; traffic signal; stoplight </t>
  </si>
  <si>
    <r>
      <t xml:space="preserve"> </t>
    </r>
    <r>
      <rPr>
        <sz val="11"/>
        <color theme="1"/>
        <rFont val="微软雅黑"/>
        <family val="2"/>
        <charset val="134"/>
      </rPr>
      <t>花瓶</t>
    </r>
  </si>
  <si>
    <t xml:space="preserve"> vase </t>
  </si>
  <si>
    <r>
      <t xml:space="preserve"> </t>
    </r>
    <r>
      <rPr>
        <sz val="11"/>
        <color theme="1"/>
        <rFont val="微软雅黑"/>
        <family val="2"/>
        <charset val="134"/>
      </rPr>
      <t>壁式烛台</t>
    </r>
  </si>
  <si>
    <t xml:space="preserve"> sconce </t>
  </si>
  <si>
    <r>
      <t xml:space="preserve"> </t>
    </r>
    <r>
      <rPr>
        <sz val="11"/>
        <color theme="1"/>
        <rFont val="微软雅黑"/>
        <family val="2"/>
        <charset val="134"/>
      </rPr>
      <t>罩</t>
    </r>
  </si>
  <si>
    <t xml:space="preserve"> hood; exhaust hood </t>
  </si>
  <si>
    <r>
      <t xml:space="preserve"> </t>
    </r>
    <r>
      <rPr>
        <sz val="11"/>
        <color theme="1"/>
        <rFont val="微软雅黑"/>
        <family val="2"/>
        <charset val="134"/>
      </rPr>
      <t>雕塑</t>
    </r>
  </si>
  <si>
    <t xml:space="preserve"> sculpture </t>
  </si>
  <si>
    <r>
      <t xml:space="preserve"> </t>
    </r>
    <r>
      <rPr>
        <sz val="11"/>
        <color theme="1"/>
        <rFont val="微软雅黑"/>
        <family val="2"/>
        <charset val="134"/>
      </rPr>
      <t>毯子</t>
    </r>
  </si>
  <si>
    <t xml:space="preserve"> blanket; cover </t>
  </si>
  <si>
    <r>
      <t xml:space="preserve"> </t>
    </r>
    <r>
      <rPr>
        <sz val="11"/>
        <color theme="1"/>
        <rFont val="微软雅黑"/>
        <family val="2"/>
        <charset val="134"/>
      </rPr>
      <t>投影屏幕</t>
    </r>
  </si>
  <si>
    <t xml:space="preserve"> screen; silver screen; projection screen </t>
  </si>
  <si>
    <r>
      <t xml:space="preserve"> </t>
    </r>
    <r>
      <rPr>
        <sz val="11"/>
        <color theme="1"/>
        <rFont val="微软雅黑"/>
        <family val="2"/>
        <charset val="134"/>
      </rPr>
      <t>洗碗机</t>
    </r>
  </si>
  <si>
    <t xml:space="preserve"> dishwasher; dish washer; dishwashing machine </t>
  </si>
  <si>
    <r>
      <t xml:space="preserve"> </t>
    </r>
    <r>
      <rPr>
        <sz val="11"/>
        <color theme="1"/>
        <rFont val="微软雅黑"/>
        <family val="2"/>
        <charset val="134"/>
      </rPr>
      <t>湖</t>
    </r>
  </si>
  <si>
    <t xml:space="preserve"> lake </t>
  </si>
  <si>
    <r>
      <t xml:space="preserve"> </t>
    </r>
    <r>
      <rPr>
        <sz val="11"/>
        <color theme="1"/>
        <rFont val="微软雅黑"/>
        <family val="2"/>
        <charset val="134"/>
      </rPr>
      <t>自行车</t>
    </r>
  </si>
  <si>
    <t xml:space="preserve"> bicycle; bike; wheel; cycle  </t>
  </si>
  <si>
    <r>
      <t xml:space="preserve"> </t>
    </r>
    <r>
      <rPr>
        <sz val="11"/>
        <color theme="1"/>
        <rFont val="微软雅黑"/>
        <family val="2"/>
        <charset val="134"/>
      </rPr>
      <t>动物</t>
    </r>
  </si>
  <si>
    <t xml:space="preserve"> animal; animate being; beast; brute; creature; fauna </t>
  </si>
  <si>
    <r>
      <t xml:space="preserve"> </t>
    </r>
    <r>
      <rPr>
        <sz val="11"/>
        <color theme="1"/>
        <rFont val="微软雅黑"/>
        <family val="2"/>
        <charset val="134"/>
      </rPr>
      <t>花盆</t>
    </r>
  </si>
  <si>
    <t xml:space="preserve"> pot; flowerpot </t>
  </si>
  <si>
    <r>
      <t xml:space="preserve"> </t>
    </r>
    <r>
      <rPr>
        <sz val="11"/>
        <color theme="1"/>
        <rFont val="微软雅黑"/>
        <family val="2"/>
        <charset val="134"/>
      </rPr>
      <t>微波炉</t>
    </r>
  </si>
  <si>
    <t xml:space="preserve"> microwave; microwave oven </t>
  </si>
  <si>
    <r>
      <t xml:space="preserve"> </t>
    </r>
    <r>
      <rPr>
        <sz val="11"/>
        <color theme="1"/>
        <rFont val="微软雅黑"/>
        <family val="2"/>
        <charset val="134"/>
      </rPr>
      <t>商标</t>
    </r>
  </si>
  <si>
    <t xml:space="preserve"> trade name; brand name; brand; marque </t>
  </si>
  <si>
    <r>
      <t xml:space="preserve"> </t>
    </r>
    <r>
      <rPr>
        <sz val="11"/>
        <color theme="1"/>
        <rFont val="微软雅黑"/>
        <family val="2"/>
        <charset val="134"/>
      </rPr>
      <t>槽</t>
    </r>
    <r>
      <rPr>
        <sz val="11"/>
        <color theme="1"/>
        <rFont val="Calibri"/>
        <family val="2"/>
      </rPr>
      <t>;</t>
    </r>
    <r>
      <rPr>
        <sz val="11"/>
        <color theme="1"/>
        <rFont val="微软雅黑"/>
        <family val="2"/>
        <charset val="134"/>
      </rPr>
      <t>储罐</t>
    </r>
  </si>
  <si>
    <t xml:space="preserve"> tank; storage tank </t>
  </si>
  <si>
    <r>
      <t xml:space="preserve"> </t>
    </r>
    <r>
      <rPr>
        <sz val="11"/>
        <color theme="1"/>
        <rFont val="微软雅黑"/>
        <family val="2"/>
        <charset val="134"/>
      </rPr>
      <t>台阶</t>
    </r>
  </si>
  <si>
    <t xml:space="preserve"> step; stair </t>
  </si>
  <si>
    <r>
      <t xml:space="preserve"> </t>
    </r>
    <r>
      <rPr>
        <sz val="11"/>
        <color theme="1"/>
        <rFont val="微软雅黑"/>
        <family val="2"/>
        <charset val="134"/>
      </rPr>
      <t>食物</t>
    </r>
  </si>
  <si>
    <t xml:space="preserve"> food; solid food </t>
  </si>
  <si>
    <r>
      <t xml:space="preserve"> </t>
    </r>
    <r>
      <rPr>
        <sz val="11"/>
        <color theme="1"/>
        <rFont val="微软雅黑"/>
        <family val="2"/>
        <charset val="134"/>
      </rPr>
      <t>球</t>
    </r>
  </si>
  <si>
    <t xml:space="preserve"> ball </t>
  </si>
  <si>
    <r>
      <t xml:space="preserve"> </t>
    </r>
    <r>
      <rPr>
        <sz val="11"/>
        <color theme="1"/>
        <rFont val="微软雅黑"/>
        <family val="2"/>
        <charset val="134"/>
      </rPr>
      <t>烤箱</t>
    </r>
  </si>
  <si>
    <t xml:space="preserve"> oven </t>
  </si>
  <si>
    <r>
      <t xml:space="preserve"> </t>
    </r>
    <r>
      <rPr>
        <sz val="11"/>
        <color theme="1"/>
        <rFont val="微软雅黑"/>
        <family val="2"/>
        <charset val="134"/>
      </rPr>
      <t>摇篮</t>
    </r>
  </si>
  <si>
    <t xml:space="preserve"> cradle </t>
  </si>
  <si>
    <r>
      <t xml:space="preserve"> </t>
    </r>
    <r>
      <rPr>
        <sz val="11"/>
        <color theme="1"/>
        <rFont val="微软雅黑"/>
        <family val="2"/>
        <charset val="134"/>
      </rPr>
      <t>小型机车</t>
    </r>
  </si>
  <si>
    <t xml:space="preserve"> minibike; motorbike </t>
  </si>
  <si>
    <r>
      <t xml:space="preserve"> </t>
    </r>
    <r>
      <rPr>
        <sz val="11"/>
        <color theme="1"/>
        <rFont val="微软雅黑"/>
        <family val="2"/>
        <charset val="134"/>
      </rPr>
      <t>袋</t>
    </r>
  </si>
  <si>
    <t xml:space="preserve"> bag </t>
  </si>
  <si>
    <r>
      <t xml:space="preserve"> </t>
    </r>
    <r>
      <rPr>
        <sz val="11"/>
        <color theme="1"/>
        <rFont val="微软雅黑"/>
        <family val="2"/>
        <charset val="134"/>
      </rPr>
      <t>帐篷</t>
    </r>
  </si>
  <si>
    <t xml:space="preserve"> tent; collapsible shelter </t>
  </si>
  <si>
    <r>
      <t xml:space="preserve"> </t>
    </r>
    <r>
      <rPr>
        <sz val="11"/>
        <color theme="1"/>
        <rFont val="微软雅黑"/>
        <family val="2"/>
        <charset val="134"/>
      </rPr>
      <t>瀑布</t>
    </r>
  </si>
  <si>
    <t xml:space="preserve"> waterfall; falls </t>
  </si>
  <si>
    <r>
      <t xml:space="preserve"> </t>
    </r>
    <r>
      <rPr>
        <sz val="11"/>
        <color theme="1"/>
        <rFont val="微软雅黑"/>
        <family val="2"/>
        <charset val="134"/>
      </rPr>
      <t>篮子</t>
    </r>
  </si>
  <si>
    <t xml:space="preserve"> basket; handbasket </t>
  </si>
  <si>
    <r>
      <t xml:space="preserve"> </t>
    </r>
    <r>
      <rPr>
        <sz val="11"/>
        <color theme="1"/>
        <rFont val="微软雅黑"/>
        <family val="2"/>
        <charset val="134"/>
      </rPr>
      <t>桶</t>
    </r>
  </si>
  <si>
    <t xml:space="preserve"> barrel; cask </t>
  </si>
  <si>
    <r>
      <t xml:space="preserve"> </t>
    </r>
    <r>
      <rPr>
        <sz val="11"/>
        <color theme="1"/>
        <rFont val="微软雅黑"/>
        <family val="2"/>
        <charset val="134"/>
      </rPr>
      <t>凳子</t>
    </r>
  </si>
  <si>
    <t xml:space="preserve"> stool </t>
  </si>
  <si>
    <r>
      <t xml:space="preserve"> </t>
    </r>
    <r>
      <rPr>
        <sz val="11"/>
        <color theme="1"/>
        <rFont val="微软雅黑"/>
        <family val="2"/>
        <charset val="134"/>
      </rPr>
      <t>游泳池</t>
    </r>
  </si>
  <si>
    <t xml:space="preserve"> swimming pool; swimming bath; natatorium </t>
  </si>
  <si>
    <r>
      <t xml:space="preserve"> </t>
    </r>
    <r>
      <rPr>
        <sz val="11"/>
        <color theme="1"/>
        <rFont val="微软雅黑"/>
        <family val="2"/>
        <charset val="134"/>
      </rPr>
      <t>玩具</t>
    </r>
  </si>
  <si>
    <t xml:space="preserve"> plaything; toy </t>
  </si>
  <si>
    <r>
      <t xml:space="preserve"> </t>
    </r>
    <r>
      <rPr>
        <sz val="11"/>
        <color theme="1"/>
        <rFont val="微软雅黑"/>
        <family val="2"/>
        <charset val="134"/>
      </rPr>
      <t>洗衣机</t>
    </r>
  </si>
  <si>
    <t xml:space="preserve"> washer; automatic washer; washing machine </t>
  </si>
  <si>
    <r>
      <t xml:space="preserve"> </t>
    </r>
    <r>
      <rPr>
        <sz val="11"/>
        <color theme="1"/>
        <rFont val="微软雅黑"/>
        <family val="2"/>
        <charset val="134"/>
      </rPr>
      <t>遮篷</t>
    </r>
  </si>
  <si>
    <t xml:space="preserve"> canopy </t>
  </si>
  <si>
    <r>
      <t xml:space="preserve"> </t>
    </r>
    <r>
      <rPr>
        <sz val="11"/>
        <color theme="1"/>
        <rFont val="微软雅黑"/>
        <family val="2"/>
        <charset val="134"/>
      </rPr>
      <t>输送带</t>
    </r>
  </si>
  <si>
    <t xml:space="preserve"> conveyer belt; conveyor belt; conveyer; conveyor; transporter </t>
  </si>
  <si>
    <r>
      <t xml:space="preserve"> </t>
    </r>
    <r>
      <rPr>
        <sz val="11"/>
        <color theme="1"/>
        <rFont val="微软雅黑"/>
        <family val="2"/>
        <charset val="134"/>
      </rPr>
      <t>喷泉</t>
    </r>
  </si>
  <si>
    <t xml:space="preserve"> fountain </t>
  </si>
  <si>
    <r>
      <t xml:space="preserve"> </t>
    </r>
    <r>
      <rPr>
        <sz val="11"/>
        <color theme="1"/>
        <rFont val="微软雅黑"/>
        <family val="2"/>
        <charset val="134"/>
      </rPr>
      <t>船</t>
    </r>
  </si>
  <si>
    <t xml:space="preserve"> ship </t>
  </si>
  <si>
    <r>
      <t xml:space="preserve"> </t>
    </r>
    <r>
      <rPr>
        <sz val="11"/>
        <color theme="1"/>
        <rFont val="微软雅黑"/>
        <family val="2"/>
        <charset val="134"/>
      </rPr>
      <t>货车</t>
    </r>
  </si>
  <si>
    <t xml:space="preserve"> van </t>
  </si>
  <si>
    <r>
      <t xml:space="preserve"> </t>
    </r>
    <r>
      <rPr>
        <sz val="11"/>
        <color theme="1"/>
        <rFont val="微软雅黑"/>
        <family val="2"/>
        <charset val="134"/>
      </rPr>
      <t>舞台</t>
    </r>
  </si>
  <si>
    <t xml:space="preserve"> stage </t>
  </si>
  <si>
    <r>
      <t xml:space="preserve"> </t>
    </r>
    <r>
      <rPr>
        <sz val="11"/>
        <color theme="1"/>
        <rFont val="微软雅黑"/>
        <family val="2"/>
        <charset val="134"/>
      </rPr>
      <t>海报</t>
    </r>
  </si>
  <si>
    <t xml:space="preserve"> poster; posting; placard; notice; bill; card </t>
  </si>
  <si>
    <r>
      <t xml:space="preserve"> </t>
    </r>
    <r>
      <rPr>
        <sz val="11"/>
        <color theme="1"/>
        <rFont val="微软雅黑"/>
        <family val="2"/>
        <charset val="134"/>
      </rPr>
      <t>餐柜</t>
    </r>
  </si>
  <si>
    <t xml:space="preserve"> buffet; counter; sideboard </t>
  </si>
  <si>
    <r>
      <t xml:space="preserve"> </t>
    </r>
    <r>
      <rPr>
        <sz val="11"/>
        <color theme="1"/>
        <rFont val="微软雅黑"/>
        <family val="2"/>
        <charset val="134"/>
      </rPr>
      <t>瓶子</t>
    </r>
  </si>
  <si>
    <t xml:space="preserve"> bottle </t>
  </si>
  <si>
    <r>
      <t xml:space="preserve"> </t>
    </r>
    <r>
      <rPr>
        <sz val="11"/>
        <color theme="1"/>
        <rFont val="微软雅黑"/>
        <family val="2"/>
        <charset val="134"/>
      </rPr>
      <t>脚凳</t>
    </r>
  </si>
  <si>
    <t xml:space="preserve"> ottoman; pouf; pouffe; puff; hassock </t>
  </si>
  <si>
    <r>
      <t xml:space="preserve"> </t>
    </r>
    <r>
      <rPr>
        <sz val="11"/>
        <color theme="1"/>
        <rFont val="微软雅黑"/>
        <family val="2"/>
        <charset val="134"/>
      </rPr>
      <t>自动扶梯</t>
    </r>
  </si>
  <si>
    <t xml:space="preserve"> escalator; moving staircase; moving stairway </t>
  </si>
  <si>
    <r>
      <t xml:space="preserve"> </t>
    </r>
    <r>
      <rPr>
        <sz val="11"/>
        <color theme="1"/>
        <rFont val="微软雅黑"/>
        <family val="2"/>
        <charset val="134"/>
      </rPr>
      <t>栏杆</t>
    </r>
  </si>
  <si>
    <t xml:space="preserve"> bannister; banister; balustrade; balusters; handrail </t>
  </si>
  <si>
    <r>
      <t xml:space="preserve"> </t>
    </r>
    <r>
      <rPr>
        <sz val="11"/>
        <color theme="1"/>
        <rFont val="微软雅黑"/>
        <family val="2"/>
        <charset val="134"/>
      </rPr>
      <t>土地</t>
    </r>
  </si>
  <si>
    <t xml:space="preserve"> land; ground; soil </t>
  </si>
  <si>
    <r>
      <t xml:space="preserve"> </t>
    </r>
    <r>
      <rPr>
        <sz val="11"/>
        <color theme="1"/>
        <rFont val="微软雅黑"/>
        <family val="2"/>
        <charset val="134"/>
      </rPr>
      <t>杆子</t>
    </r>
  </si>
  <si>
    <t xml:space="preserve"> pole </t>
  </si>
  <si>
    <r>
      <t xml:space="preserve"> </t>
    </r>
    <r>
      <rPr>
        <sz val="11"/>
        <color theme="1"/>
        <rFont val="微软雅黑"/>
        <family val="2"/>
        <charset val="134"/>
      </rPr>
      <t>服饰</t>
    </r>
  </si>
  <si>
    <t xml:space="preserve"> apparel; wearing apparel; dress; clothes </t>
  </si>
  <si>
    <r>
      <t xml:space="preserve"> </t>
    </r>
    <r>
      <rPr>
        <sz val="11"/>
        <color theme="1"/>
        <rFont val="微软雅黑"/>
        <family val="2"/>
        <charset val="134"/>
      </rPr>
      <t>土路</t>
    </r>
  </si>
  <si>
    <t xml:space="preserve"> dirt track </t>
    <phoneticPr fontId="2" type="noConversion"/>
  </si>
  <si>
    <r>
      <t xml:space="preserve"> </t>
    </r>
    <r>
      <rPr>
        <sz val="11"/>
        <color theme="1"/>
        <rFont val="微软雅黑"/>
        <family val="2"/>
        <charset val="134"/>
      </rPr>
      <t>飞机</t>
    </r>
  </si>
  <si>
    <t xml:space="preserve"> airplane; aeroplane; plane </t>
  </si>
  <si>
    <r>
      <t xml:space="preserve"> </t>
    </r>
    <r>
      <rPr>
        <sz val="11"/>
        <color theme="1"/>
        <rFont val="微软雅黑"/>
        <family val="2"/>
        <charset val="134"/>
      </rPr>
      <t>电视等</t>
    </r>
  </si>
  <si>
    <t xml:space="preserve"> television receiver; television; television set; tv; tv set; idiot box; boob tube; telly; goggle box </t>
  </si>
  <si>
    <r>
      <t xml:space="preserve"> </t>
    </r>
    <r>
      <rPr>
        <sz val="11"/>
        <color theme="1"/>
        <rFont val="微软雅黑"/>
        <family val="2"/>
        <charset val="134"/>
      </rPr>
      <t>摊位等</t>
    </r>
  </si>
  <si>
    <t xml:space="preserve"> booth; cubicle; stall; kiosk </t>
  </si>
  <si>
    <r>
      <t xml:space="preserve"> </t>
    </r>
    <r>
      <rPr>
        <sz val="11"/>
        <color theme="1"/>
        <rFont val="微软雅黑"/>
        <family val="2"/>
        <charset val="134"/>
      </rPr>
      <t>路灯</t>
    </r>
  </si>
  <si>
    <t xml:space="preserve"> streetlight; street lamp </t>
  </si>
  <si>
    <t xml:space="preserve"> awning; sunshade; sunblind </t>
  </si>
  <si>
    <r>
      <t xml:space="preserve"> </t>
    </r>
    <r>
      <rPr>
        <sz val="11"/>
        <color theme="1"/>
        <rFont val="微软雅黑"/>
        <family val="2"/>
        <charset val="134"/>
      </rPr>
      <t>吊灯</t>
    </r>
  </si>
  <si>
    <t xml:space="preserve"> chandelier; pendant; pendent </t>
  </si>
  <si>
    <r>
      <t xml:space="preserve"> </t>
    </r>
    <r>
      <rPr>
        <sz val="11"/>
        <color theme="1"/>
        <rFont val="微软雅黑"/>
        <family val="2"/>
        <charset val="134"/>
      </rPr>
      <t>塔</t>
    </r>
  </si>
  <si>
    <t xml:space="preserve"> tower </t>
  </si>
  <si>
    <r>
      <t xml:space="preserve"> </t>
    </r>
    <r>
      <rPr>
        <sz val="11"/>
        <color theme="1"/>
        <rFont val="微软雅黑"/>
        <family val="2"/>
        <charset val="134"/>
      </rPr>
      <t>卡车</t>
    </r>
  </si>
  <si>
    <t xml:space="preserve"> truck; motortruck </t>
  </si>
  <si>
    <r>
      <t xml:space="preserve"> </t>
    </r>
    <r>
      <rPr>
        <sz val="11"/>
        <color theme="1"/>
        <rFont val="微软雅黑"/>
        <family val="2"/>
        <charset val="134"/>
      </rPr>
      <t>光</t>
    </r>
    <r>
      <rPr>
        <sz val="11"/>
        <color theme="1"/>
        <rFont val="Calibri"/>
        <family val="2"/>
      </rPr>
      <t xml:space="preserve">; </t>
    </r>
    <r>
      <rPr>
        <sz val="11"/>
        <color theme="1"/>
        <rFont val="微软雅黑"/>
        <family val="2"/>
        <charset val="134"/>
      </rPr>
      <t>光源</t>
    </r>
  </si>
  <si>
    <t xml:space="preserve"> light; light source </t>
  </si>
  <si>
    <r>
      <t xml:space="preserve"> </t>
    </r>
    <r>
      <rPr>
        <sz val="11"/>
        <color theme="1"/>
        <rFont val="微软雅黑"/>
        <family val="2"/>
        <charset val="134"/>
      </rPr>
      <t>毛巾</t>
    </r>
  </si>
  <si>
    <t xml:space="preserve"> towel </t>
  </si>
  <si>
    <r>
      <t xml:space="preserve"> </t>
    </r>
    <r>
      <rPr>
        <sz val="11"/>
        <color theme="1"/>
        <rFont val="微软雅黑"/>
        <family val="2"/>
        <charset val="134"/>
      </rPr>
      <t>公交车等</t>
    </r>
  </si>
  <si>
    <t xml:space="preserve"> bus; autobus; coach; charabanc; double-decker; jitney; motorbus; motorcoach; omnibus; passenger vehicle </t>
  </si>
  <si>
    <r>
      <t xml:space="preserve"> </t>
    </r>
    <r>
      <rPr>
        <sz val="11"/>
        <color theme="1"/>
        <rFont val="微软雅黑"/>
        <family val="2"/>
        <charset val="134"/>
      </rPr>
      <t>小屋</t>
    </r>
  </si>
  <si>
    <t xml:space="preserve"> hovel; hut; hutch; shack; shanty </t>
  </si>
  <si>
    <r>
      <t xml:space="preserve"> </t>
    </r>
    <r>
      <rPr>
        <sz val="11"/>
        <color theme="1"/>
        <rFont val="微软雅黑"/>
        <family val="2"/>
        <charset val="134"/>
      </rPr>
      <t>街机</t>
    </r>
  </si>
  <si>
    <t xml:space="preserve"> arcade machine </t>
  </si>
  <si>
    <r>
      <t xml:space="preserve"> </t>
    </r>
    <r>
      <rPr>
        <sz val="11"/>
        <color theme="1"/>
        <rFont val="微软雅黑"/>
        <family val="2"/>
        <charset val="134"/>
      </rPr>
      <t>酒吧</t>
    </r>
  </si>
  <si>
    <t xml:space="preserve"> bar </t>
  </si>
  <si>
    <t xml:space="preserve"> boat </t>
  </si>
  <si>
    <r>
      <t xml:space="preserve"> </t>
    </r>
    <r>
      <rPr>
        <sz val="11"/>
        <color theme="1"/>
        <rFont val="微软雅黑"/>
        <family val="2"/>
        <charset val="134"/>
      </rPr>
      <t>旋转椅</t>
    </r>
  </si>
  <si>
    <t xml:space="preserve"> swivel chair </t>
  </si>
  <si>
    <r>
      <t xml:space="preserve"> </t>
    </r>
    <r>
      <rPr>
        <sz val="11"/>
        <color theme="1"/>
        <rFont val="微软雅黑"/>
        <family val="2"/>
        <charset val="134"/>
      </rPr>
      <t>电脑</t>
    </r>
  </si>
  <si>
    <t xml:space="preserve"> computer; computing machine; computing device; data processor; electronic computer; information processing system </t>
  </si>
  <si>
    <r>
      <t xml:space="preserve"> </t>
    </r>
    <r>
      <rPr>
        <sz val="11"/>
        <color theme="1"/>
        <rFont val="微软雅黑"/>
        <family val="2"/>
        <charset val="134"/>
      </rPr>
      <t>厨房空间</t>
    </r>
  </si>
  <si>
    <t xml:space="preserve"> kitchen island </t>
  </si>
  <si>
    <r>
      <t xml:space="preserve"> </t>
    </r>
    <r>
      <rPr>
        <sz val="11"/>
        <color theme="1"/>
        <rFont val="微软雅黑"/>
        <family val="2"/>
        <charset val="134"/>
      </rPr>
      <t>棕榈</t>
    </r>
  </si>
  <si>
    <t xml:space="preserve"> palm; palm tree </t>
  </si>
  <si>
    <r>
      <t xml:space="preserve"> </t>
    </r>
    <r>
      <rPr>
        <sz val="11"/>
        <color theme="1"/>
        <rFont val="微软雅黑"/>
        <family val="2"/>
        <charset val="134"/>
      </rPr>
      <t>炉等</t>
    </r>
  </si>
  <si>
    <t xml:space="preserve"> stove; kitchen stove; range; kitchen range; cooking stove </t>
  </si>
  <si>
    <r>
      <t xml:space="preserve"> </t>
    </r>
    <r>
      <rPr>
        <sz val="11"/>
        <color theme="1"/>
        <rFont val="微软雅黑"/>
        <family val="2"/>
        <charset val="134"/>
      </rPr>
      <t>工作台面</t>
    </r>
  </si>
  <si>
    <t xml:space="preserve"> countertop </t>
  </si>
  <si>
    <r>
      <t> </t>
    </r>
    <r>
      <rPr>
        <sz val="11"/>
        <color theme="1"/>
        <rFont val="微软雅黑"/>
        <family val="2"/>
        <charset val="134"/>
      </rPr>
      <t>长椅</t>
    </r>
  </si>
  <si>
    <t xml:space="preserve"> bench </t>
  </si>
  <si>
    <r>
      <t xml:space="preserve"> </t>
    </r>
    <r>
      <rPr>
        <sz val="11"/>
        <color theme="1"/>
        <rFont val="微软雅黑"/>
        <family val="2"/>
        <charset val="134"/>
      </rPr>
      <t>山</t>
    </r>
  </si>
  <si>
    <t xml:space="preserve"> hill </t>
  </si>
  <si>
    <r>
      <t xml:space="preserve"> </t>
    </r>
    <r>
      <rPr>
        <sz val="11"/>
        <color theme="1"/>
        <rFont val="微软雅黑"/>
        <family val="2"/>
        <charset val="134"/>
      </rPr>
      <t>书</t>
    </r>
  </si>
  <si>
    <t xml:space="preserve"> book </t>
  </si>
  <si>
    <r>
      <t xml:space="preserve"> </t>
    </r>
    <r>
      <rPr>
        <sz val="11"/>
        <color theme="1"/>
        <rFont val="微软雅黑"/>
        <family val="2"/>
        <charset val="134"/>
      </rPr>
      <t>花</t>
    </r>
  </si>
  <si>
    <t xml:space="preserve"> flower </t>
  </si>
  <si>
    <r>
      <t xml:space="preserve"> </t>
    </r>
    <r>
      <rPr>
        <sz val="11"/>
        <color theme="1"/>
        <rFont val="微软雅黑"/>
        <family val="2"/>
        <charset val="134"/>
      </rPr>
      <t>厕所等</t>
    </r>
  </si>
  <si>
    <t xml:space="preserve"> toilet; can; commode; crapper; pot; potty; stool; throne </t>
  </si>
  <si>
    <r>
      <t xml:space="preserve"> </t>
    </r>
    <r>
      <rPr>
        <sz val="11"/>
        <color theme="1"/>
        <rFont val="微软雅黑"/>
        <family val="2"/>
        <charset val="134"/>
      </rPr>
      <t>咖啡桌</t>
    </r>
  </si>
  <si>
    <t xml:space="preserve"> coffee table; cocktail table </t>
  </si>
  <si>
    <r>
      <t xml:space="preserve"> </t>
    </r>
    <r>
      <rPr>
        <sz val="11"/>
        <color theme="1"/>
        <rFont val="微软雅黑"/>
        <family val="2"/>
        <charset val="134"/>
      </rPr>
      <t>百叶窗</t>
    </r>
  </si>
  <si>
    <t xml:space="preserve"> blind; screen </t>
  </si>
  <si>
    <r>
      <t xml:space="preserve"> </t>
    </r>
    <r>
      <rPr>
        <sz val="11"/>
        <color theme="1"/>
        <rFont val="微软雅黑"/>
        <family val="2"/>
        <charset val="134"/>
      </rPr>
      <t>书柜</t>
    </r>
  </si>
  <si>
    <t xml:space="preserve"> bookcase </t>
  </si>
  <si>
    <r>
      <t xml:space="preserve"> </t>
    </r>
    <r>
      <rPr>
        <sz val="11"/>
        <color theme="1"/>
        <rFont val="微软雅黑"/>
        <family val="2"/>
        <charset val="134"/>
      </rPr>
      <t>桥</t>
    </r>
  </si>
  <si>
    <t xml:space="preserve"> bridge; span </t>
  </si>
  <si>
    <r>
      <t xml:space="preserve"> </t>
    </r>
    <r>
      <rPr>
        <sz val="11"/>
        <color theme="1"/>
        <rFont val="微软雅黑"/>
        <family val="2"/>
        <charset val="134"/>
      </rPr>
      <t>河</t>
    </r>
  </si>
  <si>
    <t xml:space="preserve"> river </t>
  </si>
  <si>
    <r>
      <t xml:space="preserve"> </t>
    </r>
    <r>
      <rPr>
        <sz val="11"/>
        <color theme="1"/>
        <rFont val="微软雅黑"/>
        <family val="2"/>
        <charset val="134"/>
      </rPr>
      <t>楼梯</t>
    </r>
  </si>
  <si>
    <t xml:space="preserve"> stairway; staircase </t>
  </si>
  <si>
    <r>
      <t> </t>
    </r>
    <r>
      <rPr>
        <sz val="11"/>
        <color theme="1"/>
        <rFont val="微软雅黑"/>
        <family val="2"/>
        <charset val="134"/>
      </rPr>
      <t>纱门</t>
    </r>
  </si>
  <si>
    <t xml:space="preserve"> screen door; screen </t>
  </si>
  <si>
    <r>
      <t xml:space="preserve"> </t>
    </r>
    <r>
      <rPr>
        <sz val="11"/>
        <color theme="1"/>
        <rFont val="微软雅黑"/>
        <family val="2"/>
        <charset val="134"/>
      </rPr>
      <t>枕头</t>
    </r>
  </si>
  <si>
    <t xml:space="preserve"> pillow </t>
  </si>
  <si>
    <r>
      <t xml:space="preserve"> </t>
    </r>
    <r>
      <rPr>
        <sz val="11"/>
        <color theme="1"/>
        <rFont val="微软雅黑"/>
        <family val="2"/>
        <charset val="134"/>
      </rPr>
      <t>台球桌</t>
    </r>
  </si>
  <si>
    <t xml:space="preserve"> pool table; billiard table; snooker table </t>
  </si>
  <si>
    <r>
      <t xml:space="preserve"> </t>
    </r>
    <r>
      <rPr>
        <sz val="11"/>
        <color theme="1"/>
        <rFont val="微软雅黑"/>
        <family val="2"/>
        <charset val="134"/>
      </rPr>
      <t>展示柜</t>
    </r>
  </si>
  <si>
    <t xml:space="preserve"> case; display case; showcase; vitrine </t>
  </si>
  <si>
    <r>
      <t xml:space="preserve"> </t>
    </r>
    <r>
      <rPr>
        <sz val="11"/>
        <color theme="1"/>
        <rFont val="微软雅黑"/>
        <family val="2"/>
        <charset val="134"/>
      </rPr>
      <t>跑道</t>
    </r>
  </si>
  <si>
    <t xml:space="preserve"> runway </t>
  </si>
  <si>
    <t xml:space="preserve"> stairs; steps </t>
  </si>
  <si>
    <r>
      <t xml:space="preserve"> </t>
    </r>
    <r>
      <rPr>
        <sz val="11"/>
        <color theme="1"/>
        <rFont val="微软雅黑"/>
        <family val="2"/>
        <charset val="134"/>
      </rPr>
      <t>路径</t>
    </r>
  </si>
  <si>
    <t xml:space="preserve"> path </t>
  </si>
  <si>
    <r>
      <t xml:space="preserve"> </t>
    </r>
    <r>
      <rPr>
        <sz val="11"/>
        <color theme="1"/>
        <rFont val="微软雅黑"/>
        <family val="2"/>
        <charset val="134"/>
      </rPr>
      <t>看台</t>
    </r>
  </si>
  <si>
    <t xml:space="preserve"> grandstand; covered stand </t>
  </si>
  <si>
    <r>
      <t xml:space="preserve"> </t>
    </r>
    <r>
      <rPr>
        <sz val="11"/>
        <color theme="1"/>
        <rFont val="微软雅黑"/>
        <family val="2"/>
        <charset val="134"/>
      </rPr>
      <t>冰箱</t>
    </r>
  </si>
  <si>
    <t xml:space="preserve"> refrigerator; icebox </t>
  </si>
  <si>
    <r>
      <t xml:space="preserve"> </t>
    </r>
    <r>
      <rPr>
        <sz val="11"/>
        <color theme="1"/>
        <rFont val="微软雅黑"/>
        <family val="2"/>
        <charset val="134"/>
      </rPr>
      <t>壁炉</t>
    </r>
  </si>
  <si>
    <t xml:space="preserve"> fireplace; hearth; open fireplace </t>
  </si>
  <si>
    <r>
      <t xml:space="preserve"> </t>
    </r>
    <r>
      <rPr>
        <sz val="11"/>
        <color theme="1"/>
        <rFont val="微软雅黑"/>
        <family val="2"/>
        <charset val="134"/>
      </rPr>
      <t>摩天大楼</t>
    </r>
  </si>
  <si>
    <t xml:space="preserve"> skyscraper </t>
  </si>
  <si>
    <r>
      <t xml:space="preserve"> </t>
    </r>
    <r>
      <rPr>
        <sz val="11"/>
        <color theme="1"/>
        <rFont val="微软雅黑"/>
        <family val="2"/>
        <charset val="134"/>
      </rPr>
      <t>水槽</t>
    </r>
  </si>
  <si>
    <t xml:space="preserve"> sink </t>
  </si>
  <si>
    <r>
      <t xml:space="preserve"> </t>
    </r>
    <r>
      <rPr>
        <sz val="11"/>
        <color theme="1"/>
        <rFont val="微软雅黑"/>
        <family val="2"/>
        <charset val="134"/>
      </rPr>
      <t>沙子</t>
    </r>
  </si>
  <si>
    <t xml:space="preserve"> sand </t>
  </si>
  <si>
    <r>
      <t xml:space="preserve"> </t>
    </r>
    <r>
      <rPr>
        <sz val="11"/>
        <color theme="1"/>
        <rFont val="微软雅黑"/>
        <family val="2"/>
        <charset val="134"/>
      </rPr>
      <t>柜台</t>
    </r>
  </si>
  <si>
    <t xml:space="preserve"> counter </t>
  </si>
  <si>
    <r>
      <t xml:space="preserve"> </t>
    </r>
    <r>
      <rPr>
        <sz val="11"/>
        <color theme="1"/>
        <rFont val="微软雅黑"/>
        <family val="2"/>
        <charset val="134"/>
      </rPr>
      <t>衣橱</t>
    </r>
  </si>
  <si>
    <t xml:space="preserve"> chest of drawers; chest; bureau; dresser </t>
  </si>
  <si>
    <r>
      <t xml:space="preserve"> </t>
    </r>
    <r>
      <rPr>
        <sz val="11"/>
        <color theme="1"/>
        <rFont val="微软雅黑"/>
        <family val="2"/>
        <charset val="134"/>
      </rPr>
      <t>招牌</t>
    </r>
  </si>
  <si>
    <t xml:space="preserve"> signboard; sign </t>
  </si>
  <si>
    <r>
      <t xml:space="preserve"> </t>
    </r>
    <r>
      <rPr>
        <sz val="11"/>
        <color theme="1"/>
        <rFont val="微软雅黑"/>
        <family val="2"/>
        <charset val="134"/>
      </rPr>
      <t>柱</t>
    </r>
  </si>
  <si>
    <t xml:space="preserve"> column; pillar </t>
  </si>
  <si>
    <r>
      <t xml:space="preserve"> </t>
    </r>
    <r>
      <rPr>
        <sz val="11"/>
        <color theme="1"/>
        <rFont val="微软雅黑"/>
        <family val="2"/>
        <charset val="134"/>
      </rPr>
      <t>盒子</t>
    </r>
  </si>
  <si>
    <t xml:space="preserve"> box </t>
  </si>
  <si>
    <r>
      <t xml:space="preserve"> </t>
    </r>
    <r>
      <rPr>
        <sz val="11"/>
        <color theme="1"/>
        <rFont val="微软雅黑"/>
        <family val="2"/>
        <charset val="134"/>
      </rPr>
      <t>底座</t>
    </r>
  </si>
  <si>
    <t xml:space="preserve"> base; pedestal; stand </t>
  </si>
  <si>
    <r>
      <t xml:space="preserve"> </t>
    </r>
    <r>
      <rPr>
        <sz val="11"/>
        <color theme="1"/>
        <rFont val="微软雅黑"/>
        <family val="2"/>
        <charset val="134"/>
      </rPr>
      <t>坐垫</t>
    </r>
  </si>
  <si>
    <t xml:space="preserve"> cushion </t>
  </si>
  <si>
    <r>
      <t xml:space="preserve"> </t>
    </r>
    <r>
      <rPr>
        <sz val="11"/>
        <color theme="1"/>
        <rFont val="微软雅黑"/>
        <family val="2"/>
        <charset val="134"/>
      </rPr>
      <t>铁路</t>
    </r>
  </si>
  <si>
    <t xml:space="preserve"> railing; rail </t>
  </si>
  <si>
    <r>
      <t xml:space="preserve"> </t>
    </r>
    <r>
      <rPr>
        <sz val="11"/>
        <color theme="1"/>
        <rFont val="微软雅黑"/>
        <family val="2"/>
        <charset val="134"/>
      </rPr>
      <t>浴缸</t>
    </r>
  </si>
  <si>
    <t xml:space="preserve"> bathtub; bathing tub; bath; tub </t>
  </si>
  <si>
    <r>
      <t xml:space="preserve"> </t>
    </r>
    <r>
      <rPr>
        <sz val="11"/>
        <color theme="1"/>
        <rFont val="微软雅黑"/>
        <family val="2"/>
        <charset val="134"/>
      </rPr>
      <t>灯</t>
    </r>
  </si>
  <si>
    <t xml:space="preserve"> lamp </t>
  </si>
  <si>
    <r>
      <t xml:space="preserve"> </t>
    </r>
    <r>
      <rPr>
        <sz val="11"/>
        <color theme="1"/>
        <rFont val="微软雅黑"/>
        <family val="2"/>
        <charset val="134"/>
      </rPr>
      <t>衣柜</t>
    </r>
  </si>
  <si>
    <t xml:space="preserve"> wardrobe; closet; press </t>
  </si>
  <si>
    <r>
      <t xml:space="preserve"> </t>
    </r>
    <r>
      <rPr>
        <sz val="11"/>
        <color theme="1"/>
        <rFont val="微软雅黑"/>
        <family val="2"/>
        <charset val="134"/>
      </rPr>
      <t>岩石</t>
    </r>
  </si>
  <si>
    <t xml:space="preserve"> rock; stone </t>
  </si>
  <si>
    <r>
      <t xml:space="preserve"> </t>
    </r>
    <r>
      <rPr>
        <sz val="11"/>
        <color theme="1"/>
        <rFont val="微软雅黑"/>
        <family val="2"/>
        <charset val="134"/>
      </rPr>
      <t>桌子</t>
    </r>
  </si>
  <si>
    <t xml:space="preserve"> desk </t>
  </si>
  <si>
    <r>
      <t xml:space="preserve"> </t>
    </r>
    <r>
      <rPr>
        <sz val="11"/>
        <color theme="1"/>
        <rFont val="微软雅黑"/>
        <family val="2"/>
        <charset val="134"/>
      </rPr>
      <t>围栏</t>
    </r>
  </si>
  <si>
    <t xml:space="preserve"> fence; fencing </t>
  </si>
  <si>
    <r>
      <t xml:space="preserve"> </t>
    </r>
    <r>
      <rPr>
        <sz val="11"/>
        <color theme="1"/>
        <rFont val="微软雅黑"/>
        <family val="2"/>
        <charset val="134"/>
      </rPr>
      <t>座位</t>
    </r>
  </si>
  <si>
    <t xml:space="preserve"> seat </t>
  </si>
  <si>
    <r>
      <t xml:space="preserve"> </t>
    </r>
    <r>
      <rPr>
        <sz val="11"/>
        <color theme="1"/>
        <rFont val="微软雅黑"/>
        <family val="2"/>
        <charset val="134"/>
      </rPr>
      <t>扶手椅</t>
    </r>
  </si>
  <si>
    <t xml:space="preserve"> armchair </t>
  </si>
  <si>
    <r>
      <t xml:space="preserve"> </t>
    </r>
    <r>
      <rPr>
        <sz val="11"/>
        <color theme="1"/>
        <rFont val="微软雅黑"/>
        <family val="2"/>
        <charset val="134"/>
      </rPr>
      <t>场地</t>
    </r>
  </si>
  <si>
    <t xml:space="preserve"> field </t>
  </si>
  <si>
    <r>
      <t xml:space="preserve"> </t>
    </r>
    <r>
      <rPr>
        <sz val="11"/>
        <color theme="1"/>
        <rFont val="微软雅黑"/>
        <family val="2"/>
        <charset val="134"/>
      </rPr>
      <t>地毯</t>
    </r>
  </si>
  <si>
    <t xml:space="preserve"> rug; carpet; carpeting </t>
  </si>
  <si>
    <r>
      <t xml:space="preserve"> </t>
    </r>
    <r>
      <rPr>
        <sz val="11"/>
        <color theme="1"/>
        <rFont val="微软雅黑"/>
        <family val="2"/>
        <charset val="134"/>
      </rPr>
      <t>镜子</t>
    </r>
  </si>
  <si>
    <t xml:space="preserve"> mirror </t>
  </si>
  <si>
    <r>
      <t xml:space="preserve"> </t>
    </r>
    <r>
      <rPr>
        <sz val="11"/>
        <color theme="1"/>
        <rFont val="微软雅黑"/>
        <family val="2"/>
        <charset val="134"/>
      </rPr>
      <t>海</t>
    </r>
  </si>
  <si>
    <t xml:space="preserve"> sea </t>
  </si>
  <si>
    <r>
      <t xml:space="preserve"> </t>
    </r>
    <r>
      <rPr>
        <sz val="11"/>
        <color theme="1"/>
        <rFont val="微软雅黑"/>
        <family val="2"/>
        <charset val="134"/>
      </rPr>
      <t>房子</t>
    </r>
  </si>
  <si>
    <t xml:space="preserve"> house </t>
  </si>
  <si>
    <r>
      <t xml:space="preserve"> </t>
    </r>
    <r>
      <rPr>
        <sz val="11"/>
        <color theme="1"/>
        <rFont val="微软雅黑"/>
        <family val="2"/>
        <charset val="134"/>
      </rPr>
      <t>架子</t>
    </r>
  </si>
  <si>
    <t xml:space="preserve"> shelf </t>
  </si>
  <si>
    <r>
      <t xml:space="preserve"> </t>
    </r>
    <r>
      <rPr>
        <sz val="11"/>
        <color theme="1"/>
        <rFont val="微软雅黑"/>
        <family val="2"/>
        <charset val="134"/>
      </rPr>
      <t>沙发</t>
    </r>
  </si>
  <si>
    <t xml:space="preserve"> sofa; couch; lounge </t>
  </si>
  <si>
    <r>
      <t xml:space="preserve"> </t>
    </r>
    <r>
      <rPr>
        <sz val="11"/>
        <color theme="1"/>
        <rFont val="微软雅黑"/>
        <family val="2"/>
        <charset val="134"/>
      </rPr>
      <t>绘画</t>
    </r>
  </si>
  <si>
    <t xml:space="preserve"> painting; picture </t>
  </si>
  <si>
    <r>
      <t xml:space="preserve"> </t>
    </r>
    <r>
      <rPr>
        <sz val="11"/>
        <color theme="1"/>
        <rFont val="微软雅黑"/>
        <family val="2"/>
        <charset val="134"/>
      </rPr>
      <t>水</t>
    </r>
  </si>
  <si>
    <t xml:space="preserve"> water </t>
  </si>
  <si>
    <r>
      <t xml:space="preserve"> </t>
    </r>
    <r>
      <rPr>
        <sz val="11"/>
        <color theme="1"/>
        <rFont val="微软雅黑"/>
        <family val="2"/>
        <charset val="134"/>
      </rPr>
      <t>汽车</t>
    </r>
  </si>
  <si>
    <r>
      <t xml:space="preserve"> </t>
    </r>
    <r>
      <rPr>
        <sz val="11"/>
        <color theme="1"/>
        <rFont val="微软雅黑"/>
        <family val="2"/>
        <charset val="134"/>
      </rPr>
      <t>椅子</t>
    </r>
  </si>
  <si>
    <t xml:space="preserve"> chair </t>
  </si>
  <si>
    <r>
      <t xml:space="preserve"> </t>
    </r>
    <r>
      <rPr>
        <sz val="11"/>
        <color theme="1"/>
        <rFont val="微软雅黑"/>
        <family val="2"/>
        <charset val="134"/>
      </rPr>
      <t>窗帘</t>
    </r>
  </si>
  <si>
    <t xml:space="preserve"> curtain; drape; drapery; mantle; pall </t>
  </si>
  <si>
    <r>
      <t xml:space="preserve"> </t>
    </r>
    <r>
      <rPr>
        <sz val="11"/>
        <color theme="1"/>
        <rFont val="微软雅黑"/>
        <family val="2"/>
        <charset val="134"/>
      </rPr>
      <t>植物</t>
    </r>
  </si>
  <si>
    <t xml:space="preserve"> plant; flora; plant life </t>
  </si>
  <si>
    <t xml:space="preserve"> mountain; mount </t>
  </si>
  <si>
    <t xml:space="preserve"> table </t>
  </si>
  <si>
    <r>
      <t xml:space="preserve"> </t>
    </r>
    <r>
      <rPr>
        <sz val="11"/>
        <color theme="1"/>
        <rFont val="微软雅黑"/>
        <family val="2"/>
        <charset val="134"/>
      </rPr>
      <t>门</t>
    </r>
  </si>
  <si>
    <t xml:space="preserve"> door; double door </t>
  </si>
  <si>
    <r>
      <t xml:space="preserve"> </t>
    </r>
    <r>
      <rPr>
        <sz val="11"/>
        <color theme="1"/>
        <rFont val="微软雅黑"/>
        <family val="2"/>
        <charset val="134"/>
      </rPr>
      <t>地面</t>
    </r>
  </si>
  <si>
    <t xml:space="preserve"> earth; ground </t>
  </si>
  <si>
    <r>
      <t xml:space="preserve"> </t>
    </r>
    <r>
      <rPr>
        <sz val="11"/>
        <color theme="1"/>
        <rFont val="微软雅黑"/>
        <family val="2"/>
        <charset val="134"/>
      </rPr>
      <t>人</t>
    </r>
  </si>
  <si>
    <r>
      <t xml:space="preserve"> </t>
    </r>
    <r>
      <rPr>
        <sz val="11"/>
        <color theme="1"/>
        <rFont val="微软雅黑"/>
        <family val="2"/>
        <charset val="134"/>
      </rPr>
      <t>人行道</t>
    </r>
  </si>
  <si>
    <r>
      <t xml:space="preserve"> </t>
    </r>
    <r>
      <rPr>
        <sz val="11"/>
        <color theme="1"/>
        <rFont val="微软雅黑"/>
        <family val="2"/>
        <charset val="134"/>
      </rPr>
      <t>柜子</t>
    </r>
  </si>
  <si>
    <t xml:space="preserve"> cabinet </t>
  </si>
  <si>
    <r>
      <t xml:space="preserve"> </t>
    </r>
    <r>
      <rPr>
        <sz val="11"/>
        <color theme="1"/>
        <rFont val="微软雅黑"/>
        <family val="2"/>
        <charset val="134"/>
      </rPr>
      <t>草</t>
    </r>
  </si>
  <si>
    <r>
      <t xml:space="preserve"> </t>
    </r>
    <r>
      <rPr>
        <sz val="11"/>
        <color theme="1"/>
        <rFont val="微软雅黑"/>
        <family val="2"/>
        <charset val="134"/>
      </rPr>
      <t>窗</t>
    </r>
  </si>
  <si>
    <r>
      <t xml:space="preserve"> </t>
    </r>
    <r>
      <rPr>
        <sz val="11"/>
        <color theme="1"/>
        <rFont val="微软雅黑"/>
        <family val="2"/>
        <charset val="134"/>
      </rPr>
      <t>床</t>
    </r>
  </si>
  <si>
    <t xml:space="preserve"> bed  </t>
  </si>
  <si>
    <r>
      <t xml:space="preserve"> </t>
    </r>
    <r>
      <rPr>
        <sz val="11"/>
        <color theme="1"/>
        <rFont val="微软雅黑"/>
        <family val="2"/>
        <charset val="134"/>
      </rPr>
      <t>路</t>
    </r>
  </si>
  <si>
    <r>
      <t xml:space="preserve"> </t>
    </r>
    <r>
      <rPr>
        <sz val="11"/>
        <color theme="1"/>
        <rFont val="微软雅黑"/>
        <family val="2"/>
        <charset val="134"/>
      </rPr>
      <t>天花板</t>
    </r>
  </si>
  <si>
    <t xml:space="preserve"> ceiling </t>
  </si>
  <si>
    <r>
      <t xml:space="preserve"> </t>
    </r>
    <r>
      <rPr>
        <sz val="11"/>
        <color theme="1"/>
        <rFont val="微软雅黑"/>
        <family val="2"/>
        <charset val="134"/>
      </rPr>
      <t>树</t>
    </r>
  </si>
  <si>
    <r>
      <t xml:space="preserve"> </t>
    </r>
    <r>
      <rPr>
        <sz val="11"/>
        <color theme="1"/>
        <rFont val="微软雅黑"/>
        <family val="2"/>
        <charset val="134"/>
      </rPr>
      <t>地板</t>
    </r>
  </si>
  <si>
    <t xml:space="preserve"> floor; flooring </t>
  </si>
  <si>
    <r>
      <t xml:space="preserve"> </t>
    </r>
    <r>
      <rPr>
        <sz val="11"/>
        <color theme="1"/>
        <rFont val="微软雅黑"/>
        <family val="2"/>
        <charset val="134"/>
      </rPr>
      <t>天空</t>
    </r>
    <r>
      <rPr>
        <sz val="11"/>
        <color theme="1"/>
        <rFont val="Calibri"/>
        <family val="2"/>
      </rPr>
      <t>————1</t>
    </r>
  </si>
  <si>
    <r>
      <t xml:space="preserve"> </t>
    </r>
    <r>
      <rPr>
        <sz val="11"/>
        <color theme="1"/>
        <rFont val="微软雅黑"/>
        <family val="2"/>
        <charset val="134"/>
      </rPr>
      <t>建筑</t>
    </r>
  </si>
  <si>
    <r>
      <t xml:space="preserve"> </t>
    </r>
    <r>
      <rPr>
        <sz val="11"/>
        <color theme="1"/>
        <rFont val="微软雅黑"/>
        <family val="2"/>
        <charset val="134"/>
      </rPr>
      <t>墙</t>
    </r>
  </si>
  <si>
    <t xml:space="preserve"> wall </t>
  </si>
  <si>
    <r>
      <t xml:space="preserve"> </t>
    </r>
    <r>
      <rPr>
        <sz val="11"/>
        <color theme="1"/>
        <rFont val="微软雅黑"/>
        <family val="2"/>
        <charset val="134"/>
      </rPr>
      <t>未知对象</t>
    </r>
  </si>
  <si>
    <t xml:space="preserve"> Unkown objects </t>
  </si>
  <si>
    <r>
      <rPr>
        <sz val="11"/>
        <color theme="1"/>
        <rFont val="微软雅黑"/>
        <family val="2"/>
        <charset val="134"/>
      </rPr>
      <t>分割对象</t>
    </r>
    <phoneticPr fontId="2" type="noConversion"/>
  </si>
  <si>
    <t xml:space="preserve">object </t>
    <phoneticPr fontId="2" type="noConversion"/>
  </si>
  <si>
    <t>number</t>
    <phoneticPr fontId="2" type="noConversion"/>
  </si>
  <si>
    <t>公共租界杨树浦路巡捕房营房旧址（格兰路巡捕房）</t>
  </si>
  <si>
    <t>J.K.K.公寓</t>
  </si>
  <si>
    <t>大任小学校、上海市私立大任小学旧址</t>
  </si>
  <si>
    <t>程谨轩、程霖生父子旧居、协进初级中学</t>
  </si>
  <si>
    <t>上海共济会会址OR上海英国约克礼仪共济会所</t>
  </si>
  <si>
    <t>BankofchosenOR上海市直接税局</t>
  </si>
  <si>
    <t>皇家旅馆（RoyalHotel）</t>
  </si>
  <si>
    <t>住宅（SouYenSiaoChoLane)</t>
  </si>
  <si>
    <t>泰昌木器公司</t>
    <phoneticPr fontId="2" type="noConversion"/>
  </si>
  <si>
    <t>location</t>
    <phoneticPr fontId="2" type="noConversion"/>
  </si>
  <si>
    <t>亚西亚大楼</t>
    <phoneticPr fontId="2" type="noConversion"/>
  </si>
  <si>
    <t>HP-J-046-V</t>
  </si>
  <si>
    <t>TOP20</t>
    <phoneticPr fontId="9" type="noConversion"/>
  </si>
  <si>
    <t>长宁区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</si>
  <si>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1245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</si>
  <si>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兴国宾馆</t>
    </r>
  </si>
  <si>
    <r>
      <rPr>
        <sz val="11"/>
        <color theme="1"/>
        <rFont val="等线"/>
        <family val="3"/>
        <charset val="134"/>
      </rPr>
      <t>太古洋行大班住宅</t>
    </r>
  </si>
  <si>
    <t>CN-J-025-V</t>
  </si>
  <si>
    <r>
      <rPr>
        <sz val="11"/>
        <color theme="1"/>
        <rFont val="等线"/>
        <family val="3"/>
        <charset val="134"/>
      </rPr>
      <t>武定西路</t>
    </r>
    <r>
      <rPr>
        <sz val="11"/>
        <color theme="1"/>
        <rFont val="Calibri"/>
        <family val="2"/>
      </rPr>
      <t>1201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1207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</si>
  <si>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</si>
  <si>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1221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</si>
  <si>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1249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</si>
  <si>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丰田纱厂干部住宅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</si>
  <si>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1039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</si>
  <si>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1132</t>
    </r>
    <r>
      <rPr>
        <sz val="11"/>
        <color theme="1"/>
        <rFont val="等线"/>
        <family val="3"/>
        <charset val="134"/>
      </rPr>
      <t>弄、</t>
    </r>
    <r>
      <rPr>
        <sz val="11"/>
        <color theme="1"/>
        <rFont val="Calibri"/>
        <family val="2"/>
      </rPr>
      <t>1136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</si>
  <si>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</si>
  <si>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中共上海市长宁区委老干部局</t>
    </r>
  </si>
  <si>
    <r>
      <rPr>
        <sz val="11"/>
        <color theme="1"/>
        <rFont val="等线"/>
        <family val="3"/>
        <charset val="134"/>
      </rPr>
      <t>花园住宅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</si>
  <si>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174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</si>
  <si>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</si>
  <si>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长宁区机关事务管理局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</si>
  <si>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95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</si>
  <si>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1293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</si>
  <si>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CN-J-015-V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</si>
  <si>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1055</t>
    </r>
    <r>
      <rPr>
        <sz val="11"/>
        <color theme="1"/>
        <rFont val="等线"/>
        <family val="3"/>
        <charset val="134"/>
      </rPr>
      <t>号</t>
    </r>
  </si>
  <si>
    <t>CN-J-014-V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</si>
  <si>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234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</si>
  <si>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49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</si>
  <si>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宁波市政府驻沪办事处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长宁区妇幼保健院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</si>
  <si>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1249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</si>
  <si>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1107</t>
    </r>
    <r>
      <rPr>
        <sz val="11"/>
        <color theme="1"/>
        <rFont val="等线"/>
        <family val="3"/>
        <charset val="134"/>
      </rPr>
      <t>号（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号楼）</t>
    </r>
  </si>
  <si>
    <r>
      <rPr>
        <sz val="11"/>
        <color theme="1"/>
        <rFont val="等线"/>
        <family val="3"/>
        <charset val="134"/>
      </rPr>
      <t>弘基创意国际园</t>
    </r>
  </si>
  <si>
    <r>
      <rPr>
        <sz val="11"/>
        <color theme="1"/>
        <rFont val="等线"/>
        <family val="3"/>
        <charset val="134"/>
      </rPr>
      <t>上海长征制药厂</t>
    </r>
  </si>
  <si>
    <t>CN-J-010-V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</si>
  <si>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154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</si>
  <si>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江苏路</t>
    </r>
    <r>
      <rPr>
        <sz val="11"/>
        <color theme="1"/>
        <rFont val="Calibri"/>
        <family val="2"/>
      </rPr>
      <t>128</t>
    </r>
    <r>
      <rPr>
        <sz val="11"/>
        <color theme="1"/>
        <rFont val="等线"/>
        <family val="3"/>
        <charset val="134"/>
      </rPr>
      <t>号</t>
    </r>
  </si>
  <si>
    <t>CN-J-008-V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</si>
  <si>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188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</si>
  <si>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1376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4-42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1362-1374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</si>
  <si>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亨昌里</t>
    </r>
  </si>
  <si>
    <t>CN-J-006-V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</si>
  <si>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838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</si>
  <si>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唐氏花园住宅</t>
    </r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</si>
  <si>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978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</si>
  <si>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梁兆来住宅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</si>
  <si>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714</t>
    </r>
    <r>
      <rPr>
        <sz val="11"/>
        <color theme="1"/>
        <rFont val="等线"/>
        <family val="3"/>
        <charset val="134"/>
      </rPr>
      <t>号</t>
    </r>
  </si>
  <si>
    <t>CN-J-003-V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</si>
  <si>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684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</si>
  <si>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朱学仁住宅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中共长宁区委党校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长宁区人民法院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</si>
  <si>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789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91-103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</si>
  <si>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住宅（</t>
    </r>
    <r>
      <rPr>
        <sz val="11"/>
        <color theme="1"/>
        <rFont val="Calibri"/>
        <family val="2"/>
      </rPr>
      <t>Sou Yen Siao Cho Lane)</t>
    </r>
  </si>
  <si>
    <t>杨浦区</t>
  </si>
  <si>
    <r>
      <rPr>
        <sz val="11"/>
        <color theme="1"/>
        <rFont val="等线"/>
        <family val="3"/>
        <charset val="134"/>
      </rPr>
      <t>共青路</t>
    </r>
    <r>
      <rPr>
        <sz val="11"/>
        <color theme="1"/>
        <rFont val="Calibri"/>
        <family val="2"/>
      </rPr>
      <t>386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</si>
  <si>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白庐</t>
    </r>
  </si>
  <si>
    <r>
      <rPr>
        <sz val="11"/>
        <color theme="1"/>
        <rFont val="等线"/>
        <family val="3"/>
        <charset val="134"/>
      </rPr>
      <t>原上海浚浦局职员俱乐部</t>
    </r>
  </si>
  <si>
    <r>
      <rPr>
        <sz val="11"/>
        <color theme="1"/>
        <rFont val="等线"/>
        <family val="3"/>
        <charset val="134"/>
      </rPr>
      <t>国顺路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1-78</t>
    </r>
    <r>
      <rPr>
        <sz val="11"/>
        <color theme="1"/>
        <rFont val="等线"/>
        <family val="3"/>
        <charset val="134"/>
      </rPr>
      <t>）号</t>
    </r>
  </si>
  <si>
    <r>
      <rPr>
        <sz val="11"/>
        <color theme="1"/>
        <rFont val="等线"/>
        <family val="3"/>
        <charset val="134"/>
      </rPr>
      <t>国顺路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弄住宅</t>
    </r>
  </si>
  <si>
    <r>
      <rPr>
        <sz val="11"/>
        <color rgb="FF000000"/>
        <rFont val="等线"/>
        <family val="3"/>
        <charset val="134"/>
      </rPr>
      <t>榆林</t>
    </r>
    <r>
      <rPr>
        <sz val="11"/>
        <color rgb="FF000000"/>
        <rFont val="Calibri"/>
        <family val="2"/>
      </rPr>
      <t>308-312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</si>
  <si>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榆林路</t>
    </r>
    <r>
      <rPr>
        <sz val="11"/>
        <color rgb="FF000000"/>
        <rFont val="Calibri"/>
        <family val="2"/>
      </rPr>
      <t>308</t>
    </r>
    <r>
      <rPr>
        <sz val="11"/>
        <color rgb="FF000000"/>
        <rFont val="等线"/>
        <family val="3"/>
        <charset val="134"/>
      </rPr>
      <t>号楼</t>
    </r>
  </si>
  <si>
    <r>
      <rPr>
        <sz val="11"/>
        <color rgb="FF000000"/>
        <rFont val="等线"/>
        <family val="3"/>
        <charset val="134"/>
      </rPr>
      <t>华生印务公司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华一印刷股份有限公司</t>
    </r>
  </si>
  <si>
    <r>
      <rPr>
        <sz val="11"/>
        <color theme="1"/>
        <rFont val="等线"/>
        <family val="3"/>
        <charset val="134"/>
      </rPr>
      <t>龙江路</t>
    </r>
    <r>
      <rPr>
        <sz val="11"/>
        <color theme="1"/>
        <rFont val="Calibri"/>
        <family val="2"/>
      </rPr>
      <t>50-66</t>
    </r>
    <r>
      <rPr>
        <sz val="11"/>
        <color theme="1"/>
        <rFont val="等线"/>
        <family val="3"/>
        <charset val="134"/>
      </rPr>
      <t>号双号</t>
    </r>
  </si>
  <si>
    <r>
      <rPr>
        <sz val="11"/>
        <color theme="1"/>
        <rFont val="等线"/>
        <family val="3"/>
        <charset val="134"/>
      </rPr>
      <t>福禄街</t>
    </r>
    <r>
      <rPr>
        <sz val="11"/>
        <color theme="1"/>
        <rFont val="Calibri"/>
        <family val="2"/>
      </rPr>
      <t>193-209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</si>
  <si>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大业印刷厂职员工房</t>
    </r>
  </si>
  <si>
    <r>
      <rPr>
        <sz val="11"/>
        <color theme="1"/>
        <rFont val="等线"/>
        <family val="3"/>
        <charset val="134"/>
      </rPr>
      <t>景星路</t>
    </r>
    <r>
      <rPr>
        <sz val="11"/>
        <color theme="1"/>
        <rFont val="Calibri"/>
        <family val="2"/>
      </rPr>
      <t>310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314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</si>
  <si>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颐庆里住宅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</si>
  <si>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640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</si>
  <si>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上海船厂修船分厂</t>
    </r>
  </si>
  <si>
    <r>
      <rPr>
        <sz val="11"/>
        <color theme="1"/>
        <rFont val="等线"/>
        <family val="3"/>
        <charset val="134"/>
      </rPr>
      <t>瑞瑢船厂旧址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</si>
  <si>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2086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</si>
  <si>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2086</t>
    </r>
    <r>
      <rPr>
        <sz val="11"/>
        <color theme="1"/>
        <rFont val="等线"/>
        <family val="3"/>
        <charset val="134"/>
      </rPr>
      <t>号建筑群</t>
    </r>
  </si>
  <si>
    <r>
      <rPr>
        <sz val="11"/>
        <color theme="1"/>
        <rFont val="等线"/>
        <family val="3"/>
        <charset val="134"/>
      </rPr>
      <t>日商上海纺织株式会社旧址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</si>
  <si>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2049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</si>
  <si>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上海市公安局杨浦分局、上海市国家安全局杨浦分局</t>
    </r>
  </si>
  <si>
    <r>
      <rPr>
        <sz val="11"/>
        <color theme="1"/>
        <rFont val="等线"/>
        <family val="3"/>
        <charset val="134"/>
      </rPr>
      <t>公共租界杨树浦路巡捕房（格兰路巡捕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房）旧址</t>
    </r>
  </si>
  <si>
    <t>YP-J-011-V</t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</si>
  <si>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1307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</si>
  <si>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上海市消防总队杨浦支队杨浦中队</t>
    </r>
  </si>
  <si>
    <r>
      <rPr>
        <sz val="11"/>
        <color theme="1"/>
        <rFont val="等线"/>
        <family val="3"/>
        <charset val="134"/>
      </rPr>
      <t>公共租界杨树浦救火会旧址</t>
    </r>
  </si>
  <si>
    <r>
      <rPr>
        <sz val="11"/>
        <color theme="1"/>
        <rFont val="等线"/>
        <family val="3"/>
        <charset val="134"/>
      </rPr>
      <t>荆州路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</si>
  <si>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市东中学教学楼</t>
    </r>
  </si>
  <si>
    <r>
      <rPr>
        <sz val="11"/>
        <color theme="1"/>
        <rFont val="等线"/>
        <family val="3"/>
        <charset val="134"/>
      </rPr>
      <t>聂中丞华童公学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缉槼中学教学楼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</si>
  <si>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629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</si>
  <si>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江浦路</t>
    </r>
    <r>
      <rPr>
        <sz val="11"/>
        <color theme="1"/>
        <rFont val="Calibri"/>
        <family val="2"/>
      </rPr>
      <t>549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</si>
  <si>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杨浦区政府</t>
    </r>
  </si>
  <si>
    <r>
      <rPr>
        <sz val="11"/>
        <color theme="1"/>
        <rFont val="等线"/>
        <family val="3"/>
        <charset val="134"/>
      </rPr>
      <t>公共租界榆林路巡捕（</t>
    </r>
    <r>
      <rPr>
        <sz val="11"/>
        <color theme="1"/>
        <rFont val="Calibri"/>
        <family val="2"/>
      </rPr>
      <t>1925-1943</t>
    </r>
    <r>
      <rPr>
        <sz val="11"/>
        <color theme="1"/>
        <rFont val="等线"/>
        <family val="3"/>
        <charset val="134"/>
      </rPr>
      <t>）旧址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</si>
  <si>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713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</si>
  <si>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平凉路派出所</t>
    </r>
  </si>
  <si>
    <r>
      <rPr>
        <sz val="11"/>
        <color theme="1"/>
        <rFont val="等线"/>
        <family val="3"/>
        <charset val="134"/>
      </rPr>
      <t>辽阳路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</si>
  <si>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市东小学</t>
    </r>
  </si>
  <si>
    <r>
      <rPr>
        <sz val="11"/>
        <color theme="1"/>
        <rFont val="等线"/>
        <family val="3"/>
        <charset val="134"/>
      </rPr>
      <t>聂家花园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</si>
  <si>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</si>
  <si>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办公</t>
    </r>
  </si>
  <si>
    <r>
      <rPr>
        <sz val="11"/>
        <color theme="1"/>
        <rFont val="等线"/>
        <family val="3"/>
        <charset val="134"/>
      </rPr>
      <t>吉林路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</si>
  <si>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隆昌路</t>
    </r>
    <r>
      <rPr>
        <sz val="11"/>
        <color theme="1"/>
        <rFont val="Calibri"/>
        <family val="2"/>
      </rPr>
      <t>362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</si>
  <si>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隆昌公寓</t>
    </r>
  </si>
  <si>
    <r>
      <rPr>
        <sz val="11"/>
        <color theme="1"/>
        <rFont val="等线"/>
        <family val="3"/>
        <charset val="134"/>
      </rPr>
      <t>公共租界杨树浦路巡捕房营房旧址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（格兰路巡捕房）</t>
    </r>
  </si>
  <si>
    <r>
      <rPr>
        <sz val="11"/>
        <color theme="1"/>
        <rFont val="等线"/>
        <family val="3"/>
        <charset val="134"/>
      </rPr>
      <t>龙江路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</si>
  <si>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杨浦区人口和家庭计划指导服务中心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号楼</t>
    </r>
  </si>
  <si>
    <t>徐汇区</t>
  </si>
  <si>
    <r>
      <rPr>
        <sz val="11"/>
        <color theme="1"/>
        <rFont val="等线"/>
        <family val="3"/>
        <charset val="134"/>
      </rPr>
      <t>湖南路</t>
    </r>
    <r>
      <rPr>
        <sz val="11"/>
        <color theme="1"/>
        <rFont val="Calibri"/>
        <family val="2"/>
      </rPr>
      <t>280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号；</t>
    </r>
    <r>
      <rPr>
        <sz val="11"/>
        <color theme="1"/>
        <rFont val="Calibri"/>
        <family val="2"/>
      </rPr>
      <t>296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14-26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</si>
  <si>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龙腾大道</t>
    </r>
    <r>
      <rPr>
        <sz val="11"/>
        <color theme="1"/>
        <rFont val="Calibri"/>
        <family val="2"/>
      </rPr>
      <t>2555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</si>
  <si>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西岸艺术中心</t>
    </r>
  </si>
  <si>
    <t>XH-J-114-V</t>
  </si>
  <si>
    <r>
      <rPr>
        <sz val="11"/>
        <color theme="1"/>
        <rFont val="等线"/>
        <family val="3"/>
        <charset val="134"/>
      </rPr>
      <t>漕宝路</t>
    </r>
    <r>
      <rPr>
        <sz val="11"/>
        <color theme="1"/>
        <rFont val="Calibri"/>
        <family val="2"/>
      </rPr>
      <t>120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</si>
  <si>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上海应用技术学院</t>
    </r>
  </si>
  <si>
    <t>XH-J-113-V</t>
  </si>
  <si>
    <r>
      <rPr>
        <sz val="11"/>
        <color theme="1"/>
        <rFont val="等线"/>
        <family val="3"/>
        <charset val="134"/>
      </rPr>
      <t>衡山路</t>
    </r>
    <r>
      <rPr>
        <sz val="11"/>
        <color theme="1"/>
        <rFont val="Calibri"/>
        <family val="2"/>
      </rPr>
      <t>838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</si>
  <si>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衡山电影院</t>
    </r>
  </si>
  <si>
    <t>XH-J-112-V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</si>
  <si>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325</t>
    </r>
    <r>
      <rPr>
        <sz val="11"/>
        <color theme="1"/>
        <rFont val="等线"/>
        <family val="3"/>
        <charset val="134"/>
      </rPr>
      <t>号、陕西南路</t>
    </r>
    <r>
      <rPr>
        <sz val="11"/>
        <color theme="1"/>
        <rFont val="Calibri"/>
        <family val="2"/>
      </rPr>
      <t>164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</si>
  <si>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</si>
  <si>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中信一村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</si>
  <si>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163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1-30</t>
    </r>
    <r>
      <rPr>
        <sz val="11"/>
        <color theme="1"/>
        <rFont val="等线"/>
        <family val="3"/>
        <charset val="134"/>
      </rPr>
      <t>号、华亭路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</si>
  <si>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1251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</si>
  <si>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143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</si>
  <si>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新乐坊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</si>
  <si>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1-15</t>
    </r>
    <r>
      <rPr>
        <sz val="11"/>
        <color theme="1"/>
        <rFont val="等线"/>
        <family val="3"/>
        <charset val="134"/>
      </rPr>
      <t>号）、新乐路</t>
    </r>
    <r>
      <rPr>
        <sz val="11"/>
        <color theme="1"/>
        <rFont val="Calibri"/>
        <family val="2"/>
      </rPr>
      <t>38-50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</si>
  <si>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慎成里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</si>
  <si>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291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1-90</t>
    </r>
    <r>
      <rPr>
        <sz val="11"/>
        <color theme="1"/>
        <rFont val="等线"/>
        <family val="3"/>
        <charset val="134"/>
      </rPr>
      <t>号，永嘉路</t>
    </r>
    <r>
      <rPr>
        <sz val="11"/>
        <color theme="1"/>
        <rFont val="Calibri"/>
        <family val="2"/>
      </rPr>
      <t>277-307</t>
    </r>
    <r>
      <rPr>
        <sz val="11"/>
        <color theme="1"/>
        <rFont val="等线"/>
        <family val="3"/>
        <charset val="134"/>
      </rPr>
      <t>（单号），嘉善路</t>
    </r>
    <r>
      <rPr>
        <sz val="11"/>
        <color theme="1"/>
        <rFont val="Calibri"/>
        <family val="2"/>
      </rPr>
      <t>200-230</t>
    </r>
    <r>
      <rPr>
        <sz val="11"/>
        <color theme="1"/>
        <rFont val="等线"/>
        <family val="3"/>
        <charset val="134"/>
      </rPr>
      <t>号（双号）</t>
    </r>
  </si>
  <si>
    <t>XH-J-105-V</t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</si>
  <si>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299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</si>
  <si>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313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</si>
  <si>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住宅，局部办公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</si>
  <si>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</si>
  <si>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139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</si>
  <si>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</si>
  <si>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长乐坊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</si>
  <si>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335-337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</si>
  <si>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327-329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</si>
  <si>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588-590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</si>
  <si>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东湖双拥小区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</si>
  <si>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1200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7-24</t>
    </r>
    <r>
      <rPr>
        <sz val="11"/>
        <color theme="1"/>
        <rFont val="等线"/>
        <family val="3"/>
        <charset val="134"/>
      </rPr>
      <t>号）、淮海中路</t>
    </r>
    <r>
      <rPr>
        <sz val="11"/>
        <color theme="1"/>
        <rFont val="Calibri"/>
        <family val="2"/>
      </rPr>
      <t>1200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号院（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号楼）、淮海中路</t>
    </r>
    <r>
      <rPr>
        <sz val="11"/>
        <color theme="1"/>
        <rFont val="Calibri"/>
        <family val="2"/>
      </rPr>
      <t>1176-1182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</si>
  <si>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光明公寓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</si>
  <si>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 xml:space="preserve"> 1222-1238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</si>
  <si>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187-191</t>
    </r>
    <r>
      <rPr>
        <sz val="11"/>
        <color theme="1"/>
        <rFont val="等线"/>
        <family val="3"/>
        <charset val="134"/>
      </rPr>
      <t>号（单号）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</si>
  <si>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丰谷路</t>
    </r>
    <r>
      <rPr>
        <sz val="11"/>
        <color theme="1"/>
        <rFont val="Calibri"/>
        <family val="2"/>
      </rPr>
      <t>35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</si>
  <si>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余德耀美术馆</t>
    </r>
  </si>
  <si>
    <r>
      <rPr>
        <sz val="11"/>
        <color theme="1"/>
        <rFont val="等线"/>
        <family val="3"/>
        <charset val="134"/>
      </rPr>
      <t>龙腾大道</t>
    </r>
    <r>
      <rPr>
        <sz val="11"/>
        <color theme="1"/>
        <rFont val="Calibri"/>
        <family val="2"/>
      </rPr>
      <t>3398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</si>
  <si>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龙美术馆西岸馆</t>
    </r>
  </si>
  <si>
    <r>
      <rPr>
        <sz val="11"/>
        <color theme="1"/>
        <rFont val="等线"/>
        <family val="3"/>
        <charset val="134"/>
      </rPr>
      <t>龙美术馆</t>
    </r>
  </si>
  <si>
    <t>XH-J-092-V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</si>
  <si>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129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</si>
  <si>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德利那齐宅</t>
    </r>
  </si>
  <si>
    <r>
      <rPr>
        <sz val="11"/>
        <color theme="1"/>
        <rFont val="等线"/>
        <family val="3"/>
        <charset val="134"/>
      </rPr>
      <t>徐汇区龙华港、黄浦江河口</t>
    </r>
  </si>
  <si>
    <r>
      <rPr>
        <sz val="11"/>
        <color theme="1"/>
        <rFont val="等线"/>
        <family val="3"/>
        <charset val="134"/>
      </rPr>
      <t>海事瞭望塔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海事塔</t>
    </r>
  </si>
  <si>
    <r>
      <rPr>
        <sz val="11"/>
        <color theme="1"/>
        <rFont val="等线"/>
        <family val="3"/>
        <charset val="134"/>
      </rPr>
      <t>海事瞭望塔</t>
    </r>
  </si>
  <si>
    <r>
      <rPr>
        <sz val="11"/>
        <color theme="1"/>
        <rFont val="等线"/>
        <family val="3"/>
        <charset val="134"/>
      </rPr>
      <t>北票码头塔吊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</si>
  <si>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331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333</t>
    </r>
    <r>
      <rPr>
        <sz val="11"/>
        <color theme="1"/>
        <rFont val="等线"/>
        <family val="3"/>
        <charset val="134"/>
      </rPr>
      <t>号</t>
    </r>
  </si>
  <si>
    <t>XH-J-088-V</t>
  </si>
  <si>
    <r>
      <rPr>
        <sz val="11"/>
        <color theme="1"/>
        <rFont val="等线"/>
        <family val="3"/>
        <charset val="134"/>
      </rPr>
      <t>上中路</t>
    </r>
    <r>
      <rPr>
        <sz val="11"/>
        <color theme="1"/>
        <rFont val="Calibri"/>
        <family val="2"/>
      </rPr>
      <t>400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</si>
  <si>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上海中学大礼堂</t>
    </r>
  </si>
  <si>
    <t>XH-J-087-V</t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</si>
  <si>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号楼）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</si>
  <si>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中国科学院生物化学和细胞生物学研究所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</si>
  <si>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号（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号楼）</t>
    </r>
  </si>
  <si>
    <r>
      <rPr>
        <sz val="11"/>
        <color theme="1"/>
        <rFont val="等线"/>
        <family val="3"/>
        <charset val="134"/>
      </rPr>
      <t>中国科学院生物化学和细胞生物学研究所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</si>
  <si>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中国科学院生物化学和细胞生物学研究所主楼北侧办公楼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</si>
  <si>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388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</si>
  <si>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商业</t>
    </r>
  </si>
  <si>
    <r>
      <rPr>
        <sz val="11"/>
        <color theme="1"/>
        <rFont val="等线"/>
        <family val="3"/>
        <charset val="134"/>
      </rPr>
      <t>大可庄园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</si>
  <si>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</si>
  <si>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265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</si>
  <si>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上海关心下一代工作办公室</t>
    </r>
  </si>
  <si>
    <r>
      <rPr>
        <sz val="11"/>
        <color theme="1"/>
        <rFont val="等线"/>
        <family val="3"/>
        <charset val="134"/>
      </rPr>
      <t>菁英会</t>
    </r>
  </si>
  <si>
    <t>XH-J-082-V</t>
  </si>
  <si>
    <r>
      <rPr>
        <sz val="11"/>
        <color theme="1"/>
        <rFont val="等线"/>
        <family val="3"/>
        <charset val="134"/>
      </rPr>
      <t>汾阳路</t>
    </r>
    <r>
      <rPr>
        <sz val="11"/>
        <color theme="1"/>
        <rFont val="Calibri"/>
        <family val="2"/>
      </rPr>
      <t>63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</si>
  <si>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南区电话局汾阳路分局</t>
    </r>
  </si>
  <si>
    <t>XH-J-081-V</t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</si>
  <si>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179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</si>
  <si>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崇源别墅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</si>
  <si>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202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</si>
  <si>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上海教育评估院</t>
    </r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</si>
  <si>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</si>
  <si>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中共上海市纪委</t>
    </r>
  </si>
  <si>
    <r>
      <rPr>
        <sz val="11"/>
        <color theme="1"/>
        <rFont val="等线"/>
        <family val="3"/>
        <charset val="134"/>
      </rPr>
      <t>宝庆路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</si>
  <si>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衡山路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号、东平路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</si>
  <si>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上海中国青年旅社</t>
    </r>
  </si>
  <si>
    <r>
      <rPr>
        <sz val="11"/>
        <color theme="1"/>
        <rFont val="等线"/>
        <family val="3"/>
        <charset val="134"/>
      </rPr>
      <t>余庆路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</si>
  <si>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</si>
  <si>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619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</si>
  <si>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茂龄别墅</t>
    </r>
  </si>
  <si>
    <r>
      <rPr>
        <sz val="11"/>
        <color theme="1"/>
        <rFont val="等线"/>
        <family val="3"/>
        <charset val="134"/>
      </rPr>
      <t>余庆路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</si>
  <si>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爱棠新村</t>
    </r>
  </si>
  <si>
    <r>
      <rPr>
        <sz val="11"/>
        <color theme="1"/>
        <rFont val="等线"/>
        <family val="3"/>
        <charset val="134"/>
      </rPr>
      <t>徐汇区五原路</t>
    </r>
    <r>
      <rPr>
        <sz val="11"/>
        <color theme="1"/>
        <rFont val="Calibri"/>
        <family val="2"/>
      </rPr>
      <t>372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6-9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</si>
  <si>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372</t>
    </r>
    <r>
      <rPr>
        <sz val="11"/>
        <color theme="1"/>
        <rFont val="等线"/>
        <family val="3"/>
        <charset val="134"/>
      </rPr>
      <t>弄小区</t>
    </r>
  </si>
  <si>
    <r>
      <rPr>
        <sz val="11"/>
        <color theme="1"/>
        <rFont val="等线"/>
        <family val="3"/>
        <charset val="134"/>
      </rPr>
      <t>栖霞村</t>
    </r>
  </si>
  <si>
    <t>XH-J-071-V</t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</si>
  <si>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76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1-16</t>
    </r>
    <r>
      <rPr>
        <sz val="11"/>
        <color theme="1"/>
        <rFont val="等线"/>
        <family val="3"/>
        <charset val="134"/>
      </rPr>
      <t>号），五原路</t>
    </r>
    <r>
      <rPr>
        <sz val="11"/>
        <color theme="1"/>
        <rFont val="Calibri"/>
        <family val="2"/>
      </rPr>
      <t>72-74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</si>
  <si>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华邨</t>
    </r>
  </si>
  <si>
    <r>
      <rPr>
        <sz val="11"/>
        <color theme="1"/>
        <rFont val="等线"/>
        <family val="3"/>
        <charset val="134"/>
      </rPr>
      <t>华邸</t>
    </r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</si>
  <si>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84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Calibri"/>
        <family val="2"/>
      </rPr>
      <t>1-34</t>
    </r>
    <r>
      <rPr>
        <sz val="11"/>
        <color theme="1"/>
        <rFont val="等线"/>
        <family val="3"/>
        <charset val="134"/>
      </rPr>
      <t>号），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 xml:space="preserve">80-88 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</si>
  <si>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1-26</t>
    </r>
    <r>
      <rPr>
        <sz val="11"/>
        <color theme="1"/>
        <rFont val="等线"/>
        <family val="3"/>
        <charset val="134"/>
      </rPr>
      <t>号）、延庆路</t>
    </r>
    <r>
      <rPr>
        <sz val="11"/>
        <color theme="1"/>
        <rFont val="Calibri"/>
        <family val="2"/>
      </rPr>
      <t>39-49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</si>
  <si>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2- 44</t>
    </r>
    <r>
      <rPr>
        <sz val="11"/>
        <color theme="1"/>
        <rFont val="等线"/>
        <family val="3"/>
        <charset val="134"/>
      </rPr>
      <t>号）、延庆路</t>
    </r>
    <r>
      <rPr>
        <sz val="11"/>
        <color theme="1"/>
        <rFont val="Calibri"/>
        <family val="2"/>
      </rPr>
      <t>2-6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</si>
  <si>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宝庆路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</si>
  <si>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东湖路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51-55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</si>
  <si>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57-61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</si>
  <si>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222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</si>
  <si>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XH-J-063-V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</si>
  <si>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401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</si>
  <si>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储康里</t>
    </r>
  </si>
  <si>
    <t>XH-J-062-V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</si>
  <si>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号），新乐路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</si>
  <si>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186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</si>
  <si>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培福里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</si>
  <si>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29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</si>
  <si>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大福里</t>
    </r>
  </si>
  <si>
    <r>
      <rPr>
        <sz val="11"/>
        <color theme="1"/>
        <rFont val="等线"/>
        <family val="3"/>
        <charset val="134"/>
      </rPr>
      <t>襄阳北路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1-14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1-11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72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1-10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1-10</t>
    </r>
    <r>
      <rPr>
        <sz val="11"/>
        <color theme="1"/>
        <rFont val="等线"/>
        <family val="3"/>
        <charset val="134"/>
      </rPr>
      <t>号）</t>
    </r>
    <r>
      <rPr>
        <sz val="11"/>
        <color theme="1"/>
        <rFont val="Calibri"/>
        <family val="2"/>
      </rPr>
      <t>  </t>
    </r>
  </si>
  <si>
    <r>
      <rPr>
        <sz val="11"/>
        <color theme="1"/>
        <rFont val="等线"/>
        <family val="3"/>
        <charset val="134"/>
      </rPr>
      <t>顾德坊</t>
    </r>
  </si>
  <si>
    <r>
      <rPr>
        <sz val="11"/>
        <color theme="1"/>
        <rFont val="等线"/>
        <family val="3"/>
        <charset val="134"/>
      </rPr>
      <t>嘉善路</t>
    </r>
    <r>
      <rPr>
        <sz val="11"/>
        <color theme="1"/>
        <rFont val="Calibri"/>
        <family val="2"/>
      </rPr>
      <t>117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</si>
  <si>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新兴盛里，永盛里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</si>
  <si>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384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9-12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号甲、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号甲、</t>
    </r>
    <r>
      <rPr>
        <sz val="11"/>
        <color theme="1"/>
        <rFont val="Calibri"/>
        <family val="2"/>
      </rPr>
      <t>16-18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20-27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30-34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36-44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386</t>
    </r>
    <r>
      <rPr>
        <sz val="11"/>
        <color theme="1"/>
        <rFont val="等线"/>
        <family val="3"/>
        <charset val="134"/>
      </rPr>
      <t>号甲</t>
    </r>
  </si>
  <si>
    <r>
      <rPr>
        <sz val="11"/>
        <color theme="1"/>
        <rFont val="等线"/>
        <family val="3"/>
        <charset val="134"/>
      </rPr>
      <t>福禄邨、台拉新邨</t>
    </r>
  </si>
  <si>
    <r>
      <rPr>
        <sz val="11"/>
        <color theme="1"/>
        <rFont val="等线"/>
        <family val="3"/>
        <charset val="134"/>
      </rPr>
      <t>福禄村</t>
    </r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</si>
  <si>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</si>
  <si>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349-355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</si>
  <si>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安福路</t>
    </r>
    <r>
      <rPr>
        <sz val="11"/>
        <color theme="1"/>
        <rFont val="Calibri"/>
        <family val="2"/>
      </rPr>
      <t>255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</si>
  <si>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</si>
  <si>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t>XH-J-052-V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</si>
  <si>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823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827</t>
    </r>
    <r>
      <rPr>
        <sz val="11"/>
        <color theme="1"/>
        <rFont val="等线"/>
        <family val="3"/>
        <charset val="134"/>
      </rPr>
      <t>号</t>
    </r>
  </si>
  <si>
    <t>XH-J-051-V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</si>
  <si>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号</t>
    </r>
  </si>
  <si>
    <t>XH-J-050-V</t>
  </si>
  <si>
    <r>
      <rPr>
        <sz val="11"/>
        <color theme="1"/>
        <rFont val="等线"/>
        <family val="3"/>
        <charset val="134"/>
      </rPr>
      <t>华亭路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</si>
  <si>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东湖路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</si>
  <si>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159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</si>
  <si>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华亭路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132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</si>
  <si>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22-32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</si>
  <si>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54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</si>
  <si>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121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</si>
  <si>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168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号楼）</t>
    </r>
    <r>
      <rPr>
        <sz val="11"/>
        <color theme="1"/>
        <rFont val="Calibri"/>
        <family val="2"/>
      </rPr>
      <t>  </t>
    </r>
  </si>
  <si>
    <r>
      <rPr>
        <sz val="11"/>
        <color theme="1"/>
        <rFont val="等线"/>
        <family val="3"/>
        <charset val="134"/>
      </rPr>
      <t>上海京剧院、上海戏曲艺术中心</t>
    </r>
  </si>
  <si>
    <r>
      <rPr>
        <sz val="11"/>
        <color theme="1"/>
        <rFont val="等线"/>
        <family val="3"/>
        <charset val="134"/>
      </rPr>
      <t>上海戏曲艺术中心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</si>
  <si>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628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</si>
  <si>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628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</si>
  <si>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君悦酒店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</si>
  <si>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</si>
  <si>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上海市文化广播影视管理局老干部活动中心</t>
    </r>
  </si>
  <si>
    <r>
      <rPr>
        <sz val="11"/>
        <color theme="1"/>
        <rFont val="等线"/>
        <family val="3"/>
        <charset val="134"/>
      </rPr>
      <t>市文广局老干部活动中心</t>
    </r>
  </si>
  <si>
    <r>
      <rPr>
        <sz val="11"/>
        <color theme="1"/>
        <rFont val="等线"/>
        <family val="3"/>
        <charset val="134"/>
      </rPr>
      <t>高安路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</si>
  <si>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乌鲁木齐路</t>
    </r>
    <r>
      <rPr>
        <sz val="11"/>
        <color theme="1"/>
        <rFont val="Calibri"/>
        <family val="2"/>
      </rPr>
      <t>180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182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</si>
  <si>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肇嘉浜路</t>
    </r>
    <r>
      <rPr>
        <sz val="11"/>
        <color theme="1"/>
        <rFont val="Calibri"/>
        <family val="2"/>
      </rPr>
      <t>604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</si>
  <si>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1365-1377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</si>
  <si>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太原路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</si>
  <si>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525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</si>
  <si>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</t>
    </r>
    <r>
      <rPr>
        <sz val="11"/>
        <color theme="1"/>
        <rFont val="Calibri"/>
        <family val="2"/>
      </rPr>
      <t>&amp;</t>
    </r>
    <r>
      <rPr>
        <sz val="11"/>
        <color theme="1"/>
        <rFont val="等线"/>
        <family val="3"/>
        <charset val="134"/>
      </rPr>
      <t>上海尚朵文化传播有限公司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</si>
  <si>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395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1-15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号，建国西路</t>
    </r>
    <r>
      <rPr>
        <sz val="11"/>
        <color theme="1"/>
        <rFont val="Calibri"/>
        <family val="2"/>
      </rPr>
      <t>397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399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</si>
  <si>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1893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</si>
  <si>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196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</si>
  <si>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1857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</si>
  <si>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15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</si>
  <si>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101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</si>
  <si>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629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</si>
  <si>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上海市市立幼儿园</t>
    </r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</si>
  <si>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</si>
  <si>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2-10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</si>
  <si>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桃江路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</si>
  <si>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364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</si>
  <si>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 xml:space="preserve">365 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、建国西路</t>
    </r>
    <r>
      <rPr>
        <sz val="11"/>
        <color theme="1"/>
        <rFont val="Calibri"/>
        <family val="2"/>
      </rPr>
      <t xml:space="preserve"> 363</t>
    </r>
    <r>
      <rPr>
        <sz val="11"/>
        <color theme="1"/>
        <rFont val="等线"/>
        <family val="3"/>
        <charset val="134"/>
      </rPr>
      <t>号、太原路</t>
    </r>
    <r>
      <rPr>
        <sz val="11"/>
        <color theme="1"/>
        <rFont val="Calibri"/>
        <family val="2"/>
      </rPr>
      <t>254-258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</si>
  <si>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台拉新村</t>
    </r>
  </si>
  <si>
    <t>XH-J-022-V</t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</si>
  <si>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147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</si>
  <si>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1380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</si>
  <si>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289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3-4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</si>
  <si>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374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376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</si>
  <si>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392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</si>
  <si>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湖南路</t>
    </r>
    <r>
      <rPr>
        <sz val="11"/>
        <color theme="1"/>
        <rFont val="Calibri"/>
        <family val="2"/>
      </rPr>
      <t>276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</si>
  <si>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高邮路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号</t>
    </r>
  </si>
  <si>
    <t>XH-J-015-V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</si>
  <si>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210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</si>
  <si>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漕溪北路</t>
    </r>
    <r>
      <rPr>
        <sz val="11"/>
        <color theme="1"/>
        <rFont val="Calibri"/>
        <family val="2"/>
      </rPr>
      <t>750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800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900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</si>
  <si>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徐汇新村</t>
    </r>
  </si>
  <si>
    <r>
      <rPr>
        <sz val="11"/>
        <color theme="1"/>
        <rFont val="等线"/>
        <family val="3"/>
        <charset val="134"/>
      </rPr>
      <t>漕溪北路小高层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</si>
  <si>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232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</si>
  <si>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国富门公寓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</si>
  <si>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240-246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</si>
  <si>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开普敦公寓</t>
    </r>
  </si>
  <si>
    <r>
      <rPr>
        <sz val="11"/>
        <color theme="1"/>
        <rFont val="等线"/>
        <family val="3"/>
        <charset val="134"/>
      </rPr>
      <t>永福路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号、复兴西路</t>
    </r>
    <r>
      <rPr>
        <sz val="11"/>
        <color theme="1"/>
        <rFont val="Calibri"/>
        <family val="2"/>
      </rPr>
      <t>91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</si>
  <si>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良友公寓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</si>
  <si>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1706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</si>
  <si>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潘兴公寓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</si>
  <si>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1462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1-14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</si>
  <si>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剑桥角公寓</t>
    </r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</si>
  <si>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26-28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双号）</t>
    </r>
  </si>
  <si>
    <r>
      <rPr>
        <sz val="11"/>
        <color theme="1"/>
        <rFont val="等线"/>
        <family val="3"/>
        <charset val="134"/>
      </rPr>
      <t>公寓</t>
    </r>
  </si>
  <si>
    <r>
      <rPr>
        <sz val="11"/>
        <color theme="1"/>
        <rFont val="等线"/>
        <family val="3"/>
        <charset val="134"/>
      </rPr>
      <t>白赛仲公寓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</si>
  <si>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254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</si>
  <si>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襄阳公寓</t>
    </r>
  </si>
  <si>
    <r>
      <rPr>
        <sz val="11"/>
        <color theme="1"/>
        <rFont val="等线"/>
        <family val="3"/>
        <charset val="134"/>
      </rPr>
      <t>太原路</t>
    </r>
    <r>
      <rPr>
        <sz val="11"/>
        <color theme="1"/>
        <rFont val="Calibri"/>
        <family val="2"/>
      </rPr>
      <t>238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</si>
  <si>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1323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</si>
  <si>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高安路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</si>
  <si>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14-16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</si>
  <si>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和平官邸</t>
    </r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</si>
  <si>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913</t>
    </r>
    <r>
      <rPr>
        <sz val="11"/>
        <color theme="1"/>
        <rFont val="等线"/>
        <family val="3"/>
        <charset val="134"/>
      </rPr>
      <t>号</t>
    </r>
  </si>
  <si>
    <t>浦东新区</t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</si>
  <si>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号、季景北路</t>
    </r>
    <r>
      <rPr>
        <sz val="11"/>
        <color theme="1"/>
        <rFont val="Calibri"/>
        <family val="2"/>
      </rPr>
      <t>608-612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</si>
  <si>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号、季景北路</t>
    </r>
    <r>
      <rPr>
        <sz val="11"/>
        <color theme="1"/>
        <rFont val="Calibri"/>
        <family val="2"/>
      </rPr>
      <t>608-612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</si>
  <si>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李元庆民宅、民宅</t>
    </r>
  </si>
  <si>
    <r>
      <rPr>
        <sz val="11"/>
        <color theme="1"/>
        <rFont val="等线"/>
        <family val="3"/>
        <charset val="134"/>
      </rPr>
      <t>唐镇镇小湾村东张家宅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</si>
  <si>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小湾区公所</t>
    </r>
  </si>
  <si>
    <r>
      <rPr>
        <sz val="11"/>
        <color theme="1"/>
        <rFont val="等线"/>
        <family val="3"/>
        <charset val="134"/>
      </rPr>
      <t>川沙新镇护塘街</t>
    </r>
    <r>
      <rPr>
        <sz val="11"/>
        <color theme="1"/>
        <rFont val="Calibri"/>
        <family val="2"/>
      </rPr>
      <t>111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-115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</si>
  <si>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川沙新镇陈桥村</t>
    </r>
    <r>
      <rPr>
        <sz val="11"/>
        <color theme="1"/>
        <rFont val="Calibri"/>
        <family val="2"/>
      </rPr>
      <t>1156</t>
    </r>
    <r>
      <rPr>
        <sz val="11"/>
        <color theme="1"/>
        <rFont val="等线"/>
        <family val="3"/>
        <charset val="134"/>
      </rPr>
      <t>号</t>
    </r>
  </si>
  <si>
    <t>PD-J-044-V</t>
  </si>
  <si>
    <r>
      <rPr>
        <sz val="11"/>
        <color theme="1"/>
        <rFont val="等线"/>
        <family val="3"/>
        <charset val="134"/>
      </rPr>
      <t>川沙新镇陈桥村</t>
    </r>
    <r>
      <rPr>
        <sz val="11"/>
        <color theme="1"/>
        <rFont val="Calibri"/>
        <family val="2"/>
      </rPr>
      <t>1149</t>
    </r>
    <r>
      <rPr>
        <sz val="11"/>
        <color theme="1"/>
        <rFont val="等线"/>
        <family val="3"/>
        <charset val="134"/>
      </rPr>
      <t>号</t>
    </r>
  </si>
  <si>
    <t>PD-J-043-V</t>
  </si>
  <si>
    <r>
      <rPr>
        <sz val="11"/>
        <color theme="1"/>
        <rFont val="等线"/>
        <family val="3"/>
        <charset val="134"/>
      </rPr>
      <t>周浦镇西大街</t>
    </r>
    <r>
      <rPr>
        <sz val="11"/>
        <color theme="1"/>
        <rFont val="Calibri"/>
        <family val="2"/>
      </rPr>
      <t>134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</si>
  <si>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42-48</t>
    </r>
    <r>
      <rPr>
        <sz val="11"/>
        <color theme="1"/>
        <rFont val="等线"/>
        <family val="3"/>
        <charset val="134"/>
      </rPr>
      <t>号（双号）</t>
    </r>
  </si>
  <si>
    <t>PD-J-041-V</t>
  </si>
  <si>
    <r>
      <rPr>
        <sz val="11"/>
        <color theme="1"/>
        <rFont val="等线"/>
        <family val="3"/>
        <charset val="134"/>
      </rPr>
      <t>川沙新镇新川路</t>
    </r>
    <r>
      <rPr>
        <sz val="11"/>
        <color theme="1"/>
        <rFont val="Calibri"/>
        <family val="2"/>
      </rPr>
      <t>324</t>
    </r>
    <r>
      <rPr>
        <sz val="11"/>
        <color theme="1"/>
        <rFont val="等线"/>
        <family val="3"/>
        <charset val="134"/>
      </rPr>
      <t>号川沙中学内</t>
    </r>
  </si>
  <si>
    <r>
      <rPr>
        <sz val="11"/>
        <color theme="1"/>
        <rFont val="等线"/>
        <family val="3"/>
        <charset val="134"/>
      </rPr>
      <t>川沙中学综合大楼</t>
    </r>
  </si>
  <si>
    <r>
      <rPr>
        <sz val="11"/>
        <color theme="1"/>
        <rFont val="等线"/>
        <family val="3"/>
        <charset val="134"/>
      </rPr>
      <t>川沙私立友仁初级中学</t>
    </r>
  </si>
  <si>
    <t>PD-J-040-V</t>
  </si>
  <si>
    <r>
      <rPr>
        <sz val="11"/>
        <color theme="1"/>
        <rFont val="等线"/>
        <family val="3"/>
        <charset val="134"/>
      </rPr>
      <t>川沙新镇大洪村吴家宅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</si>
  <si>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吴氏民居</t>
    </r>
  </si>
  <si>
    <r>
      <rPr>
        <sz val="11"/>
        <color theme="1"/>
        <rFont val="等线"/>
        <family val="3"/>
        <charset val="134"/>
      </rPr>
      <t>宣桥镇三灶村五星支弄</t>
    </r>
    <r>
      <rPr>
        <sz val="11"/>
        <color theme="1"/>
        <rFont val="Calibri"/>
        <family val="2"/>
      </rPr>
      <t>704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</si>
  <si>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施家天主堂</t>
    </r>
  </si>
  <si>
    <r>
      <rPr>
        <sz val="11"/>
        <color theme="1"/>
        <rFont val="等线"/>
        <family val="3"/>
        <charset val="134"/>
      </rPr>
      <t>五星天主堂</t>
    </r>
  </si>
  <si>
    <r>
      <rPr>
        <sz val="11"/>
        <color theme="1"/>
        <rFont val="等线"/>
        <family val="3"/>
        <charset val="134"/>
      </rPr>
      <t>新场镇洪东街</t>
    </r>
    <r>
      <rPr>
        <sz val="11"/>
        <color theme="1"/>
        <rFont val="Calibri"/>
        <family val="2"/>
      </rPr>
      <t>118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-126</t>
    </r>
    <r>
      <rPr>
        <sz val="11"/>
        <color theme="1"/>
        <rFont val="等线"/>
        <family val="3"/>
        <charset val="134"/>
      </rPr>
      <t>号（双号），新场大街</t>
    </r>
    <r>
      <rPr>
        <sz val="11"/>
        <color theme="1"/>
        <rFont val="Calibri"/>
        <family val="2"/>
      </rPr>
      <t>452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</si>
  <si>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奚家厅</t>
    </r>
  </si>
  <si>
    <t>PD-J-037-V</t>
  </si>
  <si>
    <r>
      <rPr>
        <sz val="11"/>
        <color theme="1"/>
        <rFont val="等线"/>
        <family val="3"/>
        <charset val="134"/>
      </rPr>
      <t>张江镇江东路</t>
    </r>
    <r>
      <rPr>
        <sz val="11"/>
        <color theme="1"/>
        <rFont val="Calibri"/>
        <family val="2"/>
      </rPr>
      <t>33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</si>
  <si>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吴宅</t>
    </r>
  </si>
  <si>
    <r>
      <rPr>
        <sz val="11"/>
        <color theme="1"/>
        <rFont val="等线"/>
        <family val="3"/>
        <charset val="134"/>
      </rPr>
      <t>航头镇下沙街西段</t>
    </r>
  </si>
  <si>
    <t>PD-J-035-V</t>
  </si>
  <si>
    <r>
      <rPr>
        <sz val="11"/>
        <color theme="1"/>
        <rFont val="等线"/>
        <family val="3"/>
        <charset val="134"/>
      </rPr>
      <t>花园街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48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1-10</t>
    </r>
    <r>
      <rPr>
        <sz val="11"/>
        <color theme="1"/>
        <rFont val="等线"/>
        <family val="3"/>
        <charset val="134"/>
      </rPr>
      <t>号</t>
    </r>
  </si>
  <si>
    <t>PD-J-034-V</t>
  </si>
  <si>
    <r>
      <rPr>
        <sz val="11"/>
        <color theme="1"/>
        <rFont val="等线"/>
        <family val="3"/>
        <charset val="134"/>
      </rPr>
      <t>大团镇永春北路</t>
    </r>
    <r>
      <rPr>
        <sz val="11"/>
        <color theme="1"/>
        <rFont val="Calibri"/>
        <family val="2"/>
      </rPr>
      <t>139-143</t>
    </r>
    <r>
      <rPr>
        <sz val="11"/>
        <color theme="1"/>
        <rFont val="等线"/>
        <family val="3"/>
        <charset val="134"/>
      </rPr>
      <t>号（单号）</t>
    </r>
  </si>
  <si>
    <t>PD-J-033-V</t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</si>
  <si>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265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267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269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</si>
  <si>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李锦章宅</t>
    </r>
  </si>
  <si>
    <r>
      <rPr>
        <sz val="11"/>
        <color theme="1"/>
        <rFont val="等线"/>
        <family val="3"/>
        <charset val="134"/>
      </rPr>
      <t>李氏住宅、李锦章宅</t>
    </r>
  </si>
  <si>
    <t>PD-J-032-V</t>
  </si>
  <si>
    <r>
      <rPr>
        <sz val="11"/>
        <color theme="1"/>
        <rFont val="等线"/>
        <family val="3"/>
        <charset val="134"/>
      </rPr>
      <t>航头镇下沙街</t>
    </r>
    <r>
      <rPr>
        <sz val="11"/>
        <color theme="1"/>
        <rFont val="Calibri"/>
        <family val="2"/>
      </rPr>
      <t>219-223</t>
    </r>
    <r>
      <rPr>
        <sz val="11"/>
        <color theme="1"/>
        <rFont val="等线"/>
        <family val="3"/>
        <charset val="134"/>
      </rPr>
      <t>号（单号）</t>
    </r>
  </si>
  <si>
    <t>PD-J-031-V</t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</si>
  <si>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124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</si>
  <si>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沈氏民宅</t>
    </r>
  </si>
  <si>
    <r>
      <rPr>
        <sz val="11"/>
        <color theme="1"/>
        <rFont val="等线"/>
        <family val="3"/>
        <charset val="134"/>
      </rPr>
      <t>沈宅</t>
    </r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</si>
  <si>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114</t>
    </r>
    <r>
      <rPr>
        <sz val="11"/>
        <color theme="1"/>
        <rFont val="等线"/>
        <family val="3"/>
        <charset val="134"/>
      </rPr>
      <t>号南侧</t>
    </r>
  </si>
  <si>
    <r>
      <rPr>
        <sz val="11"/>
        <color theme="1"/>
        <rFont val="等线"/>
        <family val="3"/>
        <charset val="134"/>
      </rPr>
      <t>浦东派琵琶艺术传习中心</t>
    </r>
  </si>
  <si>
    <r>
      <rPr>
        <sz val="11"/>
        <color theme="1"/>
        <rFont val="等线"/>
        <family val="3"/>
        <charset val="134"/>
      </rPr>
      <t>方氏住宅、张贵宾宅</t>
    </r>
  </si>
  <si>
    <t>PD-J-029-V</t>
  </si>
  <si>
    <r>
      <rPr>
        <sz val="11"/>
        <color theme="1"/>
        <rFont val="等线"/>
        <family val="3"/>
        <charset val="134"/>
      </rPr>
      <t>浦东大道</t>
    </r>
    <r>
      <rPr>
        <sz val="11"/>
        <color theme="1"/>
        <rFont val="Calibri"/>
        <family val="2"/>
      </rPr>
      <t>2789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</si>
  <si>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中国船舶工业集团公司</t>
    </r>
  </si>
  <si>
    <r>
      <rPr>
        <sz val="11"/>
        <color theme="1"/>
        <rFont val="等线"/>
        <family val="3"/>
        <charset val="134"/>
      </rPr>
      <t>原英商马勒机器造船厂</t>
    </r>
  </si>
  <si>
    <r>
      <rPr>
        <sz val="11"/>
        <color theme="1"/>
        <rFont val="等线"/>
        <family val="3"/>
        <charset val="134"/>
      </rPr>
      <t>高桥镇季景北路</t>
    </r>
    <r>
      <rPr>
        <sz val="11"/>
        <color theme="1"/>
        <rFont val="Calibri"/>
        <family val="2"/>
      </rPr>
      <t>714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</si>
  <si>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蔡氏民宅</t>
    </r>
  </si>
  <si>
    <r>
      <rPr>
        <sz val="11"/>
        <color theme="1"/>
        <rFont val="等线"/>
        <family val="3"/>
        <charset val="134"/>
      </rPr>
      <t>蔡宅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</si>
  <si>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</si>
  <si>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钟宅</t>
    </r>
  </si>
  <si>
    <r>
      <rPr>
        <sz val="11"/>
        <color theme="1"/>
        <rFont val="等线"/>
        <family val="3"/>
        <charset val="134"/>
      </rPr>
      <t>川沙镇北城壕路</t>
    </r>
    <r>
      <rPr>
        <sz val="11"/>
        <color theme="1"/>
        <rFont val="Calibri"/>
        <family val="2"/>
      </rPr>
      <t>84-88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</si>
  <si>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以道堂、以德堂</t>
    </r>
  </si>
  <si>
    <t>PD-J-025-V</t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</si>
  <si>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133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号，西街</t>
    </r>
    <r>
      <rPr>
        <sz val="11"/>
        <color theme="1"/>
        <rFont val="Calibri"/>
        <family val="2"/>
      </rPr>
      <t>135-139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</si>
  <si>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高桥绒绣馆</t>
    </r>
  </si>
  <si>
    <r>
      <rPr>
        <sz val="11"/>
        <color theme="1"/>
        <rFont val="等线"/>
        <family val="3"/>
        <charset val="134"/>
      </rPr>
      <t>黄氏民宅</t>
    </r>
  </si>
  <si>
    <t>PD-J-024-V</t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</si>
  <si>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141-145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</si>
  <si>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中国锣鼓书艺术馆</t>
    </r>
  </si>
  <si>
    <r>
      <rPr>
        <sz val="11"/>
        <color theme="1"/>
        <rFont val="等线"/>
        <family val="3"/>
        <charset val="134"/>
      </rPr>
      <t>中华楼</t>
    </r>
  </si>
  <si>
    <t>PD-J-023-V</t>
  </si>
  <si>
    <r>
      <rPr>
        <sz val="11"/>
        <color theme="1"/>
        <rFont val="等线"/>
        <family val="3"/>
        <charset val="134"/>
      </rPr>
      <t>三林镇中林街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</si>
  <si>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松庐</t>
    </r>
  </si>
  <si>
    <r>
      <rPr>
        <sz val="11"/>
        <color theme="1"/>
        <rFont val="等线"/>
        <family val="3"/>
        <charset val="134"/>
      </rPr>
      <t>庞松舟住宅</t>
    </r>
  </si>
  <si>
    <t>PD-J-022-V</t>
  </si>
  <si>
    <r>
      <rPr>
        <sz val="11"/>
        <color theme="1"/>
        <rFont val="等线"/>
        <family val="3"/>
        <charset val="134"/>
      </rPr>
      <t>三林镇三林路</t>
    </r>
    <r>
      <rPr>
        <sz val="11"/>
        <color theme="1"/>
        <rFont val="Calibri"/>
        <family val="2"/>
      </rPr>
      <t>658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</si>
  <si>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三林中学</t>
    </r>
  </si>
  <si>
    <r>
      <rPr>
        <sz val="11"/>
        <color theme="1"/>
        <rFont val="等线"/>
        <family val="3"/>
        <charset val="134"/>
      </rPr>
      <t>三林书院旧址</t>
    </r>
  </si>
  <si>
    <r>
      <rPr>
        <sz val="11"/>
        <color theme="1"/>
        <rFont val="等线"/>
        <family val="3"/>
        <charset val="134"/>
      </rPr>
      <t>周浦镇川周公路</t>
    </r>
    <r>
      <rPr>
        <sz val="11"/>
        <color theme="1"/>
        <rFont val="Calibri"/>
        <family val="2"/>
      </rPr>
      <t>4436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</si>
  <si>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张氏住宅</t>
    </r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</si>
  <si>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283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</si>
  <si>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上海市浦东新区新场镇工农居民委员会</t>
    </r>
  </si>
  <si>
    <r>
      <rPr>
        <sz val="11"/>
        <color theme="1"/>
        <rFont val="等线"/>
        <family val="3"/>
        <charset val="134"/>
      </rPr>
      <t>张小乙宅</t>
    </r>
  </si>
  <si>
    <t>PD-J-019-V</t>
  </si>
  <si>
    <r>
      <rPr>
        <sz val="11"/>
        <color theme="1"/>
        <rFont val="等线"/>
        <family val="3"/>
        <charset val="134"/>
      </rPr>
      <t>川沙镇北城壕路</t>
    </r>
    <r>
      <rPr>
        <sz val="11"/>
        <color theme="1"/>
        <rFont val="Calibri"/>
        <family val="2"/>
      </rPr>
      <t>64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</si>
  <si>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陆家花苑</t>
    </r>
  </si>
  <si>
    <r>
      <rPr>
        <sz val="11"/>
        <color theme="1"/>
        <rFont val="等线"/>
        <family val="3"/>
        <charset val="134"/>
      </rPr>
      <t>三德堂、崇德堂</t>
    </r>
  </si>
  <si>
    <r>
      <rPr>
        <sz val="11"/>
        <color theme="1"/>
        <rFont val="等线"/>
        <family val="3"/>
        <charset val="134"/>
      </rPr>
      <t>新场镇洪西街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弄、新场大街</t>
    </r>
    <r>
      <rPr>
        <sz val="11"/>
        <color theme="1"/>
        <rFont val="Calibri"/>
        <family val="2"/>
      </rPr>
      <t>399-401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</si>
  <si>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谢氏商铺</t>
    </r>
  </si>
  <si>
    <t>PD-J-017-V</t>
  </si>
  <si>
    <r>
      <rPr>
        <sz val="11"/>
        <color theme="1"/>
        <rFont val="等线"/>
        <family val="3"/>
        <charset val="134"/>
      </rPr>
      <t>川沙镇东泥弄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号、北市街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</si>
  <si>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川沙营造馆</t>
    </r>
  </si>
  <si>
    <r>
      <rPr>
        <sz val="11"/>
        <color theme="1"/>
        <rFont val="等线"/>
        <family val="3"/>
        <charset val="134"/>
      </rPr>
      <t>丁家花园</t>
    </r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</si>
  <si>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190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</si>
  <si>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郑生官宅</t>
    </r>
  </si>
  <si>
    <t>PD-J-015-V</t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</si>
  <si>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173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号）、西街</t>
    </r>
    <r>
      <rPr>
        <sz val="11"/>
        <color theme="1"/>
        <rFont val="Calibri"/>
        <family val="2"/>
      </rPr>
      <t>175-181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</si>
  <si>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民宅</t>
    </r>
  </si>
  <si>
    <t>PD-J-014-V</t>
  </si>
  <si>
    <r>
      <rPr>
        <sz val="11"/>
        <color theme="1"/>
        <rFont val="等线"/>
        <family val="3"/>
        <charset val="134"/>
      </rPr>
      <t>合庆镇华星村连家宅</t>
    </r>
    <r>
      <rPr>
        <sz val="11"/>
        <color theme="1"/>
        <rFont val="Calibri"/>
        <family val="2"/>
      </rPr>
      <t>67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</si>
  <si>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连宏生宅</t>
    </r>
  </si>
  <si>
    <t>PD-J-013-V</t>
  </si>
  <si>
    <r>
      <rPr>
        <sz val="11"/>
        <color theme="1"/>
        <rFont val="等线"/>
        <family val="3"/>
        <charset val="134"/>
      </rPr>
      <t>三林镇中林街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</si>
  <si>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t>PD-J-012-V</t>
  </si>
  <si>
    <r>
      <rPr>
        <sz val="11"/>
        <color theme="1"/>
        <rFont val="等线"/>
        <family val="3"/>
        <charset val="134"/>
      </rPr>
      <t>三林镇东林街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</si>
  <si>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张氏宅</t>
    </r>
  </si>
  <si>
    <t>PD-J-011-V</t>
  </si>
  <si>
    <r>
      <rPr>
        <sz val="11"/>
        <color theme="1"/>
        <rFont val="等线"/>
        <family val="3"/>
        <charset val="134"/>
      </rPr>
      <t>大团镇永春西二路</t>
    </r>
    <r>
      <rPr>
        <sz val="11"/>
        <color theme="1"/>
        <rFont val="Calibri"/>
        <family val="2"/>
      </rPr>
      <t>66-70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</t>
    </r>
    <r>
      <rPr>
        <sz val="11"/>
        <color theme="1"/>
        <rFont val="Calibri"/>
        <family val="2"/>
      </rPr>
      <t>)</t>
    </r>
  </si>
  <si>
    <t>PD-J-010-V</t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</si>
  <si>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169-173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</si>
  <si>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新场大街</t>
    </r>
    <r>
      <rPr>
        <sz val="11"/>
        <color theme="1"/>
        <rFont val="Calibri"/>
        <family val="2"/>
      </rPr>
      <t>169</t>
    </r>
    <r>
      <rPr>
        <sz val="11"/>
        <color theme="1"/>
        <rFont val="等线"/>
        <family val="3"/>
        <charset val="134"/>
      </rPr>
      <t>－</t>
    </r>
    <r>
      <rPr>
        <sz val="11"/>
        <color theme="1"/>
        <rFont val="Calibri"/>
        <family val="2"/>
      </rPr>
      <t>171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</si>
  <si>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裕大南货店</t>
    </r>
  </si>
  <si>
    <r>
      <rPr>
        <sz val="11"/>
        <color theme="1"/>
        <rFont val="等线"/>
        <family val="3"/>
        <charset val="134"/>
      </rPr>
      <t>新场古镇新场大街</t>
    </r>
    <r>
      <rPr>
        <sz val="11"/>
        <color theme="1"/>
        <rFont val="Calibri"/>
        <family val="2"/>
      </rPr>
      <t>195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</si>
  <si>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王和生宅</t>
    </r>
  </si>
  <si>
    <r>
      <rPr>
        <sz val="11"/>
        <color theme="1"/>
        <rFont val="等线"/>
        <family val="3"/>
        <charset val="134"/>
      </rPr>
      <t>新场镇洪西街</t>
    </r>
    <r>
      <rPr>
        <sz val="11"/>
        <color theme="1"/>
        <rFont val="Calibri"/>
        <family val="2"/>
      </rPr>
      <t>114-126</t>
    </r>
    <r>
      <rPr>
        <sz val="11"/>
        <color theme="1"/>
        <rFont val="等线"/>
        <family val="3"/>
        <charset val="134"/>
      </rPr>
      <t>号（双号）、新奉公路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</si>
  <si>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叶氏花行</t>
    </r>
  </si>
  <si>
    <r>
      <rPr>
        <sz val="11"/>
        <color theme="1"/>
        <rFont val="等线"/>
        <family val="3"/>
        <charset val="134"/>
      </rPr>
      <t>三林镇长清路</t>
    </r>
    <r>
      <rPr>
        <sz val="11"/>
        <color theme="1"/>
        <rFont val="Calibri"/>
        <family val="2"/>
      </rPr>
      <t>2315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</si>
  <si>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三林敬老院</t>
    </r>
  </si>
  <si>
    <t>PD-J-006-V</t>
  </si>
  <si>
    <r>
      <rPr>
        <sz val="11"/>
        <color theme="1"/>
        <rFont val="等线"/>
        <family val="3"/>
        <charset val="134"/>
      </rPr>
      <t>潍坊路</t>
    </r>
    <r>
      <rPr>
        <sz val="11"/>
        <color theme="1"/>
        <rFont val="Calibri"/>
        <family val="2"/>
      </rPr>
      <t>111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</si>
  <si>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洋泾中学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</si>
  <si>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洋泾中学办公楼、实验楼</t>
    </r>
  </si>
  <si>
    <r>
      <rPr>
        <sz val="11"/>
        <color theme="1"/>
        <rFont val="等线"/>
        <family val="3"/>
        <charset val="134"/>
      </rPr>
      <t>龚路东街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</si>
  <si>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龚路居民委员会</t>
    </r>
  </si>
  <si>
    <r>
      <t>“</t>
    </r>
    <r>
      <rPr>
        <sz val="11"/>
        <color theme="1"/>
        <rFont val="等线"/>
        <family val="3"/>
        <charset val="134"/>
      </rPr>
      <t>贤生</t>
    </r>
    <r>
      <rPr>
        <sz val="11"/>
        <color theme="1"/>
        <rFont val="Calibri"/>
        <family val="2"/>
      </rPr>
      <t>”</t>
    </r>
    <r>
      <rPr>
        <sz val="11"/>
        <color theme="1"/>
        <rFont val="等线"/>
        <family val="3"/>
        <charset val="134"/>
      </rPr>
      <t>宅</t>
    </r>
  </si>
  <si>
    <r>
      <rPr>
        <sz val="11"/>
        <color theme="1"/>
        <rFont val="等线"/>
        <family val="3"/>
        <charset val="134"/>
      </rPr>
      <t>西市街</t>
    </r>
    <r>
      <rPr>
        <sz val="11"/>
        <color theme="1"/>
        <rFont val="Calibri"/>
        <family val="2"/>
      </rPr>
      <t>54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</si>
  <si>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关帝庙</t>
    </r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</si>
  <si>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163-171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</si>
  <si>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高桥人家陈列馆</t>
    </r>
  </si>
  <si>
    <r>
      <rPr>
        <sz val="11"/>
        <color theme="1"/>
        <rFont val="等线"/>
        <family val="3"/>
        <charset val="134"/>
      </rPr>
      <t>凌氏民宅</t>
    </r>
  </si>
  <si>
    <t>PD-J-002-V</t>
  </si>
  <si>
    <r>
      <rPr>
        <sz val="11"/>
        <color theme="1"/>
        <rFont val="等线"/>
        <family val="3"/>
        <charset val="134"/>
      </rPr>
      <t>高桥镇东街</t>
    </r>
    <r>
      <rPr>
        <sz val="11"/>
        <color theme="1"/>
        <rFont val="Calibri"/>
        <family val="2"/>
      </rPr>
      <t>16-28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</si>
  <si>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上海江东书院</t>
    </r>
  </si>
  <si>
    <r>
      <rPr>
        <sz val="11"/>
        <color theme="1"/>
        <rFont val="等线"/>
        <family val="3"/>
        <charset val="134"/>
      </rPr>
      <t>清溪茶馆</t>
    </r>
  </si>
  <si>
    <t>静安区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</si>
  <si>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343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351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</si>
  <si>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海园小区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</si>
  <si>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海园</t>
    </r>
  </si>
  <si>
    <t>JA-J-062-V</t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</si>
  <si>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102-120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</si>
  <si>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荣康别墅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</si>
  <si>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774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</si>
  <si>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南华新邨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</si>
  <si>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632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</si>
  <si>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上海建筑装饰（集团）有限公司</t>
    </r>
    <r>
      <rPr>
        <sz val="11"/>
        <color theme="1"/>
        <rFont val="Calibri"/>
        <family val="2"/>
      </rPr>
      <t> </t>
    </r>
  </si>
  <si>
    <t>JA-J-059-V</t>
  </si>
  <si>
    <r>
      <rPr>
        <sz val="11"/>
        <color theme="1"/>
        <rFont val="等线"/>
        <family val="3"/>
        <charset val="134"/>
      </rPr>
      <t>升平街</t>
    </r>
    <r>
      <rPr>
        <sz val="11"/>
        <color theme="1"/>
        <rFont val="Calibri"/>
        <family val="2"/>
      </rPr>
      <t>45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号</t>
    </r>
  </si>
  <si>
    <t>JA-J-058-V</t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</si>
  <si>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</si>
  <si>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中国邮电器材总公司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</si>
  <si>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交通部邮政总局驻沪办事处</t>
    </r>
  </si>
  <si>
    <r>
      <rPr>
        <sz val="11"/>
        <color theme="1"/>
        <rFont val="等线"/>
        <family val="3"/>
        <charset val="134"/>
      </rPr>
      <t>成都北路</t>
    </r>
    <r>
      <rPr>
        <sz val="11"/>
        <color theme="1"/>
        <rFont val="Calibri"/>
        <family val="2"/>
      </rPr>
      <t>337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</si>
  <si>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新成大厦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</si>
  <si>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警察公寓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</si>
  <si>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石门二路</t>
    </r>
    <r>
      <rPr>
        <sz val="11"/>
        <color theme="1"/>
        <rFont val="Calibri"/>
        <family val="2"/>
      </rPr>
      <t>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</si>
  <si>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卡德大楼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</si>
  <si>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卡德大楼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警察公寓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</si>
  <si>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16-17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</si>
  <si>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泰来里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</si>
  <si>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3-14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</si>
  <si>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归仁里</t>
    </r>
    <r>
      <rPr>
        <sz val="11"/>
        <color theme="1"/>
        <rFont val="Calibri"/>
        <family val="2"/>
      </rPr>
      <t> </t>
    </r>
  </si>
  <si>
    <t>JA-J-053-V</t>
  </si>
  <si>
    <r>
      <rPr>
        <sz val="11"/>
        <color theme="1"/>
        <rFont val="等线"/>
        <family val="3"/>
        <charset val="134"/>
      </rPr>
      <t>万航渡路</t>
    </r>
    <r>
      <rPr>
        <sz val="11"/>
        <color theme="1"/>
        <rFont val="Calibri"/>
        <family val="2"/>
      </rPr>
      <t>618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</si>
  <si>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上海电影公司、上海美术电影制片厂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</si>
  <si>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881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</si>
  <si>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俏江南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</si>
  <si>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花园住宅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</si>
  <si>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余姚路</t>
    </r>
    <r>
      <rPr>
        <sz val="11"/>
        <color theme="1"/>
        <rFont val="Calibri"/>
        <family val="2"/>
      </rPr>
      <t>139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</si>
  <si>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上海市第一中学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</si>
  <si>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工部局华人女子中学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上海市第一女子中学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</si>
  <si>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662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</si>
  <si>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退耕小筑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</si>
  <si>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退耕小筑</t>
    </r>
    <r>
      <rPr>
        <sz val="11"/>
        <color theme="1"/>
        <rFont val="Calibri"/>
        <family val="2"/>
      </rPr>
      <t xml:space="preserve"> /</t>
    </r>
    <r>
      <rPr>
        <sz val="11"/>
        <color theme="1"/>
        <rFont val="等线"/>
        <family val="3"/>
        <charset val="134"/>
      </rPr>
      <t>吴镜渊旧居</t>
    </r>
  </si>
  <si>
    <t>JA-J-049-V</t>
  </si>
  <si>
    <r>
      <rPr>
        <sz val="11"/>
        <color theme="1"/>
        <rFont val="等线"/>
        <family val="3"/>
        <charset val="134"/>
      </rPr>
      <t>襄阳北路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</si>
  <si>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青云里</t>
    </r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</si>
  <si>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125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</si>
  <si>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1810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</si>
  <si>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警备区第一离休干部休养所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</si>
  <si>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汉冶萍公司上海俱乐部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</si>
  <si>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718</t>
    </r>
    <r>
      <rPr>
        <sz val="11"/>
        <color theme="1"/>
        <rFont val="等线"/>
        <family val="3"/>
        <charset val="134"/>
      </rPr>
      <t>号、茂名北路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</si>
  <si>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花雅堂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</si>
  <si>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进德女子中学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</si>
  <si>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1515-1533</t>
    </r>
    <r>
      <rPr>
        <sz val="11"/>
        <color theme="1"/>
        <rFont val="等线"/>
        <family val="3"/>
        <charset val="134"/>
      </rPr>
      <t>号（单号）、北京西路</t>
    </r>
    <r>
      <rPr>
        <sz val="11"/>
        <color theme="1"/>
        <rFont val="Calibri"/>
        <family val="2"/>
      </rPr>
      <t>1400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</si>
  <si>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上海市儿童医院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号楼等</t>
    </r>
  </si>
  <si>
    <r>
      <rPr>
        <sz val="11"/>
        <color theme="1"/>
        <rFont val="等线"/>
        <family val="3"/>
        <charset val="134"/>
      </rPr>
      <t>基督教内地会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上海市第六人民医院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</si>
  <si>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1702-1708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</si>
  <si>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静安区图书馆海关楼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</si>
  <si>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江海图书馆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</si>
  <si>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931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</si>
  <si>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阿迪达斯、凯世酒店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</si>
  <si>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银河食府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康生洋行</t>
    </r>
  </si>
  <si>
    <r>
      <rPr>
        <sz val="11"/>
        <color theme="1"/>
        <rFont val="等线"/>
        <family val="3"/>
        <charset val="134"/>
      </rPr>
      <t>陕西北路</t>
    </r>
    <r>
      <rPr>
        <sz val="11"/>
        <color theme="1"/>
        <rFont val="Calibri"/>
        <family val="2"/>
      </rPr>
      <t>204-216</t>
    </r>
    <r>
      <rPr>
        <sz val="11"/>
        <color theme="1"/>
        <rFont val="等线"/>
        <family val="3"/>
        <charset val="134"/>
      </rPr>
      <t>号（双号）、南京西路</t>
    </r>
    <r>
      <rPr>
        <sz val="11"/>
        <color theme="1"/>
        <rFont val="Calibri"/>
        <family val="2"/>
      </rPr>
      <t>1175-1185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</si>
  <si>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重华小区</t>
    </r>
  </si>
  <si>
    <r>
      <rPr>
        <sz val="11"/>
        <color theme="1"/>
        <rFont val="等线"/>
        <family val="3"/>
        <charset val="134"/>
      </rPr>
      <t>南洋大楼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</si>
  <si>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1607-1609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</si>
  <si>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培明中学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</si>
  <si>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培明女子中学暨小学</t>
    </r>
  </si>
  <si>
    <r>
      <rPr>
        <sz val="11"/>
        <color theme="1"/>
        <rFont val="等线"/>
        <family val="3"/>
        <charset val="134"/>
      </rPr>
      <t>延安西路</t>
    </r>
    <r>
      <rPr>
        <sz val="11"/>
        <color theme="1"/>
        <rFont val="Calibri"/>
        <family val="2"/>
      </rPr>
      <t>355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</si>
  <si>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上海戏剧学院毓琇楼</t>
    </r>
    <r>
      <rPr>
        <sz val="11"/>
        <color theme="1"/>
        <rFont val="Calibri"/>
        <family val="2"/>
      </rPr>
      <t> </t>
    </r>
  </si>
  <si>
    <t>JA-J-039-V</t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</si>
  <si>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999</t>
    </r>
    <r>
      <rPr>
        <sz val="11"/>
        <color theme="1"/>
        <rFont val="等线"/>
        <family val="3"/>
        <charset val="134"/>
      </rPr>
      <t>号（富民路</t>
    </r>
    <r>
      <rPr>
        <sz val="11"/>
        <color theme="1"/>
        <rFont val="Calibri"/>
        <family val="2"/>
      </rPr>
      <t>43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</si>
  <si>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华东模范中学行政楼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</si>
  <si>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735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</si>
  <si>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南京军区幼儿园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</si>
  <si>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</si>
  <si>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上海静安置业集团、静安区威海路文化传媒街管理委员会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</si>
  <si>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709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</si>
  <si>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上海市社会文化管理处、上海市文化艺术档案馆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</si>
  <si>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善道堂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</si>
  <si>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1623-1647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</si>
  <si>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上海市医事团体联合管理办公室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</si>
  <si>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上海共济会会址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等线"/>
        <family val="3"/>
        <charset val="134"/>
      </rPr>
      <t>上海英国约克礼仪共济会所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</si>
  <si>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1550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</si>
  <si>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上海市公安局静安区分局交通警察支队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</si>
  <si>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程谨轩、程霖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生父子旧居、协进初级中学</t>
    </r>
  </si>
  <si>
    <r>
      <rPr>
        <sz val="11"/>
        <color theme="1"/>
        <rFont val="等线"/>
        <family val="3"/>
        <charset val="134"/>
      </rPr>
      <t>陕西北路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</si>
  <si>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上海第二工业大学教研楼①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上海市慈善教育培训中心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</si>
  <si>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瑞士国总领事馆</t>
    </r>
  </si>
  <si>
    <r>
      <rPr>
        <sz val="11"/>
        <color theme="1"/>
        <rFont val="等线"/>
        <family val="3"/>
        <charset val="134"/>
      </rPr>
      <t>石门一路</t>
    </r>
    <r>
      <rPr>
        <sz val="11"/>
        <color theme="1"/>
        <rFont val="Calibri"/>
        <family val="2"/>
      </rPr>
      <t>315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</si>
  <si>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上海市公惠医院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</si>
  <si>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泰兴路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</si>
  <si>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电信公司北泰电话站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</si>
  <si>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上海电话公司泰兴路分局旧址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</si>
  <si>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532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71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73-85</t>
    </r>
    <r>
      <rPr>
        <sz val="11"/>
        <color theme="1"/>
        <rFont val="等线"/>
        <family val="3"/>
        <charset val="134"/>
      </rPr>
      <t>（单号）</t>
    </r>
  </si>
  <si>
    <r>
      <rPr>
        <sz val="11"/>
        <color theme="1"/>
        <rFont val="等线"/>
        <family val="3"/>
        <charset val="134"/>
      </rPr>
      <t>柳林别墅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</si>
  <si>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富民路</t>
    </r>
    <r>
      <rPr>
        <sz val="11"/>
        <color theme="1"/>
        <rFont val="Calibri"/>
        <family val="2"/>
      </rPr>
      <t>197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</si>
  <si>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古柏小区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</si>
  <si>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古柏公寓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</si>
  <si>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富民路</t>
    </r>
    <r>
      <rPr>
        <sz val="11"/>
        <color theme="1"/>
        <rFont val="Calibri"/>
        <family val="2"/>
      </rPr>
      <t>148-172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</si>
  <si>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富民新邨</t>
    </r>
  </si>
  <si>
    <r>
      <rPr>
        <sz val="11"/>
        <color theme="1"/>
        <rFont val="等线"/>
        <family val="3"/>
        <charset val="134"/>
      </rPr>
      <t>古拔新邨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</si>
  <si>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672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1-30 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</si>
  <si>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留园</t>
    </r>
  </si>
  <si>
    <r>
      <rPr>
        <sz val="11"/>
        <color theme="1"/>
        <rFont val="等线"/>
        <family val="3"/>
        <charset val="134"/>
      </rPr>
      <t>留园，履安邨</t>
    </r>
  </si>
  <si>
    <t>JA-J-026-V</t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</si>
  <si>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786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</si>
  <si>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光华里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</si>
  <si>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 xml:space="preserve">1220 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 xml:space="preserve">(50-108 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</si>
  <si>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</si>
  <si>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修德里</t>
    </r>
  </si>
  <si>
    <t>JA-J-023-V</t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</si>
  <si>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1081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</si>
  <si>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梅龙镇酒家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</si>
  <si>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弘德职业补习学校、弘毅中小学</t>
    </r>
  </si>
  <si>
    <r>
      <rPr>
        <sz val="11"/>
        <color theme="1"/>
        <rFont val="等线"/>
        <family val="3"/>
        <charset val="134"/>
      </rPr>
      <t>常德路</t>
    </r>
    <r>
      <rPr>
        <sz val="11"/>
        <color theme="1"/>
        <rFont val="Calibri"/>
        <family val="2"/>
      </rPr>
      <t>310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</si>
  <si>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信义会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</si>
  <si>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1220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1-108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</si>
  <si>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望德堂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</si>
  <si>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1592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</si>
  <si>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佳庐</t>
    </r>
  </si>
  <si>
    <t>JA-J-019-V</t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</si>
  <si>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89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</si>
  <si>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</si>
  <si>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上海自来水投资建设有限公司苏州河三期项目管理部</t>
    </r>
  </si>
  <si>
    <r>
      <rPr>
        <sz val="11"/>
        <color theme="1"/>
        <rFont val="等线"/>
        <family val="3"/>
        <charset val="134"/>
      </rPr>
      <t>大任小学校、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上海市私立大任小学旧址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</si>
  <si>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404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</si>
  <si>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上海市市西中学（</t>
    </r>
    <r>
      <rPr>
        <sz val="11"/>
        <color theme="1"/>
        <rFont val="Calibri"/>
        <family val="2"/>
      </rPr>
      <t xml:space="preserve">2 </t>
    </r>
    <r>
      <rPr>
        <sz val="11"/>
        <color theme="1"/>
        <rFont val="等线"/>
        <family val="3"/>
        <charset val="134"/>
      </rPr>
      <t>号楼）</t>
    </r>
  </si>
  <si>
    <r>
      <rPr>
        <sz val="11"/>
        <color theme="1"/>
        <rFont val="等线"/>
        <family val="3"/>
        <charset val="134"/>
      </rPr>
      <t>汉璧礼蒙童养学堂、汉璧礼西童公学</t>
    </r>
  </si>
  <si>
    <t>JA-J-016-V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</si>
  <si>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 xml:space="preserve">576 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3-77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 xml:space="preserve">580-590 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</si>
  <si>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四明别墅</t>
    </r>
    <r>
      <rPr>
        <sz val="11"/>
        <color theme="1"/>
        <rFont val="Calibri"/>
        <family val="2"/>
      </rPr>
      <t> </t>
    </r>
  </si>
  <si>
    <t>JA-J-015-V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</si>
  <si>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520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(2-28)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510-528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</si>
  <si>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四明体育弄</t>
    </r>
    <r>
      <rPr>
        <sz val="11"/>
        <color theme="1"/>
        <rFont val="Calibri"/>
        <family val="2"/>
      </rPr>
      <t> </t>
    </r>
  </si>
  <si>
    <t>JA-J-014-V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</si>
  <si>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470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3-23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472-474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</si>
  <si>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贤邻别墅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</si>
  <si>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</si>
  <si>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派司公寓</t>
    </r>
  </si>
  <si>
    <t>JA-J-012-V</t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</si>
  <si>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85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</si>
  <si>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石门二路社区文化活动中心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</si>
  <si>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武定路</t>
    </r>
    <r>
      <rPr>
        <sz val="11"/>
        <color theme="1"/>
        <rFont val="Calibri"/>
        <family val="2"/>
      </rPr>
      <t>946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</si>
  <si>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</si>
  <si>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麦伦中学</t>
    </r>
    <r>
      <rPr>
        <sz val="11"/>
        <color theme="1"/>
        <rFont val="Calibri"/>
        <family val="2"/>
      </rPr>
      <t>-</t>
    </r>
    <r>
      <rPr>
        <sz val="11"/>
        <color theme="1"/>
        <rFont val="等线"/>
        <family val="3"/>
        <charset val="134"/>
      </rPr>
      <t>越旦中学</t>
    </r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</si>
  <si>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450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</si>
  <si>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1340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</si>
  <si>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经济日报上海记者站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</si>
  <si>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1378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</si>
  <si>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静安区教育学院培训中心</t>
    </r>
  </si>
  <si>
    <r>
      <rPr>
        <sz val="11"/>
        <color theme="1"/>
        <rFont val="等线"/>
        <family val="3"/>
        <charset val="134"/>
      </rPr>
      <t>乌鲁木齐北路</t>
    </r>
    <r>
      <rPr>
        <sz val="11"/>
        <color theme="1"/>
        <rFont val="Calibri"/>
        <family val="2"/>
      </rPr>
      <t>468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80-108</t>
    </r>
    <r>
      <rPr>
        <sz val="11"/>
        <color theme="1"/>
        <rFont val="等线"/>
        <family val="3"/>
        <charset val="134"/>
      </rPr>
      <t>号</t>
    </r>
  </si>
  <si>
    <t>JA-J-006-V</t>
  </si>
  <si>
    <r>
      <rPr>
        <sz val="11"/>
        <color theme="1"/>
        <rFont val="等线"/>
        <family val="3"/>
        <charset val="134"/>
      </rPr>
      <t>延安西路</t>
    </r>
    <r>
      <rPr>
        <sz val="11"/>
        <color theme="1"/>
        <rFont val="Calibri"/>
        <family val="2"/>
      </rPr>
      <t>379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2-16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</si>
  <si>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美丽园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</si>
  <si>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419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3-32</t>
    </r>
    <r>
      <rPr>
        <sz val="11"/>
        <color theme="1"/>
        <rFont val="等线"/>
        <family val="3"/>
        <charset val="134"/>
      </rPr>
      <t>号）、愚园路</t>
    </r>
    <r>
      <rPr>
        <sz val="11"/>
        <color theme="1"/>
        <rFont val="Calibri"/>
        <family val="2"/>
      </rPr>
      <t>411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427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</si>
  <si>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541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</si>
  <si>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630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</si>
  <si>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戏剧学院（仲彝楼、健伍楼）</t>
    </r>
  </si>
  <si>
    <t>JA-J-002-V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</si>
  <si>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962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</si>
  <si>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公寓（</t>
    </r>
    <r>
      <rPr>
        <sz val="11"/>
        <color theme="1"/>
        <rFont val="Calibri"/>
        <family val="2"/>
      </rPr>
      <t>J.K.K.Apartment</t>
    </r>
    <r>
      <rPr>
        <sz val="11"/>
        <color theme="1"/>
        <rFont val="等线"/>
        <family val="3"/>
        <charset val="134"/>
      </rPr>
      <t>）</t>
    </r>
  </si>
  <si>
    <r>
      <t xml:space="preserve">J.K.K. </t>
    </r>
    <r>
      <rPr>
        <sz val="11"/>
        <color theme="1"/>
        <rFont val="等线"/>
        <family val="3"/>
        <charset val="134"/>
      </rPr>
      <t>公寓</t>
    </r>
  </si>
  <si>
    <t>黄浦区</t>
  </si>
  <si>
    <r>
      <rPr>
        <sz val="11"/>
        <color theme="1"/>
        <rFont val="等线"/>
        <family val="3"/>
        <charset val="134"/>
      </rPr>
      <t>凤阳路</t>
    </r>
    <r>
      <rPr>
        <sz val="11"/>
        <color theme="1"/>
        <rFont val="Calibri"/>
        <family val="2"/>
      </rPr>
      <t>450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</si>
  <si>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长征医院办公室</t>
    </r>
  </si>
  <si>
    <r>
      <rPr>
        <sz val="11"/>
        <color theme="1"/>
        <rFont val="等线"/>
        <family val="3"/>
        <charset val="134"/>
      </rPr>
      <t>白克路</t>
    </r>
  </si>
  <si>
    <r>
      <rPr>
        <sz val="11"/>
        <color theme="1"/>
        <rFont val="等线"/>
        <family val="3"/>
        <charset val="134"/>
      </rPr>
      <t>花园港路</t>
    </r>
    <r>
      <rPr>
        <sz val="11"/>
        <color theme="1"/>
        <rFont val="Calibri"/>
        <family val="2"/>
      </rPr>
      <t>200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</si>
  <si>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上海当代艺术博物馆</t>
    </r>
  </si>
  <si>
    <r>
      <rPr>
        <sz val="11"/>
        <color theme="1"/>
        <rFont val="等线"/>
        <family val="3"/>
        <charset val="134"/>
      </rPr>
      <t>南市发电厂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</si>
  <si>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1295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-1305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</si>
  <si>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南苏河创意园区</t>
    </r>
  </si>
  <si>
    <r>
      <rPr>
        <sz val="11"/>
        <color theme="1"/>
        <rFont val="等线"/>
        <family val="3"/>
        <charset val="134"/>
      </rPr>
      <t>天祥实业股份有限公司、上海顾天盛花厂</t>
    </r>
  </si>
  <si>
    <r>
      <rPr>
        <sz val="11"/>
        <color theme="1"/>
        <rFont val="等线"/>
        <family val="3"/>
        <charset val="134"/>
      </rPr>
      <t>香山路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</si>
  <si>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492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</si>
  <si>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自忠路</t>
    </r>
    <r>
      <rPr>
        <sz val="11"/>
        <color theme="1"/>
        <rFont val="Calibri"/>
        <family val="2"/>
      </rPr>
      <t>414-454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</si>
  <si>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金陵东路</t>
    </r>
    <r>
      <rPr>
        <sz val="11"/>
        <color theme="1"/>
        <rFont val="Calibri"/>
        <family val="2"/>
      </rPr>
      <t>174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</si>
  <si>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上海市公安局黄浦分局</t>
    </r>
  </si>
  <si>
    <r>
      <rPr>
        <sz val="11"/>
        <color theme="1"/>
        <rFont val="等线"/>
        <family val="3"/>
        <charset val="134"/>
      </rPr>
      <t>上海法租界麦兰捕房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上海市警察局黄浦分局（</t>
    </r>
    <r>
      <rPr>
        <sz val="11"/>
        <color theme="1"/>
        <rFont val="Calibri"/>
        <family val="2"/>
      </rPr>
      <t>1943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</si>
  <si>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</si>
  <si>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马可尼公司</t>
    </r>
  </si>
  <si>
    <r>
      <rPr>
        <sz val="11"/>
        <color theme="1"/>
        <rFont val="等线"/>
        <family val="3"/>
        <charset val="134"/>
      </rPr>
      <t>香港路</t>
    </r>
    <r>
      <rPr>
        <sz val="11"/>
        <color theme="1"/>
        <rFont val="Calibri"/>
        <family val="2"/>
      </rPr>
      <t>85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</si>
  <si>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海青大楼</t>
    </r>
  </si>
  <si>
    <r>
      <rPr>
        <sz val="11"/>
        <color theme="1"/>
        <rFont val="等线"/>
        <family val="3"/>
        <charset val="134"/>
      </rPr>
      <t>美国陆海军青年会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</si>
  <si>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441-445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</si>
  <si>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鸿裕纺织有限公司大楼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</si>
  <si>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372-390</t>
    </r>
    <r>
      <rPr>
        <sz val="11"/>
        <color theme="1"/>
        <rFont val="等线"/>
        <family val="3"/>
        <charset val="134"/>
      </rPr>
      <t>号，北京东路</t>
    </r>
    <r>
      <rPr>
        <sz val="11"/>
        <color theme="1"/>
        <rFont val="Calibri"/>
        <family val="2"/>
      </rPr>
      <t>205-217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</si>
  <si>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上海小楼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滇池小区</t>
    </r>
  </si>
  <si>
    <r>
      <rPr>
        <sz val="11"/>
        <color theme="1"/>
        <rFont val="等线"/>
        <family val="3"/>
        <charset val="134"/>
      </rPr>
      <t>上海银行</t>
    </r>
  </si>
  <si>
    <r>
      <rPr>
        <sz val="11"/>
        <color theme="1"/>
        <rFont val="等线"/>
        <family val="3"/>
        <charset val="134"/>
      </rPr>
      <t>瑞金二路</t>
    </r>
    <r>
      <rPr>
        <sz val="11"/>
        <color theme="1"/>
        <rFont val="Calibri"/>
        <family val="2"/>
      </rPr>
      <t>207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</si>
  <si>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中国疾病预防控制中心寄生虫病预防控制所</t>
    </r>
  </si>
  <si>
    <r>
      <rPr>
        <sz val="11"/>
        <color theme="1"/>
        <rFont val="等线"/>
        <family val="3"/>
        <charset val="134"/>
      </rPr>
      <t>公董局公共卫生救济处医学化验所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</si>
  <si>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139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</si>
  <si>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上海市黄浦区人民代表大会常务委员会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中国人民政协上海市黄浦区委员会</t>
    </r>
  </si>
  <si>
    <r>
      <rPr>
        <sz val="11"/>
        <color indexed="8"/>
        <rFont val="等线"/>
        <family val="3"/>
        <charset val="134"/>
      </rPr>
      <t>首善堂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</si>
  <si>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334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</si>
  <si>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向明初级中学</t>
    </r>
  </si>
  <si>
    <r>
      <rPr>
        <sz val="11"/>
        <color theme="1"/>
        <rFont val="等线"/>
        <family val="3"/>
        <charset val="134"/>
      </rPr>
      <t>上海儿科疗养院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</si>
  <si>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301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</si>
  <si>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银行博物馆</t>
    </r>
  </si>
  <si>
    <r>
      <rPr>
        <sz val="11"/>
        <color theme="1"/>
        <rFont val="等线"/>
        <family val="3"/>
        <charset val="134"/>
      </rPr>
      <t>上海律师公会会所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</si>
  <si>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>212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244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</si>
  <si>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 xml:space="preserve">244 </t>
    </r>
    <r>
      <rPr>
        <sz val="11"/>
        <color theme="1"/>
        <rFont val="等线"/>
        <family val="3"/>
        <charset val="134"/>
      </rPr>
      <t>弄小区</t>
    </r>
  </si>
  <si>
    <r>
      <rPr>
        <sz val="11"/>
        <color theme="1"/>
        <rFont val="等线"/>
        <family val="3"/>
        <charset val="134"/>
      </rPr>
      <t>环龙别业、环龙里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</si>
  <si>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37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</si>
  <si>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复兴路</t>
    </r>
    <r>
      <rPr>
        <sz val="11"/>
        <color theme="1"/>
        <rFont val="Calibri"/>
        <family val="2"/>
      </rPr>
      <t>498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</si>
  <si>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松韵别墅</t>
    </r>
  </si>
  <si>
    <r>
      <rPr>
        <sz val="11"/>
        <color theme="1"/>
        <rFont val="等线"/>
        <family val="3"/>
        <charset val="134"/>
      </rPr>
      <t>松韵别墅、群贤小学</t>
    </r>
  </si>
  <si>
    <t>HP-J-066-V</t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</si>
  <si>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</si>
  <si>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福绥里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</si>
  <si>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39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</si>
  <si>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郑家衖</t>
    </r>
  </si>
  <si>
    <t>HP-J-064-V</t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</si>
  <si>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</si>
  <si>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</si>
  <si>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静村</t>
    </r>
  </si>
  <si>
    <t>HP-J-062-V</t>
  </si>
  <si>
    <r>
      <rPr>
        <sz val="11"/>
        <color theme="1"/>
        <rFont val="等线"/>
        <family val="3"/>
        <charset val="134"/>
      </rPr>
      <t>瑞金二路</t>
    </r>
    <r>
      <rPr>
        <sz val="11"/>
        <color theme="1"/>
        <rFont val="Calibri"/>
        <family val="2"/>
      </rPr>
      <t>129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</si>
  <si>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花园坊</t>
    </r>
  </si>
  <si>
    <t>HP-J-061-V</t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</si>
  <si>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</si>
  <si>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西爱村，恒爱里</t>
    </r>
  </si>
  <si>
    <r>
      <rPr>
        <sz val="11"/>
        <color theme="1"/>
        <rFont val="等线"/>
        <family val="3"/>
        <charset val="134"/>
      </rPr>
      <t>思南路</t>
    </r>
    <r>
      <rPr>
        <sz val="11"/>
        <color theme="1"/>
        <rFont val="Calibri"/>
        <family val="2"/>
      </rPr>
      <t>48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</si>
  <si>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272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</si>
  <si>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314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</si>
  <si>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合肥路</t>
    </r>
    <r>
      <rPr>
        <sz val="11"/>
        <color theme="1"/>
        <rFont val="Calibri"/>
        <family val="2"/>
      </rPr>
      <t>592</t>
    </r>
    <r>
      <rPr>
        <sz val="11"/>
        <color theme="1"/>
        <rFont val="等线"/>
        <family val="3"/>
        <charset val="134"/>
      </rPr>
      <t>弄</t>
    </r>
  </si>
  <si>
    <t>HP-J-056-V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</si>
  <si>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563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</si>
  <si>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599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</si>
  <si>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号；瑞金二路</t>
    </r>
    <r>
      <rPr>
        <sz val="11"/>
        <color theme="1"/>
        <rFont val="Calibri"/>
        <family val="2"/>
      </rPr>
      <t>158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148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</si>
  <si>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191-197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</si>
  <si>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卢湾市容管理局瑞金二路街道管理所</t>
    </r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</si>
  <si>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</si>
  <si>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南苏州河路</t>
    </r>
    <r>
      <rPr>
        <sz val="11"/>
        <color indexed="8"/>
        <rFont val="Calibri"/>
        <family val="2"/>
      </rPr>
      <t>955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</si>
  <si>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955</t>
    </r>
    <r>
      <rPr>
        <sz val="11"/>
        <color theme="1"/>
        <rFont val="等线"/>
        <family val="3"/>
        <charset val="134"/>
      </rPr>
      <t>号仓库</t>
    </r>
  </si>
  <si>
    <r>
      <rPr>
        <sz val="11"/>
        <color theme="1"/>
        <rFont val="等线"/>
        <family val="3"/>
        <charset val="134"/>
      </rPr>
      <t>仓库货栈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章华毛绒纺织公司上海货栈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、中国垦业银行仓库</t>
    </r>
  </si>
  <si>
    <t>HP-J-050-V</t>
  </si>
  <si>
    <r>
      <rPr>
        <sz val="11"/>
        <color indexed="8"/>
        <rFont val="等线"/>
        <family val="3"/>
        <charset val="134"/>
      </rPr>
      <t>南苏州河路</t>
    </r>
    <r>
      <rPr>
        <sz val="11"/>
        <color indexed="8"/>
        <rFont val="Calibri"/>
        <family val="2"/>
      </rPr>
      <t>991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</si>
  <si>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南苏州河</t>
    </r>
    <r>
      <rPr>
        <sz val="11"/>
        <color indexed="8"/>
        <rFont val="Calibri"/>
        <family val="2"/>
      </rPr>
      <t>991</t>
    </r>
    <r>
      <rPr>
        <sz val="11"/>
        <color indexed="8"/>
        <rFont val="等线"/>
        <family val="3"/>
        <charset val="134"/>
      </rPr>
      <t>号仓岸</t>
    </r>
  </si>
  <si>
    <r>
      <rPr>
        <sz val="11"/>
        <color theme="1"/>
        <rFont val="等线"/>
        <family val="3"/>
        <charset val="134"/>
      </rPr>
      <t>中国垦业银行仓库</t>
    </r>
  </si>
  <si>
    <t>HP-J-049-V</t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</si>
  <si>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390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</si>
  <si>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外文书店</t>
    </r>
  </si>
  <si>
    <r>
      <rPr>
        <sz val="11"/>
        <color theme="1"/>
        <rFont val="等线"/>
        <family val="3"/>
        <charset val="134"/>
      </rPr>
      <t>世界书局</t>
    </r>
  </si>
  <si>
    <r>
      <rPr>
        <sz val="11"/>
        <color theme="1"/>
        <rFont val="等线"/>
        <family val="3"/>
        <charset val="134"/>
      </rPr>
      <t>福建南路</t>
    </r>
    <r>
      <rPr>
        <sz val="11"/>
        <color theme="1"/>
        <rFont val="Calibri"/>
        <family val="2"/>
      </rPr>
      <t>33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</si>
  <si>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锦江之星酒店</t>
    </r>
  </si>
  <si>
    <r>
      <rPr>
        <sz val="11"/>
        <color theme="1"/>
        <rFont val="等线"/>
        <family val="3"/>
        <charset val="134"/>
      </rPr>
      <t>大方饭店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</si>
  <si>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740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</si>
  <si>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上海卧室用品有限公司</t>
    </r>
  </si>
  <si>
    <r>
      <rPr>
        <sz val="11"/>
        <color theme="1"/>
        <rFont val="等线"/>
        <family val="3"/>
        <charset val="134"/>
      </rPr>
      <t>泰昌木器公司</t>
    </r>
  </si>
  <si>
    <r>
      <rPr>
        <sz val="11"/>
        <color theme="1"/>
        <rFont val="等线"/>
        <family val="3"/>
        <charset val="134"/>
      </rPr>
      <t>圆明园路</t>
    </r>
    <r>
      <rPr>
        <sz val="11"/>
        <color theme="1"/>
        <rFont val="Calibri"/>
        <family val="2"/>
      </rPr>
      <t>169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</si>
  <si>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协进大楼</t>
    </r>
  </si>
  <si>
    <r>
      <rPr>
        <sz val="11"/>
        <color theme="1"/>
        <rFont val="等线"/>
        <family val="3"/>
        <charset val="134"/>
      </rPr>
      <t>基督教协进会大楼</t>
    </r>
  </si>
  <si>
    <t>HP-J-045-V</t>
  </si>
  <si>
    <r>
      <rPr>
        <sz val="11"/>
        <color theme="1"/>
        <rFont val="等线"/>
        <family val="3"/>
        <charset val="134"/>
      </rPr>
      <t>圆明园路</t>
    </r>
    <r>
      <rPr>
        <sz val="11"/>
        <color theme="1"/>
        <rFont val="Calibri"/>
        <family val="2"/>
      </rPr>
      <t>115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</si>
  <si>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圆明园公寓</t>
    </r>
  </si>
  <si>
    <r>
      <rPr>
        <sz val="11"/>
        <color theme="1"/>
        <rFont val="等线"/>
        <family val="3"/>
        <charset val="134"/>
      </rPr>
      <t>谦信洋行、汉成洋行、亚洲花边厂等</t>
    </r>
  </si>
  <si>
    <t>HP-J-044-V</t>
  </si>
  <si>
    <r>
      <rPr>
        <sz val="11"/>
        <color theme="1"/>
        <rFont val="等线"/>
        <family val="3"/>
        <charset val="134"/>
      </rPr>
      <t>香港路</t>
    </r>
    <r>
      <rPr>
        <sz val="11"/>
        <color theme="1"/>
        <rFont val="Calibri"/>
        <family val="2"/>
      </rPr>
      <t>117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</si>
  <si>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凯恩宾馆</t>
    </r>
  </si>
  <si>
    <r>
      <t>SHELL</t>
    </r>
    <r>
      <rPr>
        <sz val="11"/>
        <color theme="1"/>
        <rFont val="等线"/>
        <family val="3"/>
        <charset val="134"/>
      </rPr>
      <t>汽车公司、美灵登有限公司、永实业有限公司</t>
    </r>
  </si>
  <si>
    <r>
      <rPr>
        <sz val="11"/>
        <color theme="1"/>
        <rFont val="等线"/>
        <family val="3"/>
        <charset val="134"/>
      </rPr>
      <t>滇池路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</si>
  <si>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华懋和平大厦</t>
    </r>
  </si>
  <si>
    <r>
      <rPr>
        <sz val="11"/>
        <color theme="1"/>
        <rFont val="等线"/>
        <family val="3"/>
        <charset val="134"/>
      </rPr>
      <t>公平大楼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</si>
  <si>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</si>
  <si>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惠罗公司大楼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</si>
  <si>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257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</si>
  <si>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办公楼</t>
    </r>
  </si>
  <si>
    <r>
      <rPr>
        <sz val="11"/>
        <color theme="1"/>
        <rFont val="等线"/>
        <family val="3"/>
        <charset val="134"/>
      </rPr>
      <t>老介福绸缎局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</si>
  <si>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330</t>
    </r>
    <r>
      <rPr>
        <sz val="11"/>
        <color theme="1"/>
        <rFont val="等线"/>
        <family val="3"/>
        <charset val="134"/>
      </rPr>
      <t>号</t>
    </r>
  </si>
  <si>
    <r>
      <t>Bank of chosen/</t>
    </r>
    <r>
      <rPr>
        <sz val="11"/>
        <color theme="1"/>
        <rFont val="等线"/>
        <family val="3"/>
        <charset val="134"/>
      </rPr>
      <t>上海市直接税局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</si>
  <si>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200</t>
    </r>
    <r>
      <rPr>
        <sz val="11"/>
        <color theme="1"/>
        <rFont val="等线"/>
        <family val="3"/>
        <charset val="134"/>
      </rPr>
      <t>号（另有路牌：福州路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</si>
  <si>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德国邮局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</si>
  <si>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421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</si>
  <si>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中新公司大楼</t>
    </r>
  </si>
  <si>
    <r>
      <rPr>
        <sz val="11"/>
        <color theme="1"/>
        <rFont val="等线"/>
        <family val="3"/>
        <charset val="134"/>
      </rPr>
      <t>原荣氏家族三新公司总部大楼</t>
    </r>
  </si>
  <si>
    <r>
      <rPr>
        <sz val="11"/>
        <color theme="1"/>
        <rFont val="等线"/>
        <family val="3"/>
        <charset val="134"/>
      </rPr>
      <t>滇池路</t>
    </r>
    <r>
      <rPr>
        <sz val="11"/>
        <color theme="1"/>
        <rFont val="Calibri"/>
        <family val="2"/>
      </rPr>
      <t>103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</si>
  <si>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中国建设银行</t>
    </r>
  </si>
  <si>
    <r>
      <rPr>
        <sz val="11"/>
        <color theme="1"/>
        <rFont val="等线"/>
        <family val="3"/>
        <charset val="134"/>
      </rPr>
      <t>中孚银行大楼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</si>
  <si>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37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</si>
  <si>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美商卫利韩公司</t>
    </r>
  </si>
  <si>
    <r>
      <rPr>
        <sz val="11"/>
        <color theme="1"/>
        <rFont val="等线"/>
        <family val="3"/>
        <charset val="134"/>
      </rPr>
      <t>九江路</t>
    </r>
    <r>
      <rPr>
        <sz val="11"/>
        <color theme="1"/>
        <rFont val="Calibri"/>
        <family val="2"/>
      </rPr>
      <t>120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</si>
  <si>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华侨大楼</t>
    </r>
  </si>
  <si>
    <r>
      <rPr>
        <sz val="11"/>
        <color theme="1"/>
        <rFont val="等线"/>
        <family val="3"/>
        <charset val="134"/>
      </rPr>
      <t>凤阳路</t>
    </r>
    <r>
      <rPr>
        <sz val="11"/>
        <color theme="1"/>
        <rFont val="Calibri"/>
        <family val="2"/>
      </rPr>
      <t>338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</si>
  <si>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应公馆</t>
    </r>
  </si>
  <si>
    <r>
      <rPr>
        <sz val="11"/>
        <color theme="1"/>
        <rFont val="等线"/>
        <family val="3"/>
        <charset val="134"/>
      </rPr>
      <t>普育西路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</si>
  <si>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公益新天地及民政博物馆</t>
    </r>
  </si>
  <si>
    <r>
      <rPr>
        <sz val="11"/>
        <color theme="1"/>
        <rFont val="等线"/>
        <family val="3"/>
        <charset val="134"/>
      </rPr>
      <t>新普育堂</t>
    </r>
  </si>
  <si>
    <t>HP-J-032-V</t>
  </si>
  <si>
    <r>
      <rPr>
        <sz val="11"/>
        <color theme="1"/>
        <rFont val="等线"/>
        <family val="3"/>
        <charset val="134"/>
      </rPr>
      <t>九江路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</si>
  <si>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大生公司大楼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</si>
  <si>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161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</si>
  <si>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美伦大楼（西楼）</t>
    </r>
  </si>
  <si>
    <r>
      <rPr>
        <sz val="11"/>
        <color theme="1"/>
        <rFont val="等线"/>
        <family val="3"/>
        <charset val="134"/>
      </rPr>
      <t>美伦大楼（西楼、南楼）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</si>
  <si>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151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</si>
  <si>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美伦大楼（东楼）</t>
    </r>
  </si>
  <si>
    <r>
      <rPr>
        <sz val="11"/>
        <color theme="1"/>
        <rFont val="等线"/>
        <family val="3"/>
        <charset val="134"/>
      </rPr>
      <t>美伦大楼（东）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</si>
  <si>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355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</si>
  <si>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中央商场</t>
    </r>
  </si>
  <si>
    <r>
      <rPr>
        <sz val="11"/>
        <color theme="1"/>
        <rFont val="等线"/>
        <family val="3"/>
        <charset val="134"/>
      </rPr>
      <t>皋兰路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</si>
  <si>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79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</si>
  <si>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新天安堂等</t>
    </r>
  </si>
  <si>
    <r>
      <rPr>
        <sz val="11"/>
        <color theme="1"/>
        <rFont val="等线"/>
        <family val="3"/>
        <charset val="134"/>
      </rPr>
      <t>原教会公寓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</si>
  <si>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</si>
  <si>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中实大楼</t>
    </r>
  </si>
  <si>
    <r>
      <rPr>
        <sz val="11"/>
        <color theme="1"/>
        <rFont val="等线"/>
        <family val="3"/>
        <charset val="134"/>
      </rPr>
      <t>上海中国实业银行总部大楼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</si>
  <si>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185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</si>
  <si>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英商上海电车公司大楼</t>
    </r>
  </si>
  <si>
    <t>HP-J-024-V</t>
  </si>
  <si>
    <r>
      <rPr>
        <sz val="11"/>
        <color theme="1"/>
        <rFont val="等线"/>
        <family val="3"/>
        <charset val="134"/>
      </rPr>
      <t>宁波路</t>
    </r>
    <r>
      <rPr>
        <sz val="11"/>
        <color theme="1"/>
        <rFont val="Calibri"/>
        <family val="2"/>
      </rPr>
      <t>52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</si>
  <si>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广东银行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</si>
  <si>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107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</si>
  <si>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浙江实业银行大楼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</si>
  <si>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106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</si>
  <si>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都城饭店（东楼）</t>
    </r>
  </si>
  <si>
    <r>
      <rPr>
        <sz val="11"/>
        <color theme="1"/>
        <rFont val="等线"/>
        <family val="3"/>
        <charset val="134"/>
      </rPr>
      <t>武胜路</t>
    </r>
    <r>
      <rPr>
        <sz val="11"/>
        <color theme="1"/>
        <rFont val="Calibri"/>
        <family val="2"/>
      </rPr>
      <t>429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</si>
  <si>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马立斯新村</t>
    </r>
  </si>
  <si>
    <r>
      <rPr>
        <sz val="11"/>
        <color theme="1"/>
        <rFont val="等线"/>
        <family val="3"/>
        <charset val="134"/>
      </rPr>
      <t>河南中路</t>
    </r>
    <r>
      <rPr>
        <sz val="11"/>
        <color theme="1"/>
        <rFont val="Calibri"/>
        <family val="2"/>
      </rPr>
      <t>220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</si>
  <si>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五洲大楼</t>
    </r>
  </si>
  <si>
    <r>
      <rPr>
        <sz val="11"/>
        <color theme="1"/>
        <rFont val="等线"/>
        <family val="3"/>
        <charset val="134"/>
      </rPr>
      <t>延安东路</t>
    </r>
    <r>
      <rPr>
        <sz val="11"/>
        <color theme="1"/>
        <rFont val="Calibri"/>
        <family val="2"/>
      </rPr>
      <t>134-150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</si>
  <si>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延安东路</t>
    </r>
    <r>
      <rPr>
        <sz val="11"/>
        <color theme="1"/>
        <rFont val="Calibri"/>
        <family val="2"/>
      </rPr>
      <t>134-150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</si>
  <si>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上海纱业银行大楼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</si>
  <si>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250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</si>
  <si>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聚兴诚银行大楼</t>
    </r>
  </si>
  <si>
    <r>
      <rPr>
        <sz val="11"/>
        <color theme="1"/>
        <rFont val="等线"/>
        <family val="3"/>
        <charset val="134"/>
      </rPr>
      <t>泗泾路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</si>
  <si>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长丰木行、协隆申庄、永隆号、大中织造厂</t>
    </r>
  </si>
  <si>
    <r>
      <rPr>
        <sz val="11"/>
        <color theme="1"/>
        <rFont val="等线"/>
        <family val="3"/>
        <charset val="134"/>
      </rPr>
      <t>广东路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</si>
  <si>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中山小区</t>
    </r>
  </si>
  <si>
    <r>
      <rPr>
        <sz val="11"/>
        <color theme="1"/>
        <rFont val="等线"/>
        <family val="3"/>
        <charset val="134"/>
      </rPr>
      <t>复昌仓库、卓成洋行栈房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</si>
  <si>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256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</si>
  <si>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光远坊</t>
    </r>
  </si>
  <si>
    <r>
      <rPr>
        <sz val="11"/>
        <color theme="1"/>
        <rFont val="等线"/>
        <family val="3"/>
        <charset val="134"/>
      </rPr>
      <t>皋兰路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</si>
  <si>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思南路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</si>
  <si>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>107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</si>
  <si>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528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</si>
  <si>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广协书局大楼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</si>
  <si>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163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</si>
  <si>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北京公寓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</si>
  <si>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</si>
  <si>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华德大楼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</si>
  <si>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</si>
  <si>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锦江之星</t>
    </r>
  </si>
  <si>
    <r>
      <rPr>
        <sz val="11"/>
        <color theme="1"/>
        <rFont val="等线"/>
        <family val="3"/>
        <charset val="134"/>
      </rPr>
      <t>海青大楼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美国陆海军青年会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</si>
  <si>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670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</si>
  <si>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礼和大楼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</si>
  <si>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</si>
  <si>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公和洋行大楼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</si>
  <si>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</si>
  <si>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珠江大楼</t>
    </r>
  </si>
  <si>
    <r>
      <rPr>
        <sz val="11"/>
        <color theme="1"/>
        <rFont val="等线"/>
        <family val="3"/>
        <charset val="134"/>
      </rPr>
      <t>道达大楼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</si>
  <si>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420</t>
    </r>
    <r>
      <rPr>
        <sz val="11"/>
        <color theme="1"/>
        <rFont val="等线"/>
        <family val="3"/>
        <charset val="134"/>
      </rPr>
      <t>号，滇池路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</si>
  <si>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仁记路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号大楼</t>
    </r>
  </si>
  <si>
    <r>
      <rPr>
        <sz val="11"/>
        <color theme="1"/>
        <rFont val="等线"/>
        <family val="3"/>
        <charset val="134"/>
      </rPr>
      <t>外马路</t>
    </r>
    <r>
      <rPr>
        <sz val="11"/>
        <color theme="1"/>
        <rFont val="Calibri"/>
        <family val="2"/>
      </rPr>
      <t>348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</si>
  <si>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江海南关办公楼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</si>
  <si>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260</t>
    </r>
    <r>
      <rPr>
        <sz val="11"/>
        <color theme="1"/>
        <rFont val="等线"/>
        <family val="3"/>
        <charset val="134"/>
      </rPr>
      <t>号，九江路</t>
    </r>
    <r>
      <rPr>
        <sz val="11"/>
        <color theme="1"/>
        <rFont val="Calibri"/>
        <family val="2"/>
      </rPr>
      <t>151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</si>
  <si>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新康大楼</t>
    </r>
  </si>
  <si>
    <t>虹口区</t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</si>
  <si>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393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14</t>
    </r>
    <r>
      <rPr>
        <sz val="11"/>
        <color theme="1"/>
        <rFont val="等线"/>
        <family val="3"/>
        <charset val="134"/>
      </rPr>
      <t>号）、武进路</t>
    </r>
    <r>
      <rPr>
        <sz val="11"/>
        <color theme="1"/>
        <rFont val="Calibri"/>
        <family val="2"/>
      </rPr>
      <t>409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</si>
  <si>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皇家旅馆（</t>
    </r>
    <r>
      <rPr>
        <sz val="11"/>
        <color theme="1"/>
        <rFont val="Calibri"/>
        <family val="2"/>
      </rPr>
      <t>Royal Hotel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</si>
  <si>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高阳路</t>
    </r>
    <r>
      <rPr>
        <sz val="11"/>
        <color theme="1"/>
        <rFont val="Calibri"/>
        <family val="2"/>
      </rPr>
      <t>165-167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</si>
  <si>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975-987</t>
    </r>
    <r>
      <rPr>
        <sz val="11"/>
        <color theme="1"/>
        <rFont val="等线"/>
        <family val="3"/>
        <charset val="134"/>
      </rPr>
      <t>号（单号），四川北路</t>
    </r>
    <r>
      <rPr>
        <sz val="11"/>
        <color theme="1"/>
        <rFont val="Calibri"/>
        <family val="2"/>
      </rPr>
      <t xml:space="preserve">1297-1311 </t>
    </r>
    <r>
      <rPr>
        <sz val="11"/>
        <color theme="1"/>
        <rFont val="等线"/>
        <family val="3"/>
        <charset val="134"/>
      </rPr>
      <t>号（单号）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</si>
  <si>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商铺及住宅（隶属公益坊）</t>
    </r>
  </si>
  <si>
    <r>
      <rPr>
        <sz val="11"/>
        <color theme="1"/>
        <rFont val="等线"/>
        <family val="3"/>
        <charset val="134"/>
      </rPr>
      <t>舟山路</t>
    </r>
    <r>
      <rPr>
        <sz val="11"/>
        <color theme="1"/>
        <rFont val="Calibri"/>
        <family val="2"/>
      </rPr>
      <t>394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</si>
  <si>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塘沽路</t>
    </r>
    <r>
      <rPr>
        <sz val="11"/>
        <color theme="1"/>
        <rFont val="Calibri"/>
        <family val="2"/>
      </rPr>
      <t xml:space="preserve">73 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8-22 </t>
    </r>
    <r>
      <rPr>
        <sz val="11"/>
        <color theme="1"/>
        <rFont val="等线"/>
        <family val="3"/>
        <charset val="134"/>
      </rPr>
      <t>号），南浔路</t>
    </r>
    <r>
      <rPr>
        <sz val="11"/>
        <color theme="1"/>
        <rFont val="Calibri"/>
        <family val="2"/>
      </rPr>
      <t>140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</si>
  <si>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唐山路</t>
    </r>
    <r>
      <rPr>
        <sz val="11"/>
        <color theme="1"/>
        <rFont val="Calibri"/>
        <family val="2"/>
      </rPr>
      <t>753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</si>
  <si>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长治路</t>
    </r>
    <r>
      <rPr>
        <sz val="11"/>
        <color theme="1"/>
        <rFont val="Calibri"/>
        <family val="2"/>
      </rPr>
      <t xml:space="preserve">155-159 </t>
    </r>
    <r>
      <rPr>
        <sz val="11"/>
        <color theme="1"/>
        <rFont val="等线"/>
        <family val="3"/>
        <charset val="134"/>
      </rPr>
      <t>号（单号）、南浔路</t>
    </r>
    <r>
      <rPr>
        <sz val="11"/>
        <color theme="1"/>
        <rFont val="Calibri"/>
        <family val="2"/>
      </rPr>
      <t>193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</si>
  <si>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同仁医院</t>
    </r>
  </si>
  <si>
    <r>
      <rPr>
        <sz val="11"/>
        <color theme="1"/>
        <rFont val="等线"/>
        <family val="3"/>
        <charset val="134"/>
      </rPr>
      <t>长治路</t>
    </r>
    <r>
      <rPr>
        <sz val="11"/>
        <color theme="1"/>
        <rFont val="Calibri"/>
        <family val="2"/>
      </rPr>
      <t xml:space="preserve">119-135 </t>
    </r>
    <r>
      <rPr>
        <sz val="11"/>
        <color theme="1"/>
        <rFont val="等线"/>
        <family val="3"/>
        <charset val="134"/>
      </rPr>
      <t>号（单号）、闵行路</t>
    </r>
    <r>
      <rPr>
        <sz val="11"/>
        <color theme="1"/>
        <rFont val="Calibri"/>
        <family val="2"/>
      </rPr>
      <t>172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</si>
  <si>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453-457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</si>
  <si>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扆虹园</t>
    </r>
  </si>
  <si>
    <r>
      <rPr>
        <sz val="11"/>
        <color theme="1"/>
        <rFont val="等线"/>
        <family val="3"/>
        <charset val="134"/>
      </rPr>
      <t>金山路</t>
    </r>
    <r>
      <rPr>
        <sz val="11"/>
        <color theme="1"/>
        <rFont val="Calibri"/>
        <family val="2"/>
      </rPr>
      <t>43-61</t>
    </r>
    <r>
      <rPr>
        <sz val="11"/>
        <color theme="1"/>
        <rFont val="等线"/>
        <family val="3"/>
        <charset val="134"/>
      </rPr>
      <t>号（单号）、大名路</t>
    </r>
    <r>
      <rPr>
        <sz val="11"/>
        <color theme="1"/>
        <rFont val="Calibri"/>
        <family val="2"/>
      </rPr>
      <t>60-86</t>
    </r>
    <r>
      <rPr>
        <sz val="11"/>
        <color theme="1"/>
        <rFont val="等线"/>
        <family val="3"/>
        <charset val="134"/>
      </rPr>
      <t>（双号）</t>
    </r>
  </si>
  <si>
    <r>
      <rPr>
        <sz val="11"/>
        <color theme="1"/>
        <rFont val="等线"/>
        <family val="3"/>
        <charset val="134"/>
      </rPr>
      <t>金山大楼</t>
    </r>
  </si>
  <si>
    <r>
      <rPr>
        <sz val="11"/>
        <color theme="1"/>
        <rFont val="等线"/>
        <family val="3"/>
        <charset val="134"/>
      </rPr>
      <t>北苏州路</t>
    </r>
    <r>
      <rPr>
        <sz val="11"/>
        <color theme="1"/>
        <rFont val="Calibri"/>
        <family val="2"/>
      </rPr>
      <t>190</t>
    </r>
    <r>
      <rPr>
        <sz val="11"/>
        <color theme="1"/>
        <rFont val="等线"/>
        <family val="3"/>
        <charset val="134"/>
      </rPr>
      <t>号、天潼路</t>
    </r>
    <r>
      <rPr>
        <sz val="11"/>
        <color theme="1"/>
        <rFont val="Calibri"/>
        <family val="2"/>
      </rPr>
      <t>365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</si>
  <si>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北外滩苏宁广场（苏宁宝丽嘉酒店）</t>
    </r>
  </si>
  <si>
    <r>
      <rPr>
        <sz val="11"/>
        <color theme="1"/>
        <rFont val="等线"/>
        <family val="3"/>
        <charset val="134"/>
      </rPr>
      <t>公济医院</t>
    </r>
  </si>
  <si>
    <r>
      <rPr>
        <sz val="11"/>
        <color theme="1"/>
        <rFont val="等线"/>
        <family val="3"/>
        <charset val="134"/>
      </rPr>
      <t>川公路</t>
    </r>
    <r>
      <rPr>
        <sz val="11"/>
        <color theme="1"/>
        <rFont val="Calibri"/>
        <family val="2"/>
      </rPr>
      <t>109</t>
    </r>
    <r>
      <rPr>
        <sz val="11"/>
        <color theme="1"/>
        <rFont val="等线"/>
        <family val="3"/>
        <charset val="134"/>
      </rPr>
      <t>号、新乡路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</si>
  <si>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新乡路幼儿园</t>
    </r>
  </si>
  <si>
    <r>
      <rPr>
        <sz val="11"/>
        <color theme="1"/>
        <rFont val="等线"/>
        <family val="3"/>
        <charset val="134"/>
      </rPr>
      <t>广东浸信会，崇德小学</t>
    </r>
  </si>
  <si>
    <t>HK-J-029-V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</si>
  <si>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181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</si>
  <si>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虹口区第三中心幼儿园</t>
    </r>
  </si>
  <si>
    <r>
      <rPr>
        <sz val="11"/>
        <color theme="1"/>
        <rFont val="等线"/>
        <family val="3"/>
        <charset val="134"/>
      </rPr>
      <t>多伦路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</si>
  <si>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上城集团</t>
    </r>
  </si>
  <si>
    <r>
      <rPr>
        <sz val="11"/>
        <color theme="1"/>
        <rFont val="等线"/>
        <family val="3"/>
        <charset val="134"/>
      </rPr>
      <t>赵植初住宅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王造时旧居</t>
    </r>
  </si>
  <si>
    <r>
      <rPr>
        <sz val="11"/>
        <color theme="1"/>
        <rFont val="等线"/>
        <family val="3"/>
        <charset val="134"/>
      </rPr>
      <t>东体育会路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弄（老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号）</t>
    </r>
  </si>
  <si>
    <t>HK-J-026-V</t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</si>
  <si>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2299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2319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2339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2305-2345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</si>
  <si>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周家嘴路</t>
    </r>
    <r>
      <rPr>
        <sz val="11"/>
        <color theme="1"/>
        <rFont val="Calibri"/>
        <family val="2"/>
      </rPr>
      <t>786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31-65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</si>
  <si>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三多里</t>
    </r>
  </si>
  <si>
    <t>HK-J-024-V</t>
  </si>
  <si>
    <r>
      <rPr>
        <sz val="11"/>
        <color theme="1"/>
        <rFont val="等线"/>
        <family val="3"/>
        <charset val="134"/>
      </rPr>
      <t>东体育会支路</t>
    </r>
    <r>
      <rPr>
        <sz val="11"/>
        <color theme="1"/>
        <rFont val="Calibri"/>
        <family val="2"/>
      </rPr>
      <t>41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</si>
  <si>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上海赤峰医院</t>
    </r>
  </si>
  <si>
    <r>
      <rPr>
        <sz val="11"/>
        <color theme="1"/>
        <rFont val="等线"/>
        <family val="3"/>
        <charset val="134"/>
      </rPr>
      <t>矽肺治疗所，上海第一建筑材料工业公司职工治疗所，上海市建材局职工治疗所</t>
    </r>
  </si>
  <si>
    <t>HK-J-023-V</t>
  </si>
  <si>
    <r>
      <rPr>
        <sz val="11"/>
        <color theme="1"/>
        <rFont val="等线"/>
        <family val="3"/>
        <charset val="134"/>
      </rPr>
      <t>香烟桥路</t>
    </r>
    <r>
      <rPr>
        <sz val="11"/>
        <color theme="1"/>
        <rFont val="Calibri"/>
        <family val="2"/>
      </rPr>
      <t>13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</si>
  <si>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上海益民食品一厂历史展示馆</t>
    </r>
  </si>
  <si>
    <r>
      <rPr>
        <sz val="11"/>
        <color theme="1"/>
        <rFont val="等线"/>
        <family val="3"/>
        <charset val="134"/>
      </rPr>
      <t>海宁洋行旧址</t>
    </r>
  </si>
  <si>
    <r>
      <rPr>
        <sz val="11"/>
        <color theme="1"/>
        <rFont val="等线"/>
        <family val="3"/>
        <charset val="134"/>
      </rPr>
      <t>舟山路</t>
    </r>
    <r>
      <rPr>
        <sz val="11"/>
        <color theme="1"/>
        <rFont val="Calibri"/>
        <family val="2"/>
      </rPr>
      <t>455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</si>
  <si>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舟山路幼儿园</t>
    </r>
  </si>
  <si>
    <r>
      <rPr>
        <sz val="11"/>
        <color theme="1"/>
        <rFont val="等线"/>
        <family val="3"/>
        <charset val="134"/>
      </rPr>
      <t>杭氏住宅</t>
    </r>
  </si>
  <si>
    <r>
      <rPr>
        <sz val="11"/>
        <color theme="1"/>
        <rFont val="等线"/>
        <family val="3"/>
        <charset val="134"/>
      </rPr>
      <t>多伦路</t>
    </r>
    <r>
      <rPr>
        <sz val="11"/>
        <color theme="1"/>
        <rFont val="Calibri"/>
        <family val="2"/>
      </rPr>
      <t>123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</si>
  <si>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老电影咖啡馆</t>
    </r>
  </si>
  <si>
    <r>
      <rPr>
        <sz val="11"/>
        <color theme="1"/>
        <rFont val="等线"/>
        <family val="3"/>
        <charset val="134"/>
      </rPr>
      <t>乍浦路</t>
    </r>
    <r>
      <rPr>
        <sz val="11"/>
        <color theme="1"/>
        <rFont val="Calibri"/>
        <family val="2"/>
      </rPr>
      <t>480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490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</si>
  <si>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上海市虹口区消费者权益保护委员会</t>
    </r>
  </si>
  <si>
    <r>
      <rPr>
        <sz val="11"/>
        <color theme="1"/>
        <rFont val="等线"/>
        <family val="3"/>
        <charset val="134"/>
      </rPr>
      <t>恩德堂</t>
    </r>
  </si>
  <si>
    <r>
      <rPr>
        <sz val="11"/>
        <color theme="1"/>
        <rFont val="等线"/>
        <family val="3"/>
        <charset val="134"/>
      </rPr>
      <t>西江湾路</t>
    </r>
    <r>
      <rPr>
        <sz val="11"/>
        <color theme="1"/>
        <rFont val="Calibri"/>
        <family val="2"/>
      </rPr>
      <t>476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1-35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</si>
  <si>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公园坊</t>
    </r>
  </si>
  <si>
    <t>HK-J-018-V</t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</si>
  <si>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1999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1-110</t>
    </r>
    <r>
      <rPr>
        <sz val="11"/>
        <color theme="1"/>
        <rFont val="等线"/>
        <family val="3"/>
        <charset val="134"/>
      </rPr>
      <t>号），四川北路</t>
    </r>
    <r>
      <rPr>
        <sz val="11"/>
        <color theme="1"/>
        <rFont val="Calibri"/>
        <family val="2"/>
      </rPr>
      <t>2001-2021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</si>
  <si>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丰乐里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</si>
  <si>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274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</si>
  <si>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340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(1-31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</si>
  <si>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积善里</t>
    </r>
  </si>
  <si>
    <r>
      <rPr>
        <sz val="11"/>
        <color theme="1"/>
        <rFont val="等线"/>
        <family val="3"/>
        <charset val="134"/>
      </rPr>
      <t>长春路</t>
    </r>
    <r>
      <rPr>
        <sz val="11"/>
        <color theme="1"/>
        <rFont val="Calibri"/>
        <family val="2"/>
      </rPr>
      <t>307-365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1938-1950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</si>
  <si>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新沙逊洋行、东南日报</t>
    </r>
  </si>
  <si>
    <r>
      <rPr>
        <sz val="11"/>
        <color theme="1"/>
        <rFont val="等线"/>
        <family val="3"/>
        <charset val="134"/>
      </rPr>
      <t>保定路</t>
    </r>
    <r>
      <rPr>
        <sz val="11"/>
        <color theme="1"/>
        <rFont val="Calibri"/>
        <family val="2"/>
      </rPr>
      <t>410-448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</si>
  <si>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</si>
  <si>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裕棠庚住宅</t>
    </r>
  </si>
  <si>
    <r>
      <rPr>
        <sz val="11"/>
        <color theme="1"/>
        <rFont val="等线"/>
        <family val="3"/>
        <charset val="134"/>
      </rPr>
      <t>乍浦路</t>
    </r>
    <r>
      <rPr>
        <sz val="11"/>
        <color theme="1"/>
        <rFont val="Calibri"/>
        <family val="2"/>
      </rPr>
      <t>439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</si>
  <si>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日本教堂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</si>
  <si>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225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3-11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</si>
  <si>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恩德堂教堂及宿舍</t>
    </r>
  </si>
  <si>
    <r>
      <rPr>
        <sz val="11"/>
        <color theme="1"/>
        <rFont val="等线"/>
        <family val="3"/>
        <charset val="134"/>
      </rPr>
      <t>黄渡路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</t>
    </r>
  </si>
  <si>
    <t>HK-J-009-V</t>
  </si>
  <si>
    <r>
      <rPr>
        <sz val="11"/>
        <color theme="1"/>
        <rFont val="等线"/>
        <family val="3"/>
        <charset val="134"/>
      </rPr>
      <t>祥德路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</si>
  <si>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黄渡路</t>
    </r>
    <r>
      <rPr>
        <sz val="11"/>
        <color theme="1"/>
        <rFont val="Calibri"/>
        <family val="2"/>
      </rPr>
      <t>79</t>
    </r>
    <r>
      <rPr>
        <sz val="11"/>
        <color theme="1"/>
        <rFont val="等线"/>
        <family val="3"/>
        <charset val="134"/>
      </rPr>
      <t>号</t>
    </r>
  </si>
  <si>
    <t>HK-J-007-V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</si>
  <si>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209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229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1-6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</si>
  <si>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祥德路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</si>
  <si>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东体育会路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</si>
  <si>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275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号）、四达路</t>
    </r>
    <r>
      <rPr>
        <sz val="11"/>
        <color theme="1"/>
        <rFont val="Calibri"/>
        <family val="2"/>
      </rPr>
      <t>262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266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272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274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286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</si>
  <si>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塘沽路</t>
    </r>
    <r>
      <rPr>
        <sz val="11"/>
        <color theme="1"/>
        <rFont val="Calibri"/>
        <family val="2"/>
      </rPr>
      <t>219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</si>
  <si>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公安大楼</t>
    </r>
  </si>
  <si>
    <r>
      <rPr>
        <sz val="11"/>
        <color theme="1"/>
        <rFont val="等线"/>
        <family val="3"/>
        <charset val="134"/>
      </rPr>
      <t>上海市警察局虹口分局</t>
    </r>
  </si>
  <si>
    <r>
      <rPr>
        <sz val="11"/>
        <color theme="1"/>
        <rFont val="等线"/>
        <family val="3"/>
        <charset val="134"/>
      </rPr>
      <t>东汉阳路</t>
    </r>
    <r>
      <rPr>
        <sz val="11"/>
        <color theme="1"/>
        <rFont val="Calibri"/>
        <family val="2"/>
      </rPr>
      <t>205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</si>
  <si>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虹口区城市管理行政执法局</t>
    </r>
  </si>
  <si>
    <r>
      <rPr>
        <sz val="11"/>
        <color theme="1"/>
        <rFont val="等线"/>
        <family val="3"/>
        <charset val="134"/>
      </rPr>
      <t>北苏州路</t>
    </r>
    <r>
      <rPr>
        <sz val="11"/>
        <color theme="1"/>
        <rFont val="Calibri"/>
        <family val="2"/>
      </rPr>
      <t>912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</si>
  <si>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商坊会馆</t>
    </r>
  </si>
  <si>
    <r>
      <rPr>
        <sz val="11"/>
        <color theme="1"/>
        <rFont val="等线"/>
        <family val="3"/>
        <charset val="134"/>
      </rPr>
      <t>怡和源打包厂</t>
    </r>
  </si>
  <si>
    <r>
      <rPr>
        <sz val="11"/>
        <color theme="1"/>
        <rFont val="等线"/>
        <family val="3"/>
        <charset val="134"/>
      </rPr>
      <t>光复路</t>
    </r>
    <r>
      <rPr>
        <sz val="11"/>
        <color theme="1"/>
        <rFont val="Calibri"/>
        <family val="2"/>
      </rPr>
      <t>115-129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单号）</t>
    </r>
  </si>
  <si>
    <r>
      <rPr>
        <sz val="11"/>
        <color theme="1"/>
        <rFont val="等线"/>
        <family val="3"/>
        <charset val="134"/>
      </rPr>
      <t>四行仓库光三分库</t>
    </r>
  </si>
  <si>
    <r>
      <rPr>
        <sz val="11"/>
        <color theme="1"/>
        <rFont val="等线"/>
        <family val="3"/>
        <charset val="134"/>
      </rPr>
      <t>福源福康钱庄联合仓库</t>
    </r>
  </si>
  <si>
    <r>
      <rPr>
        <sz val="11"/>
        <color theme="1"/>
        <rFont val="等线"/>
        <family val="3"/>
        <charset val="134"/>
      </rPr>
      <t>光复路</t>
    </r>
    <r>
      <rPr>
        <sz val="11"/>
        <color theme="1"/>
        <rFont val="Calibri"/>
        <family val="2"/>
      </rPr>
      <t>195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</si>
  <si>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创意仓库</t>
    </r>
  </si>
  <si>
    <r>
      <rPr>
        <sz val="11"/>
        <color theme="1"/>
        <rFont val="等线"/>
        <family val="3"/>
        <charset val="134"/>
      </rPr>
      <t>交通银行仓库、四行仓库光二分库</t>
    </r>
  </si>
  <si>
    <r>
      <rPr>
        <sz val="11"/>
        <color theme="1"/>
        <rFont val="等线"/>
        <family val="3"/>
        <charset val="134"/>
      </rPr>
      <t>虬江路</t>
    </r>
    <r>
      <rPr>
        <sz val="11"/>
        <color theme="1"/>
        <rFont val="Calibri"/>
        <family val="2"/>
      </rPr>
      <t>1057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</si>
  <si>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上海市第十人民医院分院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上海市皮肤病医院分院</t>
    </r>
  </si>
  <si>
    <r>
      <rPr>
        <sz val="11"/>
        <color theme="1"/>
        <rFont val="等线"/>
        <family val="3"/>
        <charset val="134"/>
      </rPr>
      <t>上海铁道医院</t>
    </r>
  </si>
  <si>
    <r>
      <rPr>
        <sz val="11"/>
        <color theme="1"/>
        <rFont val="等线"/>
        <family val="3"/>
        <charset val="134"/>
      </rPr>
      <t>永兴路</t>
    </r>
    <r>
      <rPr>
        <sz val="11"/>
        <color theme="1"/>
        <rFont val="Calibri"/>
        <family val="2"/>
      </rPr>
      <t>546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</si>
  <si>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上海长途电话局</t>
    </r>
    <r>
      <rPr>
        <sz val="11"/>
        <color theme="1"/>
        <rFont val="Calibri"/>
        <family val="2"/>
      </rPr>
      <t>\</t>
    </r>
    <r>
      <rPr>
        <sz val="11"/>
        <color theme="1"/>
        <rFont val="等线"/>
        <family val="3"/>
        <charset val="134"/>
      </rPr>
      <t>邮电</t>
    </r>
    <r>
      <rPr>
        <sz val="11"/>
        <color theme="1"/>
        <rFont val="Calibri"/>
        <family val="2"/>
      </rPr>
      <t>520</t>
    </r>
    <r>
      <rPr>
        <sz val="11"/>
        <color theme="1"/>
        <rFont val="等线"/>
        <family val="3"/>
        <charset val="134"/>
      </rPr>
      <t>厂</t>
    </r>
  </si>
  <si>
    <r>
      <rPr>
        <sz val="11"/>
        <color theme="1"/>
        <rFont val="等线"/>
        <family val="3"/>
        <charset val="134"/>
      </rPr>
      <t>交通部直属上海电话局大楼旧址</t>
    </r>
  </si>
  <si>
    <t>松江区</t>
  </si>
  <si>
    <r>
      <rPr>
        <sz val="11"/>
        <color theme="1"/>
        <rFont val="等线"/>
        <family val="3"/>
        <charset val="134"/>
      </rPr>
      <t>松江区仓城秀中山西路</t>
    </r>
    <r>
      <rPr>
        <sz val="11"/>
        <color theme="1"/>
        <rFont val="Calibri"/>
        <family val="2"/>
      </rPr>
      <t>317-323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</si>
  <si>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陆氏宅</t>
    </r>
  </si>
  <si>
    <r>
      <rPr>
        <sz val="11"/>
        <color theme="1"/>
        <rFont val="等线"/>
        <family val="3"/>
        <charset val="134"/>
      </rPr>
      <t>待考</t>
    </r>
  </si>
  <si>
    <r>
      <rPr>
        <sz val="11"/>
        <color theme="1"/>
        <rFont val="等线"/>
        <family val="3"/>
        <charset val="134"/>
      </rPr>
      <t>松江区仓城秀南街</t>
    </r>
    <r>
      <rPr>
        <sz val="11"/>
        <color theme="1"/>
        <rFont val="Calibri"/>
        <family val="2"/>
      </rPr>
      <t>102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-114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</si>
  <si>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康氏宅、沈氏三宅、宋氏宅、候氏宅</t>
    </r>
  </si>
  <si>
    <r>
      <rPr>
        <sz val="11"/>
        <color theme="1"/>
        <rFont val="等线"/>
        <family val="3"/>
        <charset val="134"/>
      </rPr>
      <t>康奉吉宅、螃蜞老妪宅、宋士琼宅、侯宅、沈开三宅</t>
    </r>
  </si>
  <si>
    <t>SJ-J-002-V</t>
  </si>
  <si>
    <r>
      <rPr>
        <sz val="11"/>
        <color theme="1"/>
        <rFont val="等线"/>
        <family val="3"/>
        <charset val="134"/>
      </rPr>
      <t>松江区仓城秀南街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</si>
  <si>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杜氏宅</t>
    </r>
  </si>
  <si>
    <r>
      <rPr>
        <sz val="11"/>
        <color theme="1"/>
        <rFont val="等线"/>
        <family val="3"/>
        <charset val="134"/>
      </rPr>
      <t>杜正华旧居</t>
    </r>
  </si>
  <si>
    <t>SJ-J-001-V</t>
  </si>
  <si>
    <t>青浦区</t>
  </si>
  <si>
    <r>
      <rPr>
        <sz val="11"/>
        <color theme="1"/>
        <rFont val="等线"/>
        <family val="3"/>
        <charset val="134"/>
      </rPr>
      <t>重固镇通波塘西街</t>
    </r>
    <r>
      <rPr>
        <sz val="11"/>
        <color theme="1"/>
        <rFont val="Calibri"/>
        <family val="2"/>
      </rPr>
      <t>53</t>
    </r>
    <r>
      <rPr>
        <sz val="11"/>
        <color theme="1"/>
        <rFont val="等线"/>
        <family val="3"/>
        <charset val="134"/>
      </rPr>
      <t>号</t>
    </r>
  </si>
  <si>
    <t>QP-J-013-V</t>
  </si>
  <si>
    <r>
      <rPr>
        <sz val="11"/>
        <color theme="1"/>
        <rFont val="等线"/>
        <family val="3"/>
        <charset val="134"/>
      </rPr>
      <t>白鹤镇鹤江路</t>
    </r>
    <r>
      <rPr>
        <sz val="11"/>
        <color theme="1"/>
        <rFont val="Calibri"/>
        <family val="2"/>
      </rPr>
      <t>369</t>
    </r>
    <r>
      <rPr>
        <sz val="11"/>
        <color theme="1"/>
        <rFont val="等线"/>
        <family val="3"/>
        <charset val="134"/>
      </rPr>
      <t>号</t>
    </r>
  </si>
  <si>
    <t>QP-J-012-V</t>
  </si>
  <si>
    <r>
      <rPr>
        <sz val="11"/>
        <color theme="1"/>
        <rFont val="等线"/>
        <family val="3"/>
        <charset val="134"/>
      </rPr>
      <t>朱家角镇祥凝浜路</t>
    </r>
    <r>
      <rPr>
        <sz val="11"/>
        <color theme="1"/>
        <rFont val="Calibri"/>
        <family val="2"/>
      </rPr>
      <t>602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</si>
  <si>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青浦区朱家角镇景区管理办公室</t>
    </r>
  </si>
  <si>
    <r>
      <rPr>
        <sz val="11"/>
        <color theme="1"/>
        <rFont val="等线"/>
        <family val="3"/>
        <charset val="134"/>
      </rPr>
      <t>张氏民宅</t>
    </r>
  </si>
  <si>
    <t>QP-J-011-V</t>
  </si>
  <si>
    <r>
      <rPr>
        <sz val="11"/>
        <color theme="1"/>
        <rFont val="等线"/>
        <family val="3"/>
        <charset val="134"/>
      </rPr>
      <t>金泽镇下塘街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</si>
  <si>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下塘街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</si>
  <si>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陈家仓库</t>
    </r>
  </si>
  <si>
    <t>QP-J-010-V</t>
  </si>
  <si>
    <r>
      <rPr>
        <sz val="11"/>
        <color theme="1"/>
        <rFont val="等线"/>
        <family val="3"/>
        <charset val="134"/>
      </rPr>
      <t>朱家角镇北大街</t>
    </r>
    <r>
      <rPr>
        <sz val="11"/>
        <color theme="1"/>
        <rFont val="Calibri"/>
        <family val="2"/>
      </rPr>
      <t>222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</si>
  <si>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证大朱家角艺术馆、淼趣楼</t>
    </r>
  </si>
  <si>
    <r>
      <rPr>
        <sz val="11"/>
        <color theme="1"/>
        <rFont val="等线"/>
        <family val="3"/>
        <charset val="134"/>
      </rPr>
      <t>淼趣楼</t>
    </r>
  </si>
  <si>
    <t>QP-J-009-V</t>
  </si>
  <si>
    <r>
      <rPr>
        <sz val="11"/>
        <color theme="1"/>
        <rFont val="等线"/>
        <family val="3"/>
        <charset val="134"/>
      </rPr>
      <t>朱家角镇西井街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</si>
  <si>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井亭饭店</t>
    </r>
  </si>
  <si>
    <r>
      <rPr>
        <sz val="11"/>
        <color theme="1"/>
        <rFont val="等线"/>
        <family val="3"/>
        <charset val="134"/>
      </rPr>
      <t>杨氏民宅</t>
    </r>
  </si>
  <si>
    <t>QP-J-008-V</t>
  </si>
  <si>
    <r>
      <rPr>
        <sz val="11"/>
        <color theme="1"/>
        <rFont val="等线"/>
        <family val="3"/>
        <charset val="134"/>
      </rPr>
      <t>朱家镇东市街</t>
    </r>
    <r>
      <rPr>
        <sz val="11"/>
        <color theme="1"/>
        <rFont val="Calibri"/>
        <family val="2"/>
      </rPr>
      <t>157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</si>
  <si>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周氏民宅</t>
    </r>
  </si>
  <si>
    <t>QP-J-007-V</t>
  </si>
  <si>
    <r>
      <rPr>
        <sz val="11"/>
        <color theme="1"/>
        <rFont val="等线"/>
        <family val="3"/>
        <charset val="134"/>
      </rPr>
      <t>练塘镇前进街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</si>
  <si>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陆家米行旧址</t>
    </r>
  </si>
  <si>
    <t>QP-J-006-V</t>
  </si>
  <si>
    <r>
      <rPr>
        <sz val="11"/>
        <color theme="1"/>
        <rFont val="等线"/>
        <family val="3"/>
        <charset val="134"/>
      </rPr>
      <t>朱家角镇东湖街</t>
    </r>
    <r>
      <rPr>
        <sz val="11"/>
        <color theme="1"/>
        <rFont val="Calibri"/>
        <family val="2"/>
      </rPr>
      <t>209</t>
    </r>
    <r>
      <rPr>
        <sz val="11"/>
        <color theme="1"/>
        <rFont val="等线"/>
        <family val="3"/>
        <charset val="134"/>
      </rPr>
      <t>弄</t>
    </r>
  </si>
  <si>
    <t>QP-J-005-V</t>
  </si>
  <si>
    <r>
      <rPr>
        <sz val="11"/>
        <color theme="1"/>
        <rFont val="等线"/>
        <family val="3"/>
        <charset val="134"/>
      </rPr>
      <t>练塘镇下塘街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19-38</t>
    </r>
    <r>
      <rPr>
        <sz val="11"/>
        <color theme="1"/>
        <rFont val="等线"/>
        <family val="3"/>
        <charset val="134"/>
      </rPr>
      <t>号及北侧构筑物</t>
    </r>
  </si>
  <si>
    <t>QP-J-004-V</t>
  </si>
  <si>
    <r>
      <rPr>
        <sz val="11"/>
        <color theme="1"/>
        <rFont val="等线"/>
        <family val="3"/>
        <charset val="134"/>
      </rPr>
      <t>练塘镇东风街</t>
    </r>
    <r>
      <rPr>
        <sz val="11"/>
        <color theme="1"/>
        <rFont val="Calibri"/>
        <family val="2"/>
      </rPr>
      <t>109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110</t>
    </r>
    <r>
      <rPr>
        <sz val="11"/>
        <color theme="1"/>
        <rFont val="等线"/>
        <family val="3"/>
        <charset val="134"/>
      </rPr>
      <t>号</t>
    </r>
  </si>
  <si>
    <t>QP-J-003-V</t>
  </si>
  <si>
    <r>
      <rPr>
        <sz val="11"/>
        <color theme="1"/>
        <rFont val="等线"/>
        <family val="3"/>
        <charset val="134"/>
      </rPr>
      <t>朱家角镇漕河街</t>
    </r>
    <r>
      <rPr>
        <sz val="11"/>
        <color theme="1"/>
        <rFont val="Calibri"/>
        <family val="2"/>
      </rPr>
      <t>317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</si>
  <si>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朱家角天主堂</t>
    </r>
  </si>
  <si>
    <t>QP-J-002-V</t>
  </si>
  <si>
    <r>
      <rPr>
        <sz val="11"/>
        <color theme="1"/>
        <rFont val="等线"/>
        <family val="3"/>
        <charset val="134"/>
      </rPr>
      <t>朱家角镇胜利街</t>
    </r>
    <r>
      <rPr>
        <sz val="11"/>
        <color theme="1"/>
        <rFont val="Calibri"/>
        <family val="2"/>
      </rPr>
      <t>239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</si>
  <si>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仲宅</t>
    </r>
  </si>
  <si>
    <t>QP-J-001-V</t>
  </si>
  <si>
    <t>普陀区</t>
  </si>
  <si>
    <r>
      <rPr>
        <sz val="11"/>
        <color theme="1"/>
        <rFont val="等线"/>
        <family val="3"/>
        <charset val="134"/>
      </rPr>
      <t>中山北路</t>
    </r>
    <r>
      <rPr>
        <sz val="11"/>
        <color theme="1"/>
        <rFont val="Calibri"/>
        <family val="2"/>
      </rPr>
      <t>3663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</si>
  <si>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华东师大思群堂</t>
    </r>
  </si>
  <si>
    <r>
      <rPr>
        <sz val="11"/>
        <color theme="1"/>
        <rFont val="等线"/>
        <family val="3"/>
        <charset val="134"/>
      </rPr>
      <t>大夏大学思群堂</t>
    </r>
  </si>
  <si>
    <t>PT-J-003-V</t>
  </si>
  <si>
    <r>
      <rPr>
        <sz val="11"/>
        <color theme="1"/>
        <rFont val="等线"/>
        <family val="3"/>
        <charset val="134"/>
      </rPr>
      <t>办公楼（中楼、东楼、西楼）</t>
    </r>
  </si>
  <si>
    <r>
      <rPr>
        <sz val="11"/>
        <color theme="1"/>
        <rFont val="等线"/>
        <family val="3"/>
        <charset val="134"/>
      </rPr>
      <t>华东师范大学办公楼</t>
    </r>
  </si>
  <si>
    <t>PT-J-002-V</t>
  </si>
  <si>
    <r>
      <rPr>
        <sz val="11"/>
        <color theme="1"/>
        <rFont val="等线"/>
        <family val="3"/>
        <charset val="134"/>
      </rPr>
      <t>凯旋北路</t>
    </r>
    <r>
      <rPr>
        <sz val="11"/>
        <color theme="1"/>
        <rFont val="Calibri"/>
        <family val="2"/>
      </rPr>
      <t>1555</t>
    </r>
    <r>
      <rPr>
        <sz val="11"/>
        <color theme="1"/>
        <rFont val="等线"/>
        <family val="3"/>
        <charset val="134"/>
      </rPr>
      <t>弄</t>
    </r>
  </si>
  <si>
    <r>
      <t> </t>
    </r>
    <r>
      <rPr>
        <sz val="11"/>
        <color theme="1"/>
        <rFont val="等线"/>
        <family val="3"/>
        <charset val="134"/>
      </rPr>
      <t>办公</t>
    </r>
  </si>
  <si>
    <r>
      <rPr>
        <sz val="11"/>
        <color theme="1"/>
        <rFont val="等线"/>
        <family val="3"/>
        <charset val="134"/>
      </rPr>
      <t>英国医院（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世纪初）</t>
    </r>
    <r>
      <rPr>
        <sz val="11"/>
        <color theme="1"/>
        <rFont val="Calibri"/>
        <family val="2"/>
      </rPr>
      <t>/“</t>
    </r>
    <r>
      <rPr>
        <sz val="11"/>
        <color theme="1"/>
        <rFont val="等线"/>
        <family val="3"/>
        <charset val="134"/>
      </rPr>
      <t>美丽牌香烟大王</t>
    </r>
    <r>
      <rPr>
        <sz val="11"/>
        <color theme="1"/>
        <rFont val="Calibri"/>
        <family val="2"/>
      </rPr>
      <t>”</t>
    </r>
    <r>
      <rPr>
        <sz val="11"/>
        <color theme="1"/>
        <rFont val="等线"/>
        <family val="3"/>
        <charset val="134"/>
      </rPr>
      <t>陈楚湘住宅（</t>
    </r>
    <r>
      <rPr>
        <sz val="11"/>
        <color theme="1"/>
        <rFont val="Calibri"/>
        <family val="2"/>
      </rPr>
      <t>1940</t>
    </r>
    <r>
      <rPr>
        <sz val="11"/>
        <color theme="1"/>
        <rFont val="等线"/>
        <family val="3"/>
        <charset val="134"/>
      </rPr>
      <t>年代）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大中化学化工厂（</t>
    </r>
    <r>
      <rPr>
        <sz val="11"/>
        <color theme="1"/>
        <rFont val="Calibri"/>
        <family val="2"/>
      </rPr>
      <t>1943</t>
    </r>
    <r>
      <rPr>
        <sz val="11"/>
        <color theme="1"/>
        <rFont val="等线"/>
        <family val="3"/>
        <charset val="134"/>
      </rPr>
      <t>年）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南林师范学校</t>
    </r>
    <r>
      <rPr>
        <sz val="11"/>
        <color theme="1"/>
        <rFont val="Calibri"/>
        <family val="2"/>
      </rPr>
      <t>(1982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Calibri"/>
        <family val="2"/>
      </rPr>
      <t>)/</t>
    </r>
    <r>
      <rPr>
        <sz val="11"/>
        <color theme="1"/>
        <rFont val="等线"/>
        <family val="3"/>
        <charset val="134"/>
      </rPr>
      <t>中山北路第八小学</t>
    </r>
    <r>
      <rPr>
        <sz val="11"/>
        <color theme="1"/>
        <rFont val="Calibri"/>
        <family val="2"/>
      </rPr>
      <t>(1990</t>
    </r>
    <r>
      <rPr>
        <sz val="11"/>
        <color theme="1"/>
        <rFont val="等线"/>
        <family val="3"/>
        <charset val="134"/>
      </rPr>
      <t>年代</t>
    </r>
    <r>
      <rPr>
        <sz val="11"/>
        <color theme="1"/>
        <rFont val="Calibri"/>
        <family val="2"/>
      </rPr>
      <t>)</t>
    </r>
  </si>
  <si>
    <t>PT-J-001-V</t>
  </si>
  <si>
    <t>金山区</t>
  </si>
  <si>
    <r>
      <rPr>
        <sz val="11"/>
        <color theme="1"/>
        <rFont val="等线"/>
        <family val="3"/>
        <charset val="134"/>
      </rPr>
      <t>枫泾镇南大街</t>
    </r>
    <r>
      <rPr>
        <sz val="11"/>
        <color theme="1"/>
        <rFont val="Calibri"/>
        <family val="2"/>
      </rPr>
      <t>149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</si>
  <si>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丁蹄作坊</t>
    </r>
  </si>
  <si>
    <r>
      <rPr>
        <sz val="11"/>
        <color theme="1"/>
        <rFont val="等线"/>
        <family val="3"/>
        <charset val="134"/>
      </rPr>
      <t>丁义兴熟食店、丁义兴小酒店</t>
    </r>
  </si>
  <si>
    <t>JS-J-003-V</t>
  </si>
  <si>
    <r>
      <rPr>
        <sz val="11"/>
        <color theme="1"/>
        <rFont val="等线"/>
        <family val="3"/>
        <charset val="134"/>
      </rPr>
      <t>枫泾镇和平街</t>
    </r>
    <r>
      <rPr>
        <sz val="11"/>
        <color theme="1"/>
        <rFont val="Calibri"/>
        <family val="2"/>
      </rPr>
      <t>49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</si>
  <si>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三百园</t>
    </r>
  </si>
  <si>
    <r>
      <rPr>
        <sz val="11"/>
        <color theme="1"/>
        <rFont val="等线"/>
        <family val="3"/>
        <charset val="134"/>
      </rPr>
      <t>陈舜俞故居、枫泾民俗博物馆</t>
    </r>
  </si>
  <si>
    <t>JS-J-002-V</t>
  </si>
  <si>
    <r>
      <rPr>
        <sz val="11"/>
        <color theme="1"/>
        <rFont val="等线"/>
        <family val="3"/>
        <charset val="134"/>
      </rPr>
      <t>枫泾镇生产街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号、油车弄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</si>
  <si>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JS-J-001-V</t>
  </si>
  <si>
    <t>嘉定区</t>
  </si>
  <si>
    <r>
      <rPr>
        <sz val="11"/>
        <color theme="1"/>
        <rFont val="等线"/>
        <family val="3"/>
        <charset val="134"/>
      </rPr>
      <t>南翔镇解放街</t>
    </r>
    <r>
      <rPr>
        <sz val="11"/>
        <color theme="1"/>
        <rFont val="Calibri"/>
        <family val="2"/>
      </rPr>
      <t>218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222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237</t>
    </r>
    <r>
      <rPr>
        <sz val="11"/>
        <color theme="1"/>
        <rFont val="等线"/>
        <family val="3"/>
        <charset val="134"/>
      </rPr>
      <t>号，人民街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</si>
  <si>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南翔双塔周边</t>
    </r>
  </si>
  <si>
    <t>JD-J-004-V</t>
  </si>
  <si>
    <r>
      <rPr>
        <sz val="11"/>
        <color theme="1"/>
        <rFont val="等线"/>
        <family val="3"/>
        <charset val="134"/>
      </rPr>
      <t>嘉定镇南大街</t>
    </r>
    <r>
      <rPr>
        <sz val="11"/>
        <color theme="1"/>
        <rFont val="Calibri"/>
        <family val="2"/>
      </rPr>
      <t>321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</si>
  <si>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嘉定别墅</t>
    </r>
  </si>
  <si>
    <r>
      <rPr>
        <sz val="11"/>
        <color theme="1"/>
        <rFont val="等线"/>
        <family val="3"/>
        <charset val="134"/>
      </rPr>
      <t>华兴永电气公司职工疗养所、塔前招待所</t>
    </r>
  </si>
  <si>
    <r>
      <rPr>
        <sz val="11"/>
        <color theme="1"/>
        <rFont val="等线"/>
        <family val="3"/>
        <charset val="134"/>
      </rPr>
      <t>嘉定镇中下塘街</t>
    </r>
    <r>
      <rPr>
        <sz val="11"/>
        <color theme="1"/>
        <rFont val="Calibri"/>
        <family val="2"/>
      </rPr>
      <t>99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</si>
  <si>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天主堂</t>
    </r>
  </si>
  <si>
    <r>
      <rPr>
        <sz val="11"/>
        <color theme="1"/>
        <rFont val="等线"/>
        <family val="3"/>
        <charset val="134"/>
      </rPr>
      <t>耶稣圣心堂、宫保桥天主堂</t>
    </r>
  </si>
  <si>
    <t>JD-J-002-V</t>
  </si>
  <si>
    <r>
      <rPr>
        <sz val="11"/>
        <color theme="1"/>
        <rFont val="等线"/>
        <family val="3"/>
        <charset val="134"/>
      </rPr>
      <t>嘉定镇沙霞路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</si>
  <si>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汇龙潭公园</t>
    </r>
  </si>
  <si>
    <t>奉贤区</t>
  </si>
  <si>
    <r>
      <rPr>
        <sz val="11"/>
        <color theme="1"/>
        <rFont val="等线"/>
        <family val="3"/>
        <charset val="134"/>
      </rPr>
      <t>青村镇中街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9-12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20-26</t>
    </r>
    <r>
      <rPr>
        <sz val="11"/>
        <color theme="1"/>
        <rFont val="等线"/>
        <family val="3"/>
        <charset val="134"/>
      </rPr>
      <t>号（双号）</t>
    </r>
  </si>
  <si>
    <t>FX-J-002-V</t>
  </si>
  <si>
    <r>
      <rPr>
        <sz val="11"/>
        <color theme="1"/>
        <rFont val="等线"/>
        <family val="3"/>
        <charset val="134"/>
      </rPr>
      <t>庄行镇一新路</t>
    </r>
    <r>
      <rPr>
        <sz val="11"/>
        <color theme="1"/>
        <rFont val="Calibri"/>
        <family val="2"/>
      </rPr>
      <t>95-97</t>
    </r>
    <r>
      <rPr>
        <sz val="11"/>
        <color theme="1"/>
        <rFont val="等线"/>
        <family val="3"/>
        <charset val="134"/>
      </rPr>
      <t>号（单号）、庄行东街</t>
    </r>
    <r>
      <rPr>
        <sz val="11"/>
        <color theme="1"/>
        <rFont val="Calibri"/>
        <family val="2"/>
      </rPr>
      <t>6-50</t>
    </r>
    <r>
      <rPr>
        <sz val="11"/>
        <color theme="1"/>
        <rFont val="等线"/>
        <family val="3"/>
        <charset val="134"/>
      </rPr>
      <t>号（双号）、庄行东街</t>
    </r>
    <r>
      <rPr>
        <sz val="11"/>
        <color theme="1"/>
        <rFont val="Calibri"/>
        <family val="2"/>
      </rPr>
      <t>17-43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</si>
  <si>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庄行东街沿街商铺民宅</t>
    </r>
  </si>
  <si>
    <t>崇明区</t>
  </si>
  <si>
    <r>
      <rPr>
        <sz val="11"/>
        <color theme="1"/>
        <rFont val="等线"/>
        <family val="3"/>
        <charset val="134"/>
      </rPr>
      <t>崇明区堡镇财贸村石桥</t>
    </r>
    <r>
      <rPr>
        <sz val="11"/>
        <color theme="1"/>
        <rFont val="Calibri"/>
        <family val="2"/>
      </rPr>
      <t>834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</si>
  <si>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倪葆生旧居</t>
    </r>
  </si>
  <si>
    <r>
      <rPr>
        <sz val="11"/>
        <color theme="1"/>
        <rFont val="等线"/>
        <family val="3"/>
        <charset val="134"/>
      </rPr>
      <t>倪葆生住宅、志愿军驻地、粮管所粮仓</t>
    </r>
  </si>
  <si>
    <t>CM-J-001-V</t>
  </si>
  <si>
    <t>宝山区</t>
  </si>
  <si>
    <r>
      <rPr>
        <sz val="11"/>
        <color theme="1"/>
        <rFont val="等线"/>
        <family val="3"/>
        <charset val="134"/>
      </rPr>
      <t>罗店赵巷街</t>
    </r>
    <r>
      <rPr>
        <sz val="11"/>
        <color theme="1"/>
        <rFont val="Calibri"/>
        <family val="2"/>
      </rPr>
      <t>136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</si>
  <si>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花神堂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</si>
  <si>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1650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1590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1648</t>
    </r>
    <r>
      <rPr>
        <sz val="11"/>
        <color indexed="8"/>
        <rFont val="等线"/>
        <family val="3"/>
        <charset val="134"/>
      </rPr>
      <t xml:space="preserve">号
</t>
    </r>
    <r>
      <rPr>
        <sz val="11"/>
        <color indexed="8"/>
        <rFont val="Calibri"/>
        <family val="2"/>
      </rPr>
      <t>1652</t>
    </r>
    <r>
      <rPr>
        <sz val="11"/>
        <color indexed="8"/>
        <rFont val="等线"/>
        <family val="3"/>
        <charset val="134"/>
      </rPr>
      <t>号，虹桥路</t>
    </r>
    <r>
      <rPr>
        <sz val="11"/>
        <color indexed="8"/>
        <rFont val="Calibri"/>
        <family val="2"/>
      </rPr>
      <t>1674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号楼、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
楼</t>
    </r>
  </si>
  <si>
    <r>
      <rPr>
        <sz val="11"/>
        <color indexed="8"/>
        <rFont val="等线"/>
        <family val="3"/>
        <charset val="134"/>
      </rPr>
      <t>市舞蹈学校芭蕾舞团行政
楼，上海歌舞团行政楼，上
海歌舞团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;</t>
    </r>
    <r>
      <rPr>
        <sz val="11"/>
        <color indexed="8"/>
        <rFont val="等线"/>
        <family val="3"/>
        <charset val="134"/>
      </rPr>
      <t xml:space="preserve">市舞蹈学校
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号楼，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号楼，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</si>
  <si>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花园住宅群</t>
    </r>
  </si>
  <si>
    <r>
      <rPr>
        <sz val="11"/>
        <color indexed="8"/>
        <rFont val="等线"/>
        <family val="3"/>
        <charset val="134"/>
      </rPr>
      <t>空港六路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</si>
  <si>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空管局退休干部活动中心</t>
    </r>
  </si>
  <si>
    <r>
      <rPr>
        <sz val="11"/>
        <color indexed="8"/>
        <rFont val="等线"/>
        <family val="3"/>
        <charset val="134"/>
      </rPr>
      <t>花园住宅</t>
    </r>
  </si>
  <si>
    <r>
      <rPr>
        <sz val="11"/>
        <color indexed="8"/>
        <rFont val="等线"/>
        <family val="3"/>
        <charset val="134"/>
      </rPr>
      <t>哈密路</t>
    </r>
    <r>
      <rPr>
        <sz val="11"/>
        <color indexed="8"/>
        <rFont val="Calibri"/>
        <family val="2"/>
      </rPr>
      <t>1713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</si>
  <si>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空军医院</t>
    </r>
    <r>
      <rPr>
        <sz val="11"/>
        <color indexed="8"/>
        <rFont val="Calibri"/>
        <family val="2"/>
      </rPr>
      <t>A</t>
    </r>
    <r>
      <rPr>
        <sz val="11"/>
        <color indexed="8"/>
        <rFont val="等线"/>
        <family val="3"/>
        <charset val="134"/>
      </rPr>
      <t>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体检楼，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楼</t>
    </r>
  </si>
  <si>
    <r>
      <rPr>
        <sz val="11"/>
        <color indexed="8"/>
        <rFont val="等线"/>
        <family val="3"/>
        <charset val="134"/>
      </rPr>
      <t>花园住宅，教堂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</si>
  <si>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2419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</si>
  <si>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龙柏饭店</t>
    </r>
    <r>
      <rPr>
        <sz val="11"/>
        <color indexed="8"/>
        <rFont val="Calibri"/>
        <family val="2"/>
      </rPr>
      <t>:2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长江商学
院，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</si>
  <si>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泰晤士报社别墅，美丰银行
别墅</t>
    </r>
  </si>
  <si>
    <t>4M044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</si>
  <si>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2374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</si>
  <si>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住宅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</si>
  <si>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2258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2260</t>
    </r>
    <r>
      <rPr>
        <sz val="11"/>
        <color indexed="8"/>
        <rFont val="等线"/>
        <family val="3"/>
        <charset val="134"/>
      </rPr>
      <t>号</t>
    </r>
  </si>
  <si>
    <r>
      <t>worldlink</t>
    </r>
    <r>
      <rPr>
        <sz val="11"/>
        <color indexed="8"/>
        <rFont val="等线"/>
        <family val="3"/>
        <charset val="134"/>
      </rPr>
      <t>诊所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辉煌</t>
    </r>
    <r>
      <rPr>
        <sz val="11"/>
        <color indexed="8"/>
        <rFont val="Calibri"/>
        <family val="2"/>
      </rPr>
      <t>KTV</t>
    </r>
  </si>
  <si>
    <r>
      <rPr>
        <sz val="11"/>
        <color indexed="8"/>
        <rFont val="等线"/>
        <family val="3"/>
        <charset val="134"/>
      </rPr>
      <t>孔氏别墅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</si>
  <si>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1850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</si>
  <si>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上海盲童学校</t>
    </r>
  </si>
  <si>
    <t>4M041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</si>
  <si>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1518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</si>
  <si>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1440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</si>
  <si>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申康宾馆</t>
    </r>
  </si>
  <si>
    <r>
      <rPr>
        <sz val="11"/>
        <color indexed="8"/>
        <rFont val="等线"/>
        <family val="3"/>
        <charset val="134"/>
      </rPr>
      <t>陈氏花园住宅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上海血吸虫病
院（</t>
    </r>
    <r>
      <rPr>
        <sz val="11"/>
        <color indexed="8"/>
        <rFont val="Calibri"/>
        <family val="2"/>
      </rPr>
      <t>1956</t>
    </r>
    <r>
      <rPr>
        <sz val="11"/>
        <color indexed="8"/>
        <rFont val="等线"/>
        <family val="3"/>
        <charset val="134"/>
      </rPr>
      <t>年）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上海寄生虫病
院（</t>
    </r>
    <r>
      <rPr>
        <sz val="11"/>
        <color indexed="8"/>
        <rFont val="Calibri"/>
        <family val="2"/>
      </rPr>
      <t>1972</t>
    </r>
    <r>
      <rPr>
        <sz val="11"/>
        <color indexed="8"/>
        <rFont val="等线"/>
        <family val="3"/>
        <charset val="134"/>
      </rPr>
      <t>年）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上海第二结核
病防治院</t>
    </r>
  </si>
  <si>
    <t>4M039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</si>
  <si>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1430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</si>
  <si>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花园住宅《家具厂）</t>
    </r>
  </si>
  <si>
    <r>
      <rPr>
        <sz val="11"/>
        <color indexed="8"/>
        <rFont val="等线"/>
        <family val="3"/>
        <charset val="134"/>
      </rPr>
      <t>宋氏花园住宅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</si>
  <si>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1390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</si>
  <si>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白宫俱乐部</t>
    </r>
  </si>
  <si>
    <r>
      <rPr>
        <sz val="11"/>
        <color indexed="8"/>
        <rFont val="等线"/>
        <family val="3"/>
        <charset val="134"/>
      </rPr>
      <t>伊犁路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</si>
  <si>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上海血液中心</t>
    </r>
  </si>
  <si>
    <r>
      <rPr>
        <sz val="11"/>
        <color indexed="8"/>
        <rFont val="等线"/>
        <family val="3"/>
        <charset val="134"/>
      </rPr>
      <t>虹桥疗养院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</si>
  <si>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 xml:space="preserve">号，新华路
</t>
    </r>
    <r>
      <rPr>
        <sz val="11"/>
        <color indexed="8"/>
        <rFont val="Calibri"/>
        <family val="2"/>
      </rPr>
      <t>321</t>
    </r>
    <r>
      <rPr>
        <sz val="11"/>
        <color indexed="8"/>
        <rFont val="等线"/>
        <family val="3"/>
        <charset val="134"/>
      </rPr>
      <t>号，新华路</t>
    </r>
    <r>
      <rPr>
        <sz val="11"/>
        <color indexed="8"/>
        <rFont val="Calibri"/>
        <family val="2"/>
      </rPr>
      <t>211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 xml:space="preserve">12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</si>
  <si>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外国弄堂</t>
    </r>
  </si>
  <si>
    <t>4M035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</si>
  <si>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1626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</si>
  <si>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复旦中学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登辉堂及门楼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力学
堂</t>
    </r>
  </si>
  <si>
    <r>
      <rPr>
        <sz val="11"/>
        <color indexed="8"/>
        <rFont val="等线"/>
        <family val="3"/>
        <charset val="134"/>
      </rPr>
      <t>李鸿章祠堂及门楼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复旦公学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力学庐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</si>
  <si>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>2068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</si>
  <si>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登云公寓</t>
    </r>
  </si>
  <si>
    <r>
      <rPr>
        <sz val="11"/>
        <color indexed="8"/>
        <rFont val="等线"/>
        <family val="3"/>
        <charset val="134"/>
      </rPr>
      <t>又斯登公寓</t>
    </r>
  </si>
  <si>
    <r>
      <rPr>
        <sz val="11"/>
        <color indexed="8"/>
        <rFont val="等线"/>
        <family val="3"/>
        <charset val="134"/>
      </rPr>
      <t>番禺路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</si>
  <si>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上海市旅游培训中心</t>
    </r>
  </si>
  <si>
    <r>
      <rPr>
        <sz val="11"/>
        <color indexed="8"/>
        <rFont val="等线"/>
        <family val="3"/>
        <charset val="134"/>
      </rPr>
      <t>邬达克住宅</t>
    </r>
  </si>
  <si>
    <r>
      <rPr>
        <sz val="11"/>
        <color indexed="8"/>
        <rFont val="等线"/>
        <family val="3"/>
        <charset val="134"/>
      </rPr>
      <t>番禺路</t>
    </r>
    <r>
      <rPr>
        <sz val="11"/>
        <color indexed="8"/>
        <rFont val="Calibri"/>
        <family val="2"/>
      </rPr>
      <t>55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75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95</t>
    </r>
    <r>
      <rPr>
        <sz val="11"/>
        <color indexed="8"/>
        <rFont val="等线"/>
        <family val="3"/>
        <charset val="134"/>
      </rPr>
      <t>弄，平武路</t>
    </r>
    <r>
      <rPr>
        <sz val="11"/>
        <color indexed="8"/>
        <rFont val="Calibri"/>
        <family val="2"/>
      </rPr>
      <t xml:space="preserve">2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</t>
    </r>
  </si>
  <si>
    <t>4M031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</si>
  <si>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1220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</si>
  <si>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范园</t>
    </r>
  </si>
  <si>
    <r>
      <rPr>
        <sz val="11"/>
        <color indexed="8"/>
        <rFont val="等线"/>
        <family val="3"/>
        <charset val="134"/>
      </rPr>
      <t>武夷路</t>
    </r>
    <r>
      <rPr>
        <sz val="11"/>
        <color indexed="8"/>
        <rFont val="Calibri"/>
        <family val="2"/>
      </rPr>
      <t>466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号，武夷路</t>
    </r>
    <r>
      <rPr>
        <sz val="11"/>
        <color indexed="8"/>
        <rFont val="Calibri"/>
        <family val="2"/>
      </rPr>
      <t>458-460
470-472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</si>
  <si>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汤山村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</si>
  <si>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1453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</si>
  <si>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大西别墅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</si>
  <si>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949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25-47</t>
    </r>
    <r>
      <rPr>
        <sz val="11"/>
        <color indexed="8"/>
        <rFont val="等线"/>
        <family val="3"/>
        <charset val="134"/>
      </rPr>
      <t>号（除</t>
    </r>
    <r>
      <rPr>
        <sz val="11"/>
        <color indexed="8"/>
        <rFont val="Calibri"/>
        <family val="2"/>
      </rPr>
      <t>37</t>
    </r>
    <r>
      <rPr>
        <sz val="11"/>
        <color indexed="8"/>
        <rFont val="等线"/>
        <family val="3"/>
        <charset val="134"/>
      </rPr>
      <t>号）</t>
    </r>
  </si>
  <si>
    <r>
      <rPr>
        <sz val="11"/>
        <color indexed="8"/>
        <rFont val="等线"/>
        <family val="3"/>
        <charset val="134"/>
      </rPr>
      <t>郭氏花园住宅</t>
    </r>
  </si>
  <si>
    <t>4M027</t>
  </si>
  <si>
    <r>
      <rPr>
        <sz val="11"/>
        <color indexed="8"/>
        <rFont val="等线"/>
        <family val="3"/>
        <charset val="134"/>
      </rPr>
      <t>安化路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11-12</t>
    </r>
    <r>
      <rPr>
        <sz val="11"/>
        <color indexed="8"/>
        <rFont val="等线"/>
        <family val="3"/>
        <charset val="134"/>
      </rPr>
      <t xml:space="preserve">、
</t>
    </r>
    <r>
      <rPr>
        <sz val="11"/>
        <color indexed="8"/>
        <rFont val="Calibri"/>
        <family val="2"/>
      </rPr>
      <t>14-15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</si>
  <si>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福世花园</t>
    </r>
  </si>
  <si>
    <t>4M026</t>
  </si>
  <si>
    <r>
      <rPr>
        <sz val="11"/>
        <color indexed="8"/>
        <rFont val="等线"/>
        <family val="3"/>
        <charset val="134"/>
      </rPr>
      <t>利西路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</si>
  <si>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利西路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</si>
  <si>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t>4M024</t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</si>
  <si>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1187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</si>
  <si>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东华大学长宁路分校</t>
    </r>
  </si>
  <si>
    <r>
      <rPr>
        <sz val="11"/>
        <color indexed="8"/>
        <rFont val="等线"/>
        <family val="3"/>
        <charset val="134"/>
      </rPr>
      <t>圣玛利亚女中</t>
    </r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</si>
  <si>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865</t>
    </r>
    <r>
      <rPr>
        <sz val="11"/>
        <color indexed="8"/>
        <rFont val="等线"/>
        <family val="3"/>
        <charset val="134"/>
      </rPr>
      <t>号（中山公园对面）</t>
    </r>
  </si>
  <si>
    <r>
      <rPr>
        <sz val="11"/>
        <color indexed="8"/>
        <rFont val="等线"/>
        <family val="3"/>
        <charset val="134"/>
      </rPr>
      <t>中科院上海冶金研究所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杏佛
楼，元培楼</t>
    </r>
  </si>
  <si>
    <r>
      <rPr>
        <sz val="11"/>
        <color indexed="8"/>
        <rFont val="等线"/>
        <family val="3"/>
        <charset val="134"/>
      </rPr>
      <t>中央研究院理工实验馆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实验
大楼，元培楼</t>
    </r>
  </si>
  <si>
    <t>4M022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</si>
  <si>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1352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</si>
  <si>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</si>
  <si>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联安坊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</si>
  <si>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1292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</si>
  <si>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桃源坊</t>
    </r>
  </si>
  <si>
    <t>4M020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</si>
  <si>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1076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1086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1088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5-9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101-147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</si>
  <si>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宏业花园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</si>
  <si>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1032</t>
    </r>
    <r>
      <rPr>
        <sz val="11"/>
        <color indexed="8"/>
        <rFont val="等线"/>
        <family val="3"/>
        <charset val="134"/>
      </rPr>
      <t>弄（</t>
    </r>
    <r>
      <rPr>
        <sz val="11"/>
        <color indexed="8"/>
        <rFont val="Calibri"/>
        <family val="2"/>
      </rPr>
      <t>1018-1028</t>
    </r>
    <r>
      <rPr>
        <sz val="11"/>
        <color indexed="8"/>
        <rFont val="等线"/>
        <family val="3"/>
        <charset val="134"/>
      </rPr>
      <t xml:space="preserve">号，
</t>
    </r>
    <r>
      <rPr>
        <sz val="11"/>
        <color indexed="8"/>
        <rFont val="Calibri"/>
        <family val="2"/>
      </rPr>
      <t>1034-1046</t>
    </r>
    <r>
      <rPr>
        <sz val="11"/>
        <color indexed="8"/>
        <rFont val="等线"/>
        <family val="3"/>
        <charset val="134"/>
      </rPr>
      <t>号）</t>
    </r>
  </si>
  <si>
    <r>
      <rPr>
        <sz val="11"/>
        <color indexed="8"/>
        <rFont val="等线"/>
        <family val="3"/>
        <charset val="134"/>
      </rPr>
      <t>岐山村</t>
    </r>
  </si>
  <si>
    <r>
      <rPr>
        <sz val="11"/>
        <color indexed="8"/>
        <rFont val="等线"/>
        <family val="3"/>
        <charset val="134"/>
      </rPr>
      <t>岐山村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东苑别业</t>
    </r>
  </si>
  <si>
    <t>4M018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</si>
  <si>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</si>
  <si>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长宁区工商联</t>
    </r>
  </si>
  <si>
    <r>
      <rPr>
        <sz val="11"/>
        <color indexed="8"/>
        <rFont val="等线"/>
        <family val="3"/>
        <charset val="134"/>
      </rPr>
      <t>周氏花园住宅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</si>
  <si>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865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</si>
  <si>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英式花园住宅群</t>
    </r>
  </si>
  <si>
    <t>4M016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</si>
  <si>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864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</si>
  <si>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长宁区教育学院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</si>
  <si>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百老汇总会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花园住宅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</si>
  <si>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838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</si>
  <si>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上海西夏葡萄酒业有限公司</t>
    </r>
  </si>
  <si>
    <r>
      <rPr>
        <sz val="11"/>
        <color indexed="8"/>
        <rFont val="等线"/>
        <family val="3"/>
        <charset val="134"/>
      </rPr>
      <t>杨氏花园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</si>
  <si>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750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</si>
  <si>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愚园新村</t>
    </r>
  </si>
  <si>
    <t>4M013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</si>
  <si>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749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65</t>
    </r>
    <r>
      <rPr>
        <sz val="11"/>
        <color indexed="8"/>
        <rFont val="等线"/>
        <family val="3"/>
        <charset val="134"/>
      </rPr>
      <t>号</t>
    </r>
  </si>
  <si>
    <t>4M012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</si>
  <si>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699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</si>
  <si>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严家花园</t>
    </r>
  </si>
  <si>
    <r>
      <rPr>
        <sz val="11"/>
        <color indexed="8"/>
        <rFont val="等线"/>
        <family val="3"/>
        <charset val="134"/>
      </rPr>
      <t>镇宁路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265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275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 xml:space="preserve">285
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</si>
  <si>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渔光村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</si>
  <si>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796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</si>
  <si>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华山医院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分部</t>
    </r>
    <r>
      <rPr>
        <sz val="11"/>
        <color indexed="8"/>
        <rFont val="Calibri"/>
        <family val="2"/>
      </rPr>
      <t>)1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</si>
  <si>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麦加利银行高级职员住宅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
海房地局职工医院（</t>
    </r>
    <r>
      <rPr>
        <sz val="11"/>
        <color indexed="8"/>
        <rFont val="Calibri"/>
        <family val="2"/>
      </rPr>
      <t>1976</t>
    </r>
    <r>
      <rPr>
        <sz val="11"/>
        <color indexed="8"/>
        <rFont val="等线"/>
        <family val="3"/>
        <charset val="134"/>
      </rPr>
      <t>年
起）</t>
    </r>
  </si>
  <si>
    <t>4M009</t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</si>
  <si>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</si>
  <si>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忆定村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</si>
  <si>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480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62.
66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72</t>
    </r>
    <r>
      <rPr>
        <sz val="11"/>
        <color indexed="8"/>
        <rFont val="等线"/>
        <family val="3"/>
        <charset val="134"/>
      </rPr>
      <t>号，除去</t>
    </r>
    <r>
      <rPr>
        <sz val="11"/>
        <color indexed="8"/>
        <rFont val="Calibri"/>
        <family val="2"/>
      </rPr>
      <t>90</t>
    </r>
    <r>
      <rPr>
        <sz val="11"/>
        <color indexed="8"/>
        <rFont val="等线"/>
        <family val="3"/>
        <charset val="134"/>
      </rPr>
      <t>号新公房</t>
    </r>
  </si>
  <si>
    <r>
      <rPr>
        <sz val="11"/>
        <color indexed="8"/>
        <rFont val="等线"/>
        <family val="3"/>
        <charset val="134"/>
      </rPr>
      <t>月村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</si>
  <si>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284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</si>
  <si>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安定坊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</si>
  <si>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162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</si>
  <si>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上海海关税务司花园住宅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</si>
  <si>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46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54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 xml:space="preserve">弄、
</t>
    </r>
    <r>
      <rPr>
        <sz val="11"/>
        <color indexed="8"/>
        <rFont val="Calibri"/>
        <family val="2"/>
      </rPr>
      <t>78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</si>
  <si>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中一村</t>
    </r>
  </si>
  <si>
    <r>
      <rPr>
        <sz val="11"/>
        <color indexed="8"/>
        <rFont val="等线"/>
        <family val="3"/>
        <charset val="134"/>
      </rPr>
      <t>中一村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中央一村</t>
    </r>
  </si>
  <si>
    <r>
      <rPr>
        <sz val="11"/>
        <color indexed="8"/>
        <rFont val="等线"/>
        <family val="3"/>
        <charset val="134"/>
      </rPr>
      <t>武定西路</t>
    </r>
    <r>
      <rPr>
        <sz val="11"/>
        <color indexed="8"/>
        <rFont val="Calibri"/>
        <family val="2"/>
      </rPr>
      <t>1375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</si>
  <si>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武定公寓</t>
    </r>
  </si>
  <si>
    <r>
      <rPr>
        <sz val="11"/>
        <color indexed="8"/>
        <rFont val="等线"/>
        <family val="3"/>
        <charset val="134"/>
      </rPr>
      <t>开纳公寓</t>
    </r>
  </si>
  <si>
    <t>4M003</t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</si>
  <si>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1384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</si>
  <si>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上海五金交电仓库</t>
    </r>
  </si>
  <si>
    <r>
      <rPr>
        <sz val="11"/>
        <color rgb="FF000000"/>
        <rFont val="等线"/>
        <family val="3"/>
        <charset val="134"/>
      </rPr>
      <t>厂房及仓库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</si>
  <si>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540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</si>
  <si>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华园</t>
    </r>
  </si>
  <si>
    <r>
      <rPr>
        <sz val="11"/>
        <color indexed="8"/>
        <rFont val="等线"/>
        <family val="3"/>
        <charset val="134"/>
      </rPr>
      <t>盛世花园</t>
    </r>
  </si>
  <si>
    <r>
      <rPr>
        <sz val="11"/>
        <color indexed="8"/>
        <rFont val="等线"/>
        <family val="3"/>
        <charset val="134"/>
      </rPr>
      <t>民京路</t>
    </r>
    <r>
      <rPr>
        <sz val="11"/>
        <color indexed="8"/>
        <rFont val="Calibri"/>
        <family val="2"/>
      </rPr>
      <t>918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</si>
  <si>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公安部八二二厂</t>
    </r>
  </si>
  <si>
    <r>
      <rPr>
        <sz val="11"/>
        <color indexed="8"/>
        <rFont val="等线"/>
        <family val="3"/>
        <charset val="134"/>
      </rPr>
      <t>国立音乐专科学校主楼及辅
楼</t>
    </r>
  </si>
  <si>
    <r>
      <rPr>
        <sz val="11"/>
        <color indexed="8"/>
        <rFont val="等线"/>
        <family val="3"/>
        <charset val="134"/>
      </rPr>
      <t>长海路</t>
    </r>
    <r>
      <rPr>
        <sz val="11"/>
        <color indexed="8"/>
        <rFont val="Calibri"/>
        <family val="2"/>
      </rPr>
      <t>174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</si>
  <si>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长海医院飞机楼</t>
    </r>
  </si>
  <si>
    <r>
      <rPr>
        <sz val="11"/>
        <color indexed="8"/>
        <rFont val="等线"/>
        <family val="3"/>
        <charset val="134"/>
      </rPr>
      <t>中国航空协会飞机楼</t>
    </r>
  </si>
  <si>
    <t>4G011</t>
  </si>
  <si>
    <r>
      <rPr>
        <sz val="11"/>
        <color indexed="8"/>
        <rFont val="等线"/>
        <family val="3"/>
        <charset val="134"/>
      </rPr>
      <t>政民路</t>
    </r>
    <r>
      <rPr>
        <sz val="11"/>
        <color indexed="8"/>
        <rFont val="Calibri"/>
        <family val="2"/>
      </rPr>
      <t>507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</si>
  <si>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肺科医院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白楼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</si>
  <si>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叶家花园〈小白楼）</t>
    </r>
    <r>
      <rPr>
        <sz val="11"/>
        <color indexed="8"/>
        <rFont val="Calibri"/>
        <family val="2"/>
      </rPr>
      <t>l</t>
    </r>
    <r>
      <rPr>
        <sz val="11"/>
        <color indexed="8"/>
        <rFont val="等线"/>
        <family val="3"/>
        <charset val="134"/>
      </rPr>
      <t>澄衷医
院</t>
    </r>
  </si>
  <si>
    <t>4G010</t>
  </si>
  <si>
    <r>
      <rPr>
        <sz val="11"/>
        <color indexed="8"/>
        <rFont val="等线"/>
        <family val="3"/>
        <charset val="134"/>
      </rPr>
      <t>武东路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</si>
  <si>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毓秀楼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上海财经大学</t>
    </r>
  </si>
  <si>
    <r>
      <rPr>
        <sz val="11"/>
        <color indexed="8"/>
        <rFont val="等线"/>
        <family val="3"/>
        <charset val="134"/>
      </rPr>
      <t>毓秀楼</t>
    </r>
  </si>
  <si>
    <t>4G009</t>
  </si>
  <si>
    <r>
      <rPr>
        <sz val="11"/>
        <color indexed="8"/>
        <rFont val="等线"/>
        <family val="3"/>
        <charset val="134"/>
      </rPr>
      <t>邯郸路</t>
    </r>
    <r>
      <rPr>
        <sz val="11"/>
        <color indexed="8"/>
        <rFont val="Calibri"/>
        <family val="2"/>
      </rPr>
      <t>220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</si>
  <si>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复旦大学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相辉堂，数学楼，
经济学院，校门</t>
    </r>
  </si>
  <si>
    <r>
      <rPr>
        <sz val="11"/>
        <color indexed="8"/>
        <rFont val="等线"/>
        <family val="3"/>
        <charset val="134"/>
      </rPr>
      <t>复旦大学历史建筑建筑群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登
辉堂，子彬楼，图书馆，校
门</t>
    </r>
  </si>
  <si>
    <r>
      <rPr>
        <sz val="11"/>
        <color indexed="8"/>
        <rFont val="等线"/>
        <family val="3"/>
        <charset val="134"/>
      </rPr>
      <t>彰武路</t>
    </r>
    <r>
      <rPr>
        <sz val="11"/>
        <color indexed="8"/>
        <rFont val="Calibri"/>
        <family val="2"/>
      </rPr>
      <t>45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</si>
  <si>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同济新村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教工俱乐部，村一
楼、村二楼、村三楼、村四
楼</t>
    </r>
  </si>
  <si>
    <r>
      <rPr>
        <sz val="11"/>
        <color indexed="8"/>
        <rFont val="等线"/>
        <family val="3"/>
        <charset val="134"/>
      </rPr>
      <t>同济新村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教工俱乐部，村一│
楼、村二楼、村三楼、村四
楼</t>
    </r>
  </si>
  <si>
    <r>
      <rPr>
        <sz val="11"/>
        <color indexed="8"/>
        <rFont val="等线"/>
        <family val="3"/>
        <charset val="134"/>
      </rPr>
      <t>四平路</t>
    </r>
    <r>
      <rPr>
        <sz val="11"/>
        <color indexed="8"/>
        <rFont val="Calibri"/>
        <family val="2"/>
      </rPr>
      <t>1239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</si>
  <si>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同济大学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文远楼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土木工程学
院</t>
    </r>
    <r>
      <rPr>
        <sz val="11"/>
        <color indexed="8"/>
        <rFont val="Calibri"/>
        <family val="2"/>
      </rPr>
      <t>)</t>
    </r>
    <r>
      <rPr>
        <sz val="11"/>
        <color indexed="8"/>
        <rFont val="等线"/>
        <family val="3"/>
        <charset val="134"/>
      </rPr>
      <t>，大礼堂，南北楼，图书
馆裙房，校门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老</t>
    </r>
    <r>
      <rPr>
        <sz val="11"/>
        <color indexed="8"/>
        <rFont val="Calibri"/>
        <family val="2"/>
      </rPr>
      <t>)</t>
    </r>
    <r>
      <rPr>
        <sz val="11"/>
        <color indexed="8"/>
        <rFont val="等线"/>
        <family val="3"/>
        <charset val="134"/>
      </rPr>
      <t>，西南一
楼，机电厂，工程试验馆，
羽毛球馆，</t>
    </r>
    <r>
      <rPr>
        <sz val="11"/>
        <color indexed="8"/>
        <rFont val="Calibri"/>
        <family val="2"/>
      </rPr>
      <t>“—·</t>
    </r>
    <r>
      <rPr>
        <sz val="11"/>
        <color indexed="8"/>
        <rFont val="等线"/>
        <family val="3"/>
        <charset val="134"/>
      </rPr>
      <t>二九</t>
    </r>
    <r>
      <rPr>
        <sz val="11"/>
        <color indexed="8"/>
        <rFont val="Calibri"/>
        <family val="2"/>
      </rPr>
      <t>"</t>
    </r>
    <r>
      <rPr>
        <sz val="11"/>
        <color indexed="8"/>
        <rFont val="等线"/>
        <family val="3"/>
        <charset val="134"/>
      </rPr>
      <t>大楼，
测量馆</t>
    </r>
  </si>
  <si>
    <r>
      <rPr>
        <sz val="11"/>
        <color indexed="8"/>
        <rFont val="等线"/>
        <family val="3"/>
        <charset val="134"/>
      </rPr>
      <t>同济大学历史建筑建筑群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文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远楼，大礼堂，南北楼，图
书馆，校门，西南一楼，电
工馆，工程试验馆，日本某
中学礼堂，日本某中学教学
楼，日本某中学教学楼</t>
    </r>
  </si>
  <si>
    <t>4G006</t>
  </si>
  <si>
    <r>
      <rPr>
        <sz val="11"/>
        <color indexed="8"/>
        <rFont val="等线"/>
        <family val="3"/>
        <charset val="134"/>
      </rPr>
      <t>军工路</t>
    </r>
    <r>
      <rPr>
        <sz val="11"/>
        <color indexed="8"/>
        <rFont val="Calibri"/>
        <family val="2"/>
      </rPr>
      <t>516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</si>
  <si>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上海理工大学建筑群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第二教
师公寓，学校办公楼，第二
办公楼，第一办公楼，理学
院楼，现代化教学中心，南
体育馆，第三宿舍，第五宿
舍，第四宿舍，学生活动中
心，国际交流中心（卫生
科），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号家属住宅，</t>
    </r>
    <r>
      <rPr>
        <sz val="11"/>
        <color indexed="8"/>
        <rFont val="Calibri"/>
        <family val="2"/>
      </rPr>
      <t xml:space="preserve">103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104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108-114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201-209</t>
    </r>
    <r>
      <rPr>
        <sz val="11"/>
        <color indexed="8"/>
        <rFont val="等线"/>
        <family val="3"/>
        <charset val="134"/>
      </rPr>
      <t xml:space="preserve">、
</t>
    </r>
    <r>
      <rPr>
        <sz val="11"/>
        <color indexed="8"/>
        <rFont val="Calibri"/>
        <family val="2"/>
      </rPr>
      <t>211</t>
    </r>
    <r>
      <rPr>
        <sz val="11"/>
        <color indexed="8"/>
        <rFont val="等线"/>
        <family val="3"/>
        <charset val="134"/>
      </rPr>
      <t>号家属住宅</t>
    </r>
  </si>
  <si>
    <r>
      <rPr>
        <sz val="11"/>
        <color indexed="8"/>
        <rFont val="等线"/>
        <family val="3"/>
        <charset val="134"/>
      </rPr>
      <t>沪江大学历史建筑建筑群</t>
    </r>
    <r>
      <rPr>
        <sz val="11"/>
        <color indexed="8"/>
        <rFont val="Calibri"/>
        <family val="2"/>
      </rPr>
      <t xml:space="preserve">:
</t>
    </r>
    <r>
      <rPr>
        <sz val="11"/>
        <color indexed="8"/>
        <rFont val="等线"/>
        <family val="3"/>
        <charset val="134"/>
      </rPr>
      <t>馥赉堂，中学礼堂，思孟
堂，思雷堂，科学馆，思晏
堂，健身房，思裴堂，怀德
堂，思伊堂，体育馆，思福
堂，教职工公寓，职工住宅
群</t>
    </r>
  </si>
  <si>
    <t>4G005</t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</si>
  <si>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3061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</si>
  <si>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新式里弄</t>
    </r>
  </si>
  <si>
    <t>4G004</t>
  </si>
  <si>
    <r>
      <rPr>
        <sz val="11"/>
        <color indexed="8"/>
        <rFont val="等线"/>
        <family val="3"/>
        <charset val="134"/>
      </rPr>
      <t>平凉路</t>
    </r>
    <r>
      <rPr>
        <sz val="11"/>
        <color indexed="8"/>
        <rFont val="Calibri"/>
        <family val="2"/>
      </rPr>
      <t>1777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101-141</t>
    </r>
    <r>
      <rPr>
        <sz val="11"/>
        <color indexed="8"/>
        <rFont val="等线"/>
        <family val="3"/>
        <charset val="134"/>
      </rPr>
      <t>《单）
号、</t>
    </r>
    <r>
      <rPr>
        <sz val="11"/>
        <color indexed="8"/>
        <rFont val="Calibri"/>
        <family val="2"/>
      </rPr>
      <t>100-154</t>
    </r>
    <r>
      <rPr>
        <sz val="11"/>
        <color indexed="8"/>
        <rFont val="等线"/>
        <family val="3"/>
        <charset val="134"/>
      </rPr>
      <t>（双）号</t>
    </r>
  </si>
  <si>
    <r>
      <rPr>
        <sz val="11"/>
        <color indexed="8"/>
        <rFont val="等线"/>
        <family val="3"/>
        <charset val="134"/>
      </rPr>
      <t>上海怡达实业公司及住宅</t>
    </r>
  </si>
  <si>
    <r>
      <rPr>
        <sz val="11"/>
        <color indexed="8"/>
        <rFont val="等线"/>
        <family val="3"/>
        <charset val="134"/>
      </rPr>
      <t>日本同兴纱厂工房及老板住
宅</t>
    </r>
  </si>
  <si>
    <t>4G003</t>
  </si>
  <si>
    <r>
      <rPr>
        <sz val="11"/>
        <color indexed="8"/>
        <rFont val="等线"/>
        <family val="3"/>
        <charset val="134"/>
      </rPr>
      <t>杭州路</t>
    </r>
    <r>
      <rPr>
        <sz val="11"/>
        <color indexed="8"/>
        <rFont val="Calibri"/>
        <family val="2"/>
      </rPr>
      <t>349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</si>
  <si>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杨浦老年人医院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</si>
  <si>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圣心教堂</t>
    </r>
  </si>
  <si>
    <r>
      <rPr>
        <sz val="11"/>
        <color indexed="8"/>
        <rFont val="等线"/>
        <family val="3"/>
        <charset val="134"/>
      </rPr>
      <t>许昌路</t>
    </r>
    <r>
      <rPr>
        <sz val="11"/>
        <color indexed="8"/>
        <rFont val="Calibri"/>
        <family val="2"/>
      </rPr>
      <t>227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</si>
  <si>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纺三小区</t>
    </r>
  </si>
  <si>
    <t>4G001</t>
  </si>
  <si>
    <r>
      <rPr>
        <sz val="11"/>
        <color indexed="8"/>
        <rFont val="等线"/>
        <family val="3"/>
        <charset val="134"/>
      </rPr>
      <t>龙华西踏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</si>
  <si>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中国民用航空华东管理局龙
化航空站</t>
    </r>
  </si>
  <si>
    <r>
      <rPr>
        <sz val="11"/>
        <color indexed="8"/>
        <rFont val="等线"/>
        <family val="3"/>
        <charset val="134"/>
      </rPr>
      <t>龙华机场候机楼</t>
    </r>
  </si>
  <si>
    <t>4D048</t>
  </si>
  <si>
    <r>
      <rPr>
        <sz val="11"/>
        <color indexed="8"/>
        <rFont val="等线"/>
        <family val="3"/>
        <charset val="134"/>
      </rPr>
      <t>蒲西路</t>
    </r>
    <r>
      <rPr>
        <sz val="11"/>
        <color indexed="8"/>
        <rFont val="Calibri"/>
        <family val="2"/>
      </rPr>
      <t>166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</si>
  <si>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上海气象局气象台</t>
    </r>
  </si>
  <si>
    <r>
      <rPr>
        <sz val="11"/>
        <color indexed="8"/>
        <rFont val="等线"/>
        <family val="3"/>
        <charset val="134"/>
      </rPr>
      <t>徐家汇观象（天文）台</t>
    </r>
  </si>
  <si>
    <r>
      <rPr>
        <sz val="11"/>
        <color indexed="8"/>
        <rFont val="等线"/>
        <family val="3"/>
        <charset val="134"/>
      </rPr>
      <t>平江路</t>
    </r>
    <r>
      <rPr>
        <sz val="11"/>
        <color indexed="8"/>
        <rFont val="Calibri"/>
        <family val="2"/>
      </rPr>
      <t>48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</si>
  <si>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 xml:space="preserve">信息产业部电信科学技术第
</t>
    </r>
    <r>
      <rPr>
        <sz val="11"/>
        <color indexed="8"/>
        <rFont val="Calibri"/>
        <family val="2"/>
      </rPr>
      <t>—</t>
    </r>
    <r>
      <rPr>
        <sz val="11"/>
        <color indexed="8"/>
        <rFont val="等线"/>
        <family val="3"/>
        <charset val="134"/>
      </rPr>
      <t>研究所</t>
    </r>
  </si>
  <si>
    <r>
      <rPr>
        <sz val="11"/>
        <color indexed="8"/>
        <rFont val="等线"/>
        <family val="3"/>
        <charset val="134"/>
      </rPr>
      <t>上海特别市市玫府旧址</t>
    </r>
  </si>
  <si>
    <r>
      <rPr>
        <sz val="11"/>
        <color indexed="8"/>
        <rFont val="等线"/>
        <family val="3"/>
        <charset val="134"/>
      </rPr>
      <t>岳阳路</t>
    </r>
    <r>
      <rPr>
        <sz val="11"/>
        <color indexed="8"/>
        <rFont val="Calibri"/>
        <family val="2"/>
      </rPr>
      <t>319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</si>
  <si>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中国科学院上海分院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</si>
  <si>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花园住宅</t>
    </r>
    <r>
      <rPr>
        <sz val="11"/>
        <color indexed="8"/>
        <rFont val="Calibri"/>
        <family val="2"/>
      </rPr>
      <t>J</t>
    </r>
    <r>
      <rPr>
        <sz val="11"/>
        <color indexed="8"/>
        <rFont val="等线"/>
        <family val="3"/>
        <charset val="134"/>
      </rPr>
      <t>法国领事</t>
    </r>
    <r>
      <rPr>
        <sz val="11"/>
        <color indexed="8"/>
        <rFont val="Calibri"/>
        <family val="2"/>
      </rPr>
      <t>g</t>
    </r>
  </si>
  <si>
    <r>
      <rPr>
        <sz val="11"/>
        <color indexed="8"/>
        <rFont val="等线"/>
        <family val="3"/>
        <charset val="134"/>
      </rPr>
      <t>天平路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</si>
  <si>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文艺医院</t>
    </r>
  </si>
  <si>
    <r>
      <rPr>
        <sz val="11"/>
        <color indexed="8"/>
        <rFont val="等线"/>
        <family val="3"/>
        <charset val="134"/>
      </rPr>
      <t>昊兴路</t>
    </r>
    <r>
      <rPr>
        <sz val="11"/>
        <color indexed="8"/>
        <rFont val="Calibri"/>
        <family val="2"/>
      </rPr>
      <t>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</si>
  <si>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国家安全局</t>
    </r>
  </si>
  <si>
    <r>
      <rPr>
        <sz val="11"/>
        <color indexed="8"/>
        <rFont val="等线"/>
        <family val="3"/>
        <charset val="134"/>
      </rPr>
      <t>花园住毛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揶或领事馆</t>
    </r>
  </si>
  <si>
    <r>
      <rPr>
        <sz val="11"/>
        <color indexed="8"/>
        <rFont val="等线"/>
        <family val="3"/>
        <charset val="134"/>
      </rPr>
      <t>康平路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</si>
  <si>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徐汇区老干部局</t>
    </r>
  </si>
  <si>
    <r>
      <rPr>
        <sz val="11"/>
        <color indexed="8"/>
        <rFont val="等线"/>
        <family val="3"/>
        <charset val="134"/>
      </rPr>
      <t>康平路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</si>
  <si>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78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1-3</t>
    </r>
    <r>
      <rPr>
        <sz val="11"/>
        <color indexed="8"/>
        <rFont val="等线"/>
        <family val="3"/>
        <charset val="134"/>
      </rPr>
      <t>号，建国西路</t>
    </r>
    <r>
      <rPr>
        <sz val="11"/>
        <color indexed="8"/>
        <rFont val="Calibri"/>
        <family val="2"/>
      </rPr>
      <t xml:space="preserve">641-645
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</si>
  <si>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建安公寓</t>
    </r>
  </si>
  <si>
    <r>
      <rPr>
        <sz val="11"/>
        <color indexed="8"/>
        <rFont val="等线"/>
        <family val="3"/>
        <charset val="134"/>
      </rPr>
      <t>方建公寓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建成公寓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</si>
  <si>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63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</si>
  <si>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市建委老干部活动中心</t>
    </r>
  </si>
  <si>
    <r>
      <rPr>
        <sz val="11"/>
        <color indexed="8"/>
        <rFont val="等线"/>
        <family val="3"/>
        <charset val="134"/>
      </rPr>
      <t>励氏花园住宅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</si>
  <si>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</si>
  <si>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徐汇区少年宫</t>
    </r>
  </si>
  <si>
    <r>
      <rPr>
        <sz val="11"/>
        <color indexed="8"/>
        <rFont val="等线"/>
        <family val="3"/>
        <charset val="134"/>
      </rPr>
      <t>荣氏花园住宅</t>
    </r>
  </si>
  <si>
    <t>4D038</t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</si>
  <si>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46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</si>
  <si>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安亭别墅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</si>
  <si>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</si>
  <si>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安亭公寓</t>
    </r>
  </si>
  <si>
    <r>
      <rPr>
        <sz val="11"/>
        <color indexed="8"/>
        <rFont val="等线"/>
        <family val="3"/>
        <charset val="134"/>
      </rPr>
      <t>金司林公言</t>
    </r>
  </si>
  <si>
    <r>
      <rPr>
        <sz val="11"/>
        <color indexed="8"/>
        <rFont val="等线"/>
        <family val="3"/>
        <charset val="134"/>
      </rPr>
      <t>珪国西路</t>
    </r>
    <r>
      <rPr>
        <sz val="11"/>
        <color indexed="8"/>
        <rFont val="Calibri"/>
        <family val="2"/>
      </rPr>
      <t>602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</si>
  <si>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上海医学科学技术情报研究
所</t>
    </r>
  </si>
  <si>
    <r>
      <rPr>
        <sz val="11"/>
        <color indexed="8"/>
        <rFont val="等线"/>
        <family val="3"/>
        <charset val="134"/>
      </rPr>
      <t>建国西岩</t>
    </r>
    <r>
      <rPr>
        <sz val="11"/>
        <color indexed="8"/>
        <rFont val="Calibri"/>
        <family val="2"/>
      </rPr>
      <t>598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</si>
  <si>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乌鲁木齐南路</t>
    </r>
    <r>
      <rPr>
        <sz val="11"/>
        <color indexed="8"/>
        <rFont val="Calibri"/>
        <family val="2"/>
      </rPr>
      <t>176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</si>
  <si>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安康公重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乌鲁木齐公屯</t>
    </r>
  </si>
  <si>
    <r>
      <rPr>
        <sz val="11"/>
        <color indexed="8"/>
        <rFont val="等线"/>
        <family val="3"/>
        <charset val="134"/>
      </rPr>
      <t>巨福公寓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安康公修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</si>
  <si>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630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</si>
  <si>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中科院原子核研究所</t>
    </r>
  </si>
  <si>
    <r>
      <rPr>
        <sz val="11"/>
        <color indexed="8"/>
        <rFont val="等线"/>
        <family val="3"/>
        <charset val="134"/>
      </rPr>
      <t>衙山路</t>
    </r>
    <r>
      <rPr>
        <sz val="11"/>
        <color indexed="8"/>
        <rFont val="Calibri"/>
        <family val="2"/>
      </rPr>
      <t>B11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</si>
  <si>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小红楼小红楼西餐厅</t>
    </r>
  </si>
  <si>
    <r>
      <rPr>
        <sz val="11"/>
        <color indexed="8"/>
        <rFont val="等线"/>
        <family val="3"/>
        <charset val="134"/>
      </rPr>
      <t>中国唱片厂办公楼</t>
    </r>
  </si>
  <si>
    <r>
      <rPr>
        <sz val="11"/>
        <color indexed="8"/>
        <rFont val="等线"/>
        <family val="3"/>
        <charset val="134"/>
      </rPr>
      <t>街山路</t>
    </r>
    <r>
      <rPr>
        <sz val="11"/>
        <color indexed="8"/>
        <rFont val="Calibri"/>
        <family val="2"/>
      </rPr>
      <t>700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</si>
  <si>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衡山公寓</t>
    </r>
  </si>
  <si>
    <r>
      <rPr>
        <sz val="11"/>
        <color indexed="8"/>
        <rFont val="等线"/>
        <family val="3"/>
        <charset val="134"/>
      </rPr>
      <t>贝当公寓</t>
    </r>
  </si>
  <si>
    <t>4D030</t>
  </si>
  <si>
    <r>
      <rPr>
        <sz val="11"/>
        <color indexed="8"/>
        <rFont val="等线"/>
        <family val="3"/>
        <charset val="134"/>
      </rPr>
      <t>衙山路</t>
    </r>
    <r>
      <rPr>
        <sz val="11"/>
        <color indexed="8"/>
        <rFont val="Calibri"/>
        <family val="2"/>
      </rPr>
      <t>525</t>
    </r>
    <r>
      <rPr>
        <sz val="11"/>
        <color indexed="8"/>
        <rFont val="等线"/>
        <family val="3"/>
        <charset val="134"/>
      </rPr>
      <t>号，建国西路</t>
    </r>
    <r>
      <rPr>
        <sz val="11"/>
        <color indexed="8"/>
        <rFont val="Calibri"/>
        <family val="2"/>
      </rPr>
      <t>750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</si>
  <si>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凯文公亩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往阳公亩</t>
    </r>
  </si>
  <si>
    <r>
      <rPr>
        <sz val="11"/>
        <color indexed="8"/>
        <rFont val="等线"/>
        <family val="3"/>
        <charset val="134"/>
      </rPr>
      <t>凯文公寓</t>
    </r>
  </si>
  <si>
    <r>
      <rPr>
        <sz val="11"/>
        <color indexed="8"/>
        <rFont val="等线"/>
        <family val="3"/>
        <charset val="134"/>
      </rPr>
      <t>幻山路</t>
    </r>
    <r>
      <rPr>
        <sz val="11"/>
        <color indexed="8"/>
        <rFont val="Calibri"/>
        <family val="2"/>
      </rPr>
      <t>311-331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</si>
  <si>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集雅公寓</t>
    </r>
  </si>
  <si>
    <r>
      <rPr>
        <sz val="11"/>
        <color indexed="8"/>
        <rFont val="等线"/>
        <family val="3"/>
        <charset val="134"/>
      </rPr>
      <t>会斯乐公寓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乔治公重</t>
    </r>
  </si>
  <si>
    <r>
      <rPr>
        <sz val="11"/>
        <color indexed="8"/>
        <rFont val="等线"/>
        <family val="3"/>
        <charset val="134"/>
      </rPr>
      <t>衡山路</t>
    </r>
    <r>
      <rPr>
        <sz val="11"/>
        <color indexed="8"/>
        <rFont val="Calibri"/>
        <family val="2"/>
      </rPr>
      <t>300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1-B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</si>
  <si>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丽波花园</t>
    </r>
  </si>
  <si>
    <r>
      <t>G</t>
    </r>
    <r>
      <rPr>
        <sz val="11"/>
        <color indexed="8"/>
        <rFont val="等线"/>
        <family val="3"/>
        <charset val="134"/>
      </rPr>
      <t>山路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</t>
    </r>
  </si>
  <si>
    <r>
      <t>704</t>
    </r>
    <r>
      <rPr>
        <sz val="11"/>
        <color indexed="8"/>
        <rFont val="等线"/>
        <family val="3"/>
        <charset val="134"/>
      </rPr>
      <t>所家尾楼及水塔</t>
    </r>
  </si>
  <si>
    <r>
      <rPr>
        <sz val="11"/>
        <color indexed="8"/>
        <rFont val="等线"/>
        <family val="3"/>
        <charset val="134"/>
      </rPr>
      <t>美童公学宿舍楼及水塔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</si>
  <si>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</si>
  <si>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上海科技文献出版社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</si>
  <si>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1954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</si>
  <si>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交通大学工程馆，新上院</t>
    </r>
  </si>
  <si>
    <r>
      <rPr>
        <sz val="11"/>
        <color indexed="8"/>
        <rFont val="等线"/>
        <family val="3"/>
        <charset val="134"/>
      </rPr>
      <t>交通大学恭绰馆〈工程
馆），新上院</t>
    </r>
  </si>
  <si>
    <t>4D024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</si>
  <si>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849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</si>
  <si>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丁香花园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</si>
  <si>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831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</si>
  <si>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314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</si>
  <si>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中国福利会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宋庆龄基金会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</si>
  <si>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251</t>
    </r>
    <r>
      <rPr>
        <sz val="11"/>
        <color indexed="8"/>
        <rFont val="等线"/>
        <family val="3"/>
        <charset val="134"/>
      </rPr>
      <t>号，永福路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</si>
  <si>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商务部驻沪办事处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</si>
  <si>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284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</si>
  <si>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上海话刚艺术中心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</si>
  <si>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</si>
  <si>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安福踏</t>
    </r>
    <r>
      <rPr>
        <sz val="11"/>
        <color indexed="8"/>
        <rFont val="Calibri"/>
        <family val="2"/>
      </rPr>
      <t>233</t>
    </r>
    <r>
      <rPr>
        <sz val="11"/>
        <color indexed="8"/>
        <rFont val="等线"/>
        <family val="3"/>
        <charset val="134"/>
      </rPr>
      <t>号公亩</t>
    </r>
  </si>
  <si>
    <r>
      <rPr>
        <sz val="11"/>
        <color indexed="8"/>
        <rFont val="等线"/>
        <family val="3"/>
        <charset val="134"/>
      </rPr>
      <t>巨泼来斯公寓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</si>
  <si>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</si>
  <si>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吴氏花园住宅</t>
    </r>
  </si>
  <si>
    <r>
      <rPr>
        <sz val="11"/>
        <color indexed="8"/>
        <rFont val="等线"/>
        <family val="3"/>
        <charset val="134"/>
      </rPr>
      <t>东平路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</si>
  <si>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西式餐厅</t>
    </r>
  </si>
  <si>
    <r>
      <rPr>
        <sz val="11"/>
        <color indexed="8"/>
        <rFont val="等线"/>
        <family val="3"/>
        <charset val="134"/>
      </rPr>
      <t>宋氏住宅</t>
    </r>
  </si>
  <si>
    <r>
      <rPr>
        <sz val="11"/>
        <color indexed="8"/>
        <rFont val="等线"/>
        <family val="3"/>
        <charset val="134"/>
      </rPr>
      <t>东平路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</si>
  <si>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上海音乐学院附小图书馆</t>
    </r>
  </si>
  <si>
    <r>
      <rPr>
        <sz val="11"/>
        <color indexed="8"/>
        <rFont val="等线"/>
        <family val="3"/>
        <charset val="134"/>
      </rPr>
      <t>太原路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 xml:space="preserve">弄
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</si>
  <si>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并立式住宅</t>
    </r>
  </si>
  <si>
    <r>
      <rPr>
        <sz val="11"/>
        <color indexed="8"/>
        <rFont val="等线"/>
        <family val="3"/>
        <charset val="134"/>
      </rPr>
      <t>宝庆路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</si>
  <si>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上海市轻工业研究所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 xml:space="preserve">号楼，
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</si>
  <si>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花园住宅，花园住宅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</si>
  <si>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1331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</si>
  <si>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复兴公亩</t>
    </r>
  </si>
  <si>
    <r>
      <rPr>
        <sz val="11"/>
        <color indexed="8"/>
        <rFont val="等线"/>
        <family val="3"/>
        <charset val="134"/>
      </rPr>
      <t>黑石公寓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</si>
  <si>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1327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</si>
  <si>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复中公寓</t>
    </r>
  </si>
  <si>
    <r>
      <rPr>
        <sz val="11"/>
        <color indexed="8"/>
        <rFont val="等线"/>
        <family val="3"/>
        <charset val="134"/>
      </rPr>
      <t>伊丽接白公茁</t>
    </r>
  </si>
  <si>
    <t>4D011</t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</si>
  <si>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152-154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156-158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</si>
  <si>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并立花园住宅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</si>
  <si>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B3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</si>
  <si>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上海眼耳典唯科医院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
楼，水塔</t>
    </r>
  </si>
  <si>
    <r>
      <rPr>
        <sz val="11"/>
        <color indexed="8"/>
        <rFont val="等线"/>
        <family val="3"/>
        <charset val="134"/>
      </rPr>
      <t>犹太医院，水塔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</si>
  <si>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</si>
  <si>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上海音乐学院院部办公楼，
上海音乐学院专家楼</t>
    </r>
  </si>
  <si>
    <r>
      <t>a</t>
    </r>
    <r>
      <rPr>
        <sz val="11"/>
        <color indexed="8"/>
        <rFont val="等线"/>
        <family val="3"/>
        <charset val="134"/>
      </rPr>
      <t>犹太俱乐部，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花园住宅比
利时领馆</t>
    </r>
  </si>
  <si>
    <t>4D008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</si>
  <si>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1897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</si>
  <si>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1414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号梭</t>
    </r>
  </si>
  <si>
    <r>
      <rPr>
        <sz val="11"/>
        <color indexed="8"/>
        <rFont val="等线"/>
        <family val="3"/>
        <charset val="134"/>
      </rPr>
      <t>上海市武兽兑队家属楼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</si>
  <si>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1350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</si>
  <si>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愉园</t>
    </r>
  </si>
  <si>
    <t>4D005</t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</si>
  <si>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>1209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</si>
  <si>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上海市武警总队</t>
    </r>
  </si>
  <si>
    <r>
      <t>a</t>
    </r>
    <r>
      <rPr>
        <sz val="11"/>
        <color indexed="8"/>
        <rFont val="等线"/>
        <family val="3"/>
        <charset val="134"/>
      </rPr>
      <t>花园住宅，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花园住宅，</t>
    </r>
    <r>
      <rPr>
        <sz val="11"/>
        <color indexed="8"/>
        <rFont val="Calibri"/>
        <family val="2"/>
      </rPr>
      <t>c</t>
    </r>
    <r>
      <rPr>
        <sz val="11"/>
        <color indexed="8"/>
        <rFont val="等线"/>
        <family val="3"/>
        <charset val="134"/>
      </rPr>
      <t>花
园住宅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</si>
  <si>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613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</si>
  <si>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沪江别墅</t>
    </r>
  </si>
  <si>
    <r>
      <rPr>
        <sz val="11"/>
        <color indexed="8"/>
        <rFont val="等线"/>
        <family val="3"/>
        <charset val="134"/>
      </rPr>
      <t>东湖路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</si>
  <si>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青年投社</t>
    </r>
  </si>
  <si>
    <t>4D002</t>
  </si>
  <si>
    <r>
      <rPr>
        <sz val="11"/>
        <color indexed="8"/>
        <rFont val="等线"/>
        <family val="3"/>
        <charset val="134"/>
      </rPr>
      <t>东湖路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</si>
  <si>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东湖宾馆</t>
    </r>
  </si>
  <si>
    <r>
      <rPr>
        <sz val="11"/>
        <color indexed="8"/>
        <rFont val="等线"/>
        <family val="3"/>
        <charset val="134"/>
      </rPr>
      <t>杜氏公馆</t>
    </r>
  </si>
  <si>
    <r>
      <rPr>
        <sz val="11"/>
        <color indexed="8"/>
        <rFont val="等线"/>
        <family val="3"/>
        <charset val="134"/>
      </rPr>
      <t>澳门路</t>
    </r>
    <r>
      <rPr>
        <sz val="11"/>
        <color indexed="8"/>
        <rFont val="Calibri"/>
        <family val="2"/>
      </rPr>
      <t>660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1-15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17-25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27-
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41-51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229-239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251-
261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7b</t>
    </r>
    <r>
      <rPr>
        <sz val="11"/>
        <color indexed="8"/>
        <rFont val="等线"/>
        <family val="3"/>
        <charset val="134"/>
      </rPr>
      <t xml:space="preserve">海字物保掂建筑
</t>
    </r>
    <r>
      <rPr>
        <sz val="11"/>
        <color indexed="8"/>
        <rFont val="Calibri"/>
        <family val="2"/>
      </rPr>
      <t>307-317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381-391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397-407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</si>
  <si>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澳门小区</t>
    </r>
  </si>
  <si>
    <t>4N002</t>
  </si>
  <si>
    <r>
      <rPr>
        <sz val="11"/>
        <color indexed="8"/>
        <rFont val="等线"/>
        <family val="3"/>
        <charset val="134"/>
      </rPr>
      <t>曹杨一村（枫桥路、梅岭北路、棠浦
路、花溪路、兰溪路）</t>
    </r>
  </si>
  <si>
    <r>
      <rPr>
        <sz val="11"/>
        <color indexed="8"/>
        <rFont val="等线"/>
        <family val="3"/>
        <charset val="134"/>
      </rPr>
      <t>曹杨一村</t>
    </r>
  </si>
  <si>
    <t>4N001</t>
  </si>
  <si>
    <r>
      <rPr>
        <sz val="11"/>
        <color indexed="8"/>
        <rFont val="等线"/>
        <family val="3"/>
        <charset val="134"/>
      </rPr>
      <t>光复路</t>
    </r>
    <r>
      <rPr>
        <sz val="11"/>
        <color indexed="8"/>
        <rFont val="Calibri"/>
        <family val="2"/>
      </rPr>
      <t>423-433</t>
    </r>
    <r>
      <rPr>
        <sz val="11"/>
        <color indexed="8"/>
        <rFont val="等线"/>
        <family val="3"/>
        <charset val="134"/>
      </rPr>
      <t>号，长安路</t>
    </r>
    <r>
      <rPr>
        <sz val="11"/>
        <color indexed="8"/>
        <rFont val="Calibri"/>
        <family val="2"/>
      </rPr>
      <t>101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</si>
  <si>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华联集团电工照明器材有限
公司合库</t>
    </r>
  </si>
  <si>
    <r>
      <rPr>
        <sz val="11"/>
        <color indexed="8"/>
        <rFont val="等线"/>
        <family val="3"/>
        <charset val="134"/>
      </rPr>
      <t>福新面粉一厂厂房及仓库</t>
    </r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</si>
  <si>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580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</si>
  <si>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山西北路</t>
    </r>
    <r>
      <rPr>
        <sz val="11"/>
        <color indexed="8"/>
        <rFont val="Calibri"/>
        <family val="2"/>
      </rPr>
      <t>457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61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</si>
  <si>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梁氏民宅</t>
    </r>
  </si>
  <si>
    <t>4H005</t>
  </si>
  <si>
    <r>
      <rPr>
        <sz val="11"/>
        <color indexed="8"/>
        <rFont val="等线"/>
        <family val="3"/>
        <charset val="134"/>
      </rPr>
      <t>浙江北路</t>
    </r>
    <r>
      <rPr>
        <sz val="11"/>
        <color indexed="8"/>
        <rFont val="Calibri"/>
        <family val="2"/>
      </rPr>
      <t>191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</si>
  <si>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上海医疗器械九厂</t>
    </r>
  </si>
  <si>
    <r>
      <rPr>
        <sz val="11"/>
        <color indexed="8"/>
        <rFont val="等线"/>
        <family val="3"/>
        <charset val="134"/>
      </rPr>
      <t>会审公堂，上海第一特区地
方法院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江苏高等法院第二分
院</t>
    </r>
  </si>
  <si>
    <t>4H004</t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</si>
  <si>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1040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</si>
  <si>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茂联丝绸商厦</t>
    </r>
  </si>
  <si>
    <r>
      <rPr>
        <sz val="11"/>
        <color indexed="8"/>
        <rFont val="等线"/>
        <family val="3"/>
        <charset val="134"/>
      </rPr>
      <t>中国银行仓库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</si>
  <si>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1028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</si>
  <si>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跳蚤市场</t>
    </r>
  </si>
  <si>
    <r>
      <rPr>
        <sz val="11"/>
        <color indexed="8"/>
        <rFont val="等线"/>
        <family val="3"/>
        <charset val="134"/>
      </rPr>
      <t>中国实业银行</t>
    </r>
  </si>
  <si>
    <r>
      <rPr>
        <sz val="11"/>
        <color indexed="8"/>
        <rFont val="等线"/>
        <family val="3"/>
        <charset val="134"/>
      </rPr>
      <t>新泰路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</si>
  <si>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百联集团华联商厦新泰路仓
库</t>
    </r>
  </si>
  <si>
    <r>
      <rPr>
        <sz val="11"/>
        <color indexed="8"/>
        <rFont val="等线"/>
        <family val="3"/>
        <charset val="134"/>
      </rPr>
      <t>华联新泰仓库</t>
    </r>
  </si>
  <si>
    <t>4H001</t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</si>
  <si>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457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</si>
  <si>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辞书出版社</t>
    </r>
  </si>
  <si>
    <r>
      <rPr>
        <sz val="11"/>
        <color indexed="8"/>
        <rFont val="等线"/>
        <family val="3"/>
        <charset val="134"/>
      </rPr>
      <t>武定西路</t>
    </r>
    <r>
      <rPr>
        <sz val="11"/>
        <color indexed="8"/>
        <rFont val="Calibri"/>
        <family val="2"/>
      </rPr>
      <t>1498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</si>
  <si>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上广交响乐团</t>
    </r>
  </si>
  <si>
    <r>
      <rPr>
        <sz val="11"/>
        <color indexed="8"/>
        <rFont val="等线"/>
        <family val="3"/>
        <charset val="134"/>
      </rPr>
      <t>潘氏花园住宅</t>
    </r>
  </si>
  <si>
    <t>4B024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</si>
  <si>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</si>
  <si>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上海戏剧学院熊佛西楼</t>
    </r>
  </si>
  <si>
    <r>
      <rPr>
        <sz val="11"/>
        <color indexed="8"/>
        <rFont val="等线"/>
        <family val="3"/>
        <charset val="134"/>
      </rPr>
      <t>熊佛西楼</t>
    </r>
  </si>
  <si>
    <t>4B023</t>
  </si>
  <si>
    <r>
      <rPr>
        <sz val="11"/>
        <color indexed="8"/>
        <rFont val="等线"/>
        <family val="3"/>
        <charset val="134"/>
      </rPr>
      <t>乌鲁木齐北路</t>
    </r>
    <r>
      <rPr>
        <sz val="11"/>
        <color indexed="8"/>
        <rFont val="Calibri"/>
        <family val="2"/>
      </rPr>
      <t>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</si>
  <si>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上海基督教三自爱国运动委
员会</t>
    </r>
  </si>
  <si>
    <r>
      <rPr>
        <sz val="11"/>
        <color indexed="8"/>
        <rFont val="等线"/>
        <family val="3"/>
        <charset val="134"/>
      </rPr>
      <t>新恩堂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上海公共礼拜堂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基督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教新教堂</t>
    </r>
  </si>
  <si>
    <r>
      <rPr>
        <sz val="11"/>
        <color indexed="8"/>
        <rFont val="等线"/>
        <family val="3"/>
        <charset val="134"/>
      </rPr>
      <t>常熟路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</si>
  <si>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上海歌舞剧院</t>
    </r>
  </si>
  <si>
    <r>
      <rPr>
        <sz val="11"/>
        <color indexed="8"/>
        <rFont val="等线"/>
        <family val="3"/>
        <charset val="134"/>
      </rPr>
      <t>中央储备银行</t>
    </r>
  </si>
  <si>
    <t>4B021</t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</si>
  <si>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786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784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</si>
  <si>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市房地产经济协会</t>
    </r>
  </si>
  <si>
    <r>
      <rPr>
        <sz val="11"/>
        <color indexed="8"/>
        <rFont val="等线"/>
        <family val="3"/>
        <charset val="134"/>
      </rPr>
      <t>刘氏花园住宅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</si>
  <si>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601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</si>
  <si>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静安区业余大学</t>
    </r>
  </si>
  <si>
    <r>
      <rPr>
        <sz val="11"/>
        <color indexed="8"/>
        <rFont val="等线"/>
        <family val="3"/>
        <charset val="134"/>
      </rPr>
      <t>上海市科学馆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</si>
  <si>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561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</si>
  <si>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上海古典建筑装饰工程一公
司</t>
    </r>
  </si>
  <si>
    <r>
      <rPr>
        <sz val="11"/>
        <color indexed="8"/>
        <rFont val="等线"/>
        <family val="3"/>
        <charset val="134"/>
      </rPr>
      <t>上海市政委员会电力部住宅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</si>
  <si>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</si>
  <si>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宝钢老干部活动中心</t>
    </r>
  </si>
  <si>
    <r>
      <rPr>
        <sz val="11"/>
        <color indexed="8"/>
        <rFont val="等线"/>
        <family val="3"/>
        <charset val="134"/>
      </rPr>
      <t>龚氏花园住宅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</si>
  <si>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</si>
  <si>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上海对外经济研究中心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全球</t>
    </r>
    <r>
      <rPr>
        <sz val="11"/>
        <color indexed="8"/>
        <rFont val="Calibri"/>
        <family val="2"/>
      </rPr>
      <t xml:space="preserve">
</t>
    </r>
    <r>
      <rPr>
        <sz val="11"/>
        <color indexed="8"/>
        <rFont val="等线"/>
        <family val="3"/>
        <charset val="134"/>
      </rPr>
      <t>经济发展中心</t>
    </r>
    <phoneticPr fontId="9" type="noConversion"/>
  </si>
  <si>
    <r>
      <rPr>
        <sz val="11"/>
        <color indexed="8"/>
        <rFont val="等线"/>
        <family val="3"/>
        <charset val="134"/>
      </rPr>
      <t>司米托莫银行</t>
    </r>
  </si>
  <si>
    <r>
      <rPr>
        <sz val="11"/>
        <color indexed="8"/>
        <rFont val="等线"/>
        <family val="3"/>
        <charset val="134"/>
      </rPr>
      <t>康定路</t>
    </r>
    <r>
      <rPr>
        <sz val="11"/>
        <color indexed="8"/>
        <rFont val="Calibri"/>
        <family val="2"/>
      </rPr>
      <t>759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</si>
  <si>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静安区政协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</si>
  <si>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805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</si>
  <si>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市眼科医院</t>
    </r>
  </si>
  <si>
    <r>
      <rPr>
        <sz val="11"/>
        <color indexed="8"/>
        <rFont val="等线"/>
        <family val="3"/>
        <charset val="134"/>
      </rPr>
      <t>江宁路</t>
    </r>
    <r>
      <rPr>
        <sz val="11"/>
        <color indexed="8"/>
        <rFont val="Calibri"/>
        <family val="2"/>
      </rPr>
      <t>511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</si>
  <si>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上海商业会计学校静安分校</t>
    </r>
  </si>
  <si>
    <r>
      <rPr>
        <sz val="11"/>
        <color indexed="8"/>
        <rFont val="等线"/>
        <family val="3"/>
        <charset val="134"/>
      </rPr>
      <t>戈登路巡捕房</t>
    </r>
  </si>
  <si>
    <r>
      <rPr>
        <sz val="11"/>
        <color indexed="8"/>
        <rFont val="等线"/>
        <family val="3"/>
        <charset val="134"/>
      </rPr>
      <t>康定路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</si>
  <si>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康定花园</t>
    </r>
  </si>
  <si>
    <r>
      <rPr>
        <sz val="11"/>
        <color indexed="8"/>
        <rFont val="等线"/>
        <family val="3"/>
        <charset val="134"/>
      </rPr>
      <t>昌化路</t>
    </r>
    <r>
      <rPr>
        <sz val="11"/>
        <color indexed="8"/>
        <rFont val="Calibri"/>
        <family val="2"/>
      </rPr>
      <t>136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</si>
  <si>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杨氏花园住宅</t>
    </r>
  </si>
  <si>
    <r>
      <rPr>
        <sz val="11"/>
        <color indexed="8"/>
        <rFont val="等线"/>
        <family val="3"/>
        <charset val="134"/>
      </rPr>
      <t>宜德堂</t>
    </r>
  </si>
  <si>
    <r>
      <rPr>
        <sz val="11"/>
        <color indexed="8"/>
        <rFont val="等线"/>
        <family val="3"/>
        <charset val="134"/>
      </rPr>
      <t>新闸路</t>
    </r>
    <r>
      <rPr>
        <sz val="11"/>
        <color indexed="8"/>
        <rFont val="Calibri"/>
        <family val="2"/>
      </rPr>
      <t>1321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</si>
  <si>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刘氏花园住宅，小校经阁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八
角楼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</si>
  <si>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新闸路</t>
    </r>
    <r>
      <rPr>
        <sz val="11"/>
        <color indexed="8"/>
        <rFont val="Calibri"/>
        <family val="2"/>
      </rPr>
      <t>1106-1120</t>
    </r>
    <r>
      <rPr>
        <sz val="11"/>
        <color indexed="8"/>
        <rFont val="等线"/>
        <family val="3"/>
        <charset val="134"/>
      </rPr>
      <t xml:space="preserve">（双）号、新闸路
</t>
    </r>
    <r>
      <rPr>
        <sz val="11"/>
        <color indexed="8"/>
        <rFont val="Calibri"/>
        <family val="2"/>
      </rPr>
      <t>1124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31-42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44-56
</t>
    </r>
    <r>
      <rPr>
        <sz val="11"/>
        <color indexed="8"/>
        <rFont val="等线"/>
        <family val="3"/>
        <charset val="134"/>
      </rPr>
      <t>（双）号</t>
    </r>
  </si>
  <si>
    <r>
      <rPr>
        <sz val="11"/>
        <color indexed="8"/>
        <rFont val="等线"/>
        <family val="3"/>
        <charset val="134"/>
      </rPr>
      <t>沁园村</t>
    </r>
  </si>
  <si>
    <r>
      <rPr>
        <sz val="11"/>
        <color indexed="8"/>
        <rFont val="等线"/>
        <family val="3"/>
        <charset val="134"/>
      </rPr>
      <t>常德路</t>
    </r>
    <r>
      <rPr>
        <sz val="11"/>
        <color indexed="8"/>
        <rFont val="Calibri"/>
        <family val="2"/>
      </rPr>
      <t>418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</si>
  <si>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居士林，金刚道场</t>
    </r>
  </si>
  <si>
    <r>
      <rPr>
        <sz val="11"/>
        <color rgb="FF000000"/>
        <rFont val="等线"/>
        <family val="3"/>
        <charset val="134"/>
      </rPr>
      <t>觉园（南国大佛寺）金刚道场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</si>
  <si>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1510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</si>
  <si>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静安区文化局</t>
    </r>
  </si>
  <si>
    <r>
      <rPr>
        <sz val="11"/>
        <color indexed="8"/>
        <rFont val="等线"/>
        <family val="3"/>
        <charset val="134"/>
      </rPr>
      <t>纪氏花园住宅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</si>
  <si>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</si>
  <si>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上海电气进出口公司</t>
    </r>
  </si>
  <si>
    <t>4B006</t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</si>
  <si>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1094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</si>
  <si>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上海电筒厂职工宿舍</t>
    </r>
  </si>
  <si>
    <r>
      <rPr>
        <sz val="11"/>
        <color indexed="8"/>
        <rFont val="等线"/>
        <family val="3"/>
        <charset val="134"/>
      </rPr>
      <t>大新烟草公司</t>
    </r>
  </si>
  <si>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257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</si>
  <si>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上海市外事办公室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</si>
  <si>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369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</si>
  <si>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186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</si>
  <si>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花园住宅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香港星空传媒集团
公司上海代表处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</si>
  <si>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1000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</si>
  <si>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上海展览中心</t>
    </r>
  </si>
  <si>
    <r>
      <rPr>
        <sz val="11"/>
        <color indexed="8"/>
        <rFont val="等线"/>
        <family val="3"/>
        <charset val="134"/>
      </rPr>
      <t>中苏友好大厦</t>
    </r>
  </si>
  <si>
    <t>4B001</t>
  </si>
  <si>
    <r>
      <rPr>
        <sz val="11"/>
        <color rgb="FF000000"/>
        <rFont val="方正书宋_GBK"/>
        <charset val="134"/>
      </rPr>
      <t>虹口区</t>
    </r>
  </si>
  <si>
    <r>
      <rPr>
        <sz val="11"/>
        <color indexed="8"/>
        <rFont val="等线"/>
        <family val="3"/>
        <charset val="134"/>
      </rPr>
      <t>榆林路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47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63</t>
    </r>
    <r>
      <rPr>
        <sz val="11"/>
        <color indexed="8"/>
        <rFont val="等线"/>
        <family val="3"/>
        <charset val="134"/>
      </rPr>
      <t>号大
宅</t>
    </r>
  </si>
  <si>
    <r>
      <rPr>
        <sz val="11"/>
        <color indexed="8"/>
        <rFont val="等线"/>
        <family val="3"/>
        <charset val="134"/>
      </rPr>
      <t>新华印刷厂及部队住宅</t>
    </r>
  </si>
  <si>
    <r>
      <t>l</t>
    </r>
    <r>
      <rPr>
        <sz val="11"/>
        <color indexed="8"/>
        <rFont val="等线"/>
        <family val="3"/>
        <charset val="134"/>
      </rPr>
      <t>临潼路</t>
    </r>
    <r>
      <rPr>
        <sz val="11"/>
        <color indexed="8"/>
        <rFont val="Calibri"/>
        <family val="2"/>
      </rPr>
      <t>25-89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99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</si>
  <si>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197-213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</si>
  <si>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15-31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</si>
  <si>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霍山路</t>
    </r>
    <r>
      <rPr>
        <sz val="11"/>
        <color indexed="8"/>
        <rFont val="Calibri"/>
        <family val="2"/>
      </rPr>
      <t>119-121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127-137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 xml:space="preserve">125
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3-5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</si>
  <si>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霍山路</t>
    </r>
    <r>
      <rPr>
        <sz val="11"/>
        <color indexed="8"/>
        <rFont val="Calibri"/>
        <family val="2"/>
      </rPr>
      <t>71-95</t>
    </r>
    <r>
      <rPr>
        <sz val="11"/>
        <color indexed="8"/>
        <rFont val="等线"/>
        <family val="3"/>
        <charset val="134"/>
      </rPr>
      <t>号，舟山路</t>
    </r>
    <r>
      <rPr>
        <sz val="11"/>
        <color indexed="8"/>
        <rFont val="Calibri"/>
        <family val="2"/>
      </rPr>
      <t>21-81</t>
    </r>
    <r>
      <rPr>
        <sz val="11"/>
        <color indexed="8"/>
        <rFont val="等线"/>
        <family val="3"/>
        <charset val="134"/>
      </rPr>
      <t>号</t>
    </r>
  </si>
  <si>
    <t>4F026</t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</si>
  <si>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</si>
  <si>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摩西会堂</t>
    </r>
  </si>
  <si>
    <r>
      <rPr>
        <sz val="11"/>
        <color indexed="8"/>
        <rFont val="等线"/>
        <family val="3"/>
        <charset val="134"/>
      </rPr>
      <t>黄渡路</t>
    </r>
    <r>
      <rPr>
        <sz val="11"/>
        <color indexed="8"/>
        <rFont val="Calibri"/>
        <family val="2"/>
      </rPr>
      <t>107</t>
    </r>
    <r>
      <rPr>
        <sz val="11"/>
        <color indexed="8"/>
        <rFont val="等线"/>
        <family val="3"/>
        <charset val="134"/>
      </rPr>
      <t>舞、</t>
    </r>
    <r>
      <rPr>
        <sz val="11"/>
        <color indexed="8"/>
        <rFont val="Calibri"/>
        <family val="2"/>
      </rPr>
      <t>109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</si>
  <si>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亚细亚里</t>
    </r>
  </si>
  <si>
    <t>4F024</t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</si>
  <si>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145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</si>
  <si>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花园里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</si>
  <si>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</si>
  <si>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东照里</t>
    </r>
  </si>
  <si>
    <r>
      <rPr>
        <sz val="11"/>
        <color indexed="8"/>
        <rFont val="等线"/>
        <family val="3"/>
        <charset val="134"/>
      </rPr>
      <t>日照里</t>
    </r>
  </si>
  <si>
    <t>4F022</t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</si>
  <si>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69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85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</si>
  <si>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恒丰里，新恒丰里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</si>
  <si>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</si>
  <si>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海军</t>
    </r>
    <r>
      <rPr>
        <sz val="11"/>
        <color indexed="8"/>
        <rFont val="Calibri"/>
        <family val="2"/>
      </rPr>
      <t>411</t>
    </r>
    <r>
      <rPr>
        <sz val="11"/>
        <color indexed="8"/>
        <rFont val="等线"/>
        <family val="3"/>
        <charset val="134"/>
      </rPr>
      <t>医院</t>
    </r>
  </si>
  <si>
    <r>
      <rPr>
        <sz val="11"/>
        <color indexed="8"/>
        <rFont val="等线"/>
        <family val="3"/>
        <charset val="134"/>
      </rPr>
      <t>白氏旧居</t>
    </r>
  </si>
  <si>
    <t>4F020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</si>
  <si>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2365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</si>
  <si>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上海青岛啤酒华东〈控股）
有限公司</t>
    </r>
  </si>
  <si>
    <r>
      <rPr>
        <sz val="11"/>
        <color indexed="8"/>
        <rFont val="等线"/>
        <family val="3"/>
        <charset val="134"/>
      </rPr>
      <t>樱苑别墅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</si>
  <si>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2066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</si>
  <si>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复兴初级中学</t>
    </r>
  </si>
  <si>
    <r>
      <rPr>
        <sz val="11"/>
        <color indexed="8"/>
        <rFont val="等线"/>
        <family val="3"/>
        <charset val="134"/>
      </rPr>
      <t>西童公学</t>
    </r>
  </si>
  <si>
    <t>4F018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</si>
  <si>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2079-2099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</si>
  <si>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北川公寓</t>
    </r>
  </si>
  <si>
    <r>
      <rPr>
        <sz val="11"/>
        <color indexed="8"/>
        <rFont val="等线"/>
        <family val="3"/>
        <charset val="134"/>
      </rPr>
      <t>拉摩斯公寓</t>
    </r>
  </si>
  <si>
    <t>4F017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</si>
  <si>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2023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</si>
  <si>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钱币博物馆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卫生局</t>
    </r>
  </si>
  <si>
    <t>4F016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</si>
  <si>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1953</t>
    </r>
    <r>
      <rPr>
        <sz val="11"/>
        <color indexed="8"/>
        <rFont val="等线"/>
        <family val="3"/>
        <charset val="134"/>
      </rPr>
      <t>弄、多伦路</t>
    </r>
    <r>
      <rPr>
        <sz val="11"/>
        <color indexed="8"/>
        <rFont val="Calibri"/>
        <family val="2"/>
      </rPr>
      <t>152-192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</si>
  <si>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永安里</t>
    </r>
  </si>
  <si>
    <t>4F015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</si>
  <si>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1914-1932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</si>
  <si>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溧阳大楼</t>
    </r>
  </si>
  <si>
    <r>
      <rPr>
        <sz val="11"/>
        <color indexed="8"/>
        <rFont val="等线"/>
        <family val="3"/>
        <charset val="134"/>
      </rPr>
      <t>狄思威公寓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</si>
  <si>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1552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</si>
  <si>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群众影剧院</t>
    </r>
  </si>
  <si>
    <r>
      <rPr>
        <sz val="11"/>
        <color indexed="8"/>
        <rFont val="等线"/>
        <family val="3"/>
        <charset val="134"/>
      </rPr>
      <t>广东大戏院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虹光大戏院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</si>
  <si>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1515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20-24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34-
105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1519-1543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1545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1-33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1-19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1549-1551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</si>
  <si>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永丰坊、大德里、恒安坊</t>
    </r>
  </si>
  <si>
    <t>4F012</t>
  </si>
  <si>
    <r>
      <rPr>
        <sz val="11"/>
        <color indexed="8"/>
        <rFont val="等线"/>
        <family val="3"/>
        <charset val="134"/>
      </rPr>
      <t>沙泾路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</t>
    </r>
  </si>
  <si>
    <r>
      <t>1933</t>
    </r>
    <r>
      <rPr>
        <sz val="11"/>
        <color indexed="8"/>
        <rFont val="等线"/>
        <family val="3"/>
        <charset val="134"/>
      </rPr>
      <t>老场坊</t>
    </r>
  </si>
  <si>
    <r>
      <rPr>
        <sz val="11"/>
        <color indexed="8"/>
        <rFont val="等线"/>
        <family val="3"/>
        <charset val="134"/>
      </rPr>
      <t>工部局宰牲场（宰牛场）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新
亚集团产业</t>
    </r>
  </si>
  <si>
    <r>
      <rPr>
        <sz val="11"/>
        <color indexed="8"/>
        <rFont val="等线"/>
        <family val="3"/>
        <charset val="134"/>
      </rPr>
      <t>中州路</t>
    </r>
    <r>
      <rPr>
        <sz val="11"/>
        <color indexed="8"/>
        <rFont val="Calibri"/>
        <family val="2"/>
      </rPr>
      <t>102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</si>
  <si>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华东师范大学附属第一中学</t>
    </r>
  </si>
  <si>
    <r>
      <rPr>
        <sz val="11"/>
        <color rgb="FF000000"/>
        <rFont val="等线"/>
        <family val="3"/>
        <charset val="134"/>
      </rPr>
      <t>华童公学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汉壁礼男校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光华大夏大学附属中学</t>
    </r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</si>
  <si>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412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</si>
  <si>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海军托儿所</t>
    </r>
  </si>
  <si>
    <r>
      <rPr>
        <sz val="11"/>
        <color indexed="8"/>
        <rFont val="等线"/>
        <family val="3"/>
        <charset val="134"/>
      </rPr>
      <t>英华书馆</t>
    </r>
  </si>
  <si>
    <r>
      <rPr>
        <sz val="11"/>
        <color indexed="8"/>
        <rFont val="等线"/>
        <family val="3"/>
        <charset val="134"/>
      </rPr>
      <t>颍行路</t>
    </r>
    <r>
      <rPr>
        <sz val="11"/>
        <color indexed="8"/>
        <rFont val="Calibri"/>
        <family val="2"/>
      </rPr>
      <t>171-181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201-211</t>
    </r>
    <r>
      <rPr>
        <sz val="11"/>
        <color indexed="8"/>
        <rFont val="等线"/>
        <family val="3"/>
        <charset val="134"/>
      </rPr>
      <t>号，峨
眉路</t>
    </r>
    <r>
      <rPr>
        <sz val="11"/>
        <color indexed="8"/>
        <rFont val="Calibri"/>
        <family val="2"/>
      </rPr>
      <t>70-80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</si>
  <si>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闵行大楼</t>
    </r>
  </si>
  <si>
    <r>
      <rPr>
        <sz val="11"/>
        <color indexed="8"/>
        <rFont val="等线"/>
        <family val="3"/>
        <charset val="134"/>
      </rPr>
      <t>角田公寓</t>
    </r>
  </si>
  <si>
    <r>
      <rPr>
        <sz val="11"/>
        <color indexed="8"/>
        <rFont val="等线"/>
        <family val="3"/>
        <charset val="134"/>
      </rPr>
      <t>乍浦路</t>
    </r>
    <r>
      <rPr>
        <sz val="11"/>
        <color indexed="8"/>
        <rFont val="Calibri"/>
        <family val="2"/>
      </rPr>
      <t>260</t>
    </r>
    <r>
      <rPr>
        <sz val="11"/>
        <color indexed="8"/>
        <rFont val="等线"/>
        <family val="3"/>
        <charset val="134"/>
      </rPr>
      <t>号，昆山路</t>
    </r>
    <r>
      <rPr>
        <sz val="11"/>
        <color indexed="8"/>
        <rFont val="Calibri"/>
        <family val="2"/>
      </rPr>
      <t>141-177</t>
    </r>
    <r>
      <rPr>
        <sz val="11"/>
        <color indexed="8"/>
        <rFont val="等线"/>
        <family val="3"/>
        <charset val="134"/>
      </rPr>
      <t xml:space="preserve">号，
</t>
    </r>
    <r>
      <rPr>
        <sz val="11"/>
        <color indexed="8"/>
        <rFont val="Calibri"/>
        <family val="2"/>
      </rPr>
      <t>254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22-27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</si>
  <si>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景林庐</t>
    </r>
  </si>
  <si>
    <r>
      <rPr>
        <sz val="11"/>
        <color indexed="8"/>
        <rFont val="等线"/>
        <family val="3"/>
        <charset val="134"/>
      </rPr>
      <t>塘沽路</t>
    </r>
    <r>
      <rPr>
        <sz val="11"/>
        <color indexed="8"/>
        <rFont val="Calibri"/>
        <family val="2"/>
      </rPr>
      <t>390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</si>
  <si>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上海市安装工程有限公司</t>
    </r>
  </si>
  <si>
    <r>
      <rPr>
        <sz val="11"/>
        <color indexed="8"/>
        <rFont val="等线"/>
        <family val="3"/>
        <charset val="134"/>
      </rPr>
      <t>工部局西童女子学校</t>
    </r>
  </si>
  <si>
    <r>
      <rPr>
        <sz val="11"/>
        <color indexed="8"/>
        <rFont val="等线"/>
        <family val="3"/>
        <charset val="134"/>
      </rPr>
      <t>搪沽路</t>
    </r>
    <r>
      <rPr>
        <sz val="11"/>
        <color indexed="8"/>
        <rFont val="Calibri"/>
        <family val="2"/>
      </rPr>
      <t>387-401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</si>
  <si>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小浦西公寓</t>
    </r>
  </si>
  <si>
    <r>
      <rPr>
        <sz val="11"/>
        <color indexed="8"/>
        <rFont val="等线"/>
        <family val="3"/>
        <charset val="134"/>
      </rPr>
      <t>蟠龙街</t>
    </r>
    <r>
      <rPr>
        <sz val="11"/>
        <color indexed="8"/>
        <rFont val="Calibri"/>
        <family val="2"/>
      </rPr>
      <t>26</t>
    </r>
    <r>
      <rPr>
        <sz val="11"/>
        <color indexed="8"/>
        <rFont val="等线"/>
        <family val="3"/>
        <charset val="134"/>
      </rPr>
      <t>号，乍浦路</t>
    </r>
    <r>
      <rPr>
        <sz val="11"/>
        <color indexed="8"/>
        <rFont val="Calibri"/>
        <family val="2"/>
      </rPr>
      <t>199-215</t>
    </r>
    <r>
      <rPr>
        <sz val="11"/>
        <color indexed="8"/>
        <rFont val="等线"/>
        <family val="3"/>
        <charset val="134"/>
      </rPr>
      <t>号，塘
沽路</t>
    </r>
    <r>
      <rPr>
        <sz val="11"/>
        <color indexed="8"/>
        <rFont val="Calibri"/>
        <family val="2"/>
      </rPr>
      <t>411-429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</si>
  <si>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浦西公寓</t>
    </r>
  </si>
  <si>
    <r>
      <rPr>
        <sz val="11"/>
        <color indexed="8"/>
        <rFont val="等线"/>
        <family val="3"/>
        <charset val="134"/>
      </rPr>
      <t>批亚斯公寓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</si>
  <si>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71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1-6</t>
    </r>
    <r>
      <rPr>
        <sz val="11"/>
        <color indexed="8"/>
        <rFont val="等线"/>
        <family val="3"/>
        <charset val="134"/>
      </rPr>
      <t>幢，崇明路</t>
    </r>
    <r>
      <rPr>
        <sz val="11"/>
        <color indexed="8"/>
        <rFont val="Calibri"/>
        <family val="2"/>
      </rPr>
      <t>82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</si>
  <si>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信谊大药厂</t>
    </r>
  </si>
  <si>
    <r>
      <rPr>
        <sz val="11"/>
        <color indexed="8"/>
        <rFont val="等线"/>
        <family val="3"/>
        <charset val="134"/>
      </rPr>
      <t>德邻公寓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</si>
  <si>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</si>
  <si>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大桥公寓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</si>
  <si>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</si>
  <si>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瑞康公寓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</si>
  <si>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796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</si>
  <si>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</si>
  <si>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卢湾区图书馆</t>
    </r>
  </si>
  <si>
    <r>
      <rPr>
        <sz val="11"/>
        <color indexed="8"/>
        <rFont val="等线"/>
        <family val="3"/>
        <charset val="134"/>
      </rPr>
      <t>明复图书馆</t>
    </r>
  </si>
  <si>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</si>
  <si>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上海昆剧团</t>
    </r>
  </si>
  <si>
    <r>
      <rPr>
        <sz val="11"/>
        <color indexed="8"/>
        <rFont val="等线"/>
        <family val="3"/>
        <charset val="134"/>
      </rPr>
      <t>爱麦虞限路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号宅</t>
    </r>
  </si>
  <si>
    <r>
      <t>|</t>
    </r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弄，绍兴路</t>
    </r>
    <r>
      <rPr>
        <sz val="11"/>
        <color indexed="8"/>
        <rFont val="Calibri"/>
        <family val="2"/>
      </rPr>
      <t>2-34</t>
    </r>
    <r>
      <rPr>
        <sz val="11"/>
        <color indexed="8"/>
        <rFont val="等线"/>
        <family val="3"/>
        <charset val="134"/>
      </rPr>
      <t>号，瑞金二
路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78-83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</si>
  <si>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金谷村</t>
    </r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</si>
  <si>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>198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</si>
  <si>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安和新村</t>
    </r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</si>
  <si>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>197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</si>
  <si>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瑞金医院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号楼、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</si>
  <si>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广慈医院</t>
    </r>
  </si>
  <si>
    <t>4C018</t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</si>
  <si>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5-94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</si>
  <si>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万宜坊</t>
    </r>
  </si>
  <si>
    <t>4C017</t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</si>
  <si>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50-70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</si>
  <si>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553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543-
551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555-561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</si>
  <si>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复兴坊</t>
    </r>
  </si>
  <si>
    <r>
      <rPr>
        <sz val="11"/>
        <color indexed="8"/>
        <rFont val="等线"/>
        <family val="3"/>
        <charset val="134"/>
      </rPr>
      <t>辣斐坊</t>
    </r>
  </si>
  <si>
    <t>4C015</t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</si>
  <si>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517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533-
537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539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541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</si>
  <si>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471-473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477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</si>
  <si>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花园住宅（其中</t>
    </r>
    <r>
      <rPr>
        <sz val="11"/>
        <color indexed="8"/>
        <rFont val="Calibri"/>
        <family val="2"/>
      </rPr>
      <t>471-473</t>
    </r>
    <r>
      <rPr>
        <sz val="11"/>
        <color indexed="8"/>
        <rFont val="等线"/>
        <family val="3"/>
        <charset val="134"/>
      </rPr>
      <t>号
曾为卢湾区第四聋哑学校）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</si>
  <si>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</si>
  <si>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花园公寓</t>
    </r>
  </si>
  <si>
    <r>
      <rPr>
        <sz val="11"/>
        <color indexed="8"/>
        <rFont val="等线"/>
        <family val="3"/>
        <charset val="134"/>
      </rPr>
      <t>派克公寓</t>
    </r>
  </si>
  <si>
    <r>
      <rPr>
        <sz val="11"/>
        <color indexed="8"/>
        <rFont val="等线"/>
        <family val="3"/>
        <charset val="134"/>
      </rPr>
      <t>黄陂南路</t>
    </r>
    <r>
      <rPr>
        <sz val="11"/>
        <color indexed="8"/>
        <rFont val="Calibri"/>
        <family val="2"/>
      </rPr>
      <t>596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</si>
  <si>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梅兰坊</t>
    </r>
  </si>
  <si>
    <t>4C011</t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</si>
  <si>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106-124</t>
    </r>
    <r>
      <rPr>
        <sz val="11"/>
        <color indexed="8"/>
        <rFont val="等线"/>
        <family val="3"/>
        <charset val="134"/>
      </rPr>
      <t>号，南昌路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</si>
  <si>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钟和公寓</t>
    </r>
  </si>
  <si>
    <r>
      <rPr>
        <sz val="11"/>
        <color indexed="8"/>
        <rFont val="等线"/>
        <family val="3"/>
        <charset val="134"/>
      </rPr>
      <t>希勒公寓</t>
    </r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</si>
  <si>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11-17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</si>
  <si>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卢湾区政府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</si>
  <si>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克美产科医院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</si>
  <si>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124-134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136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1-16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138-146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</si>
  <si>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112-122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</si>
  <si>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上海别墅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</si>
  <si>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</si>
  <si>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科学会堂</t>
    </r>
  </si>
  <si>
    <r>
      <rPr>
        <sz val="11"/>
        <color indexed="8"/>
        <rFont val="等线"/>
        <family val="3"/>
        <charset val="134"/>
      </rPr>
      <t>法国体育总会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</si>
  <si>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927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</si>
  <si>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淮海坊</t>
    </r>
  </si>
  <si>
    <r>
      <rPr>
        <sz val="11"/>
        <color indexed="8"/>
        <rFont val="等线"/>
        <family val="3"/>
        <charset val="134"/>
      </rPr>
      <t>霞飞坊</t>
    </r>
  </si>
  <si>
    <t>4C004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</si>
  <si>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816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818-832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</si>
  <si>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国泰公寓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</si>
  <si>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468-494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</si>
  <si>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康绥公寓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</si>
  <si>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393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</si>
  <si>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妇婴保健院</t>
    </r>
  </si>
  <si>
    <r>
      <rPr>
        <sz val="11"/>
        <color indexed="8"/>
        <rFont val="等线"/>
        <family val="3"/>
        <charset val="134"/>
      </rPr>
      <t>中德医院</t>
    </r>
  </si>
  <si>
    <r>
      <rPr>
        <sz val="11"/>
        <color indexed="8"/>
        <rFont val="等线"/>
        <family val="3"/>
        <charset val="134"/>
      </rPr>
      <t>人民路安仁街古城公园内
原址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北施家弄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号）</t>
    </r>
  </si>
  <si>
    <r>
      <rPr>
        <sz val="11"/>
        <color indexed="8"/>
        <rFont val="等线"/>
        <family val="3"/>
        <charset val="134"/>
      </rPr>
      <t>沪南钱业公所</t>
    </r>
  </si>
  <si>
    <t>4A039</t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</si>
  <si>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</si>
  <si>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小南门警钟楼</t>
    </r>
  </si>
  <si>
    <r>
      <t>32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-44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</si>
  <si>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金坛路</t>
    </r>
    <r>
      <rPr>
        <sz val="11"/>
        <color rgb="FF000000"/>
        <rFont val="Calibri"/>
        <family val="2"/>
      </rPr>
      <t>35</t>
    </r>
    <r>
      <rPr>
        <sz val="11"/>
        <color rgb="FF000000"/>
        <rFont val="等线"/>
        <family val="3"/>
        <charset val="134"/>
      </rPr>
      <t>弄</t>
    </r>
    <r>
      <rPr>
        <sz val="11"/>
        <color rgb="FF000000"/>
        <rFont val="Calibri"/>
        <family val="2"/>
      </rPr>
      <t>1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-30</t>
    </r>
    <r>
      <rPr>
        <sz val="11"/>
        <color rgb="FF000000"/>
        <rFont val="等线"/>
        <family val="3"/>
        <charset val="134"/>
      </rPr>
      <t>号、</t>
    </r>
    <r>
      <rPr>
        <sz val="11"/>
        <color rgb="FF000000"/>
        <rFont val="Calibri"/>
        <family val="2"/>
      </rPr>
      <t>32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-44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</si>
  <si>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集贤村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</si>
  <si>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</si>
  <si>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上海双工缝纫设备开发公司</t>
    </r>
  </si>
  <si>
    <r>
      <rPr>
        <sz val="11"/>
        <color indexed="8"/>
        <rFont val="等线"/>
        <family val="3"/>
        <charset val="134"/>
      </rPr>
      <t>联市联谊会</t>
    </r>
  </si>
  <si>
    <t>4A036</t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</si>
  <si>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</si>
  <si>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瑞源珠宝等</t>
    </r>
  </si>
  <si>
    <r>
      <rPr>
        <sz val="11"/>
        <color indexed="8"/>
        <rFont val="等线"/>
        <family val="3"/>
        <charset val="134"/>
      </rPr>
      <t>仁记珠宝银楼</t>
    </r>
  </si>
  <si>
    <r>
      <rPr>
        <sz val="11"/>
        <color indexed="8"/>
        <rFont val="等线"/>
        <family val="3"/>
        <charset val="134"/>
      </rPr>
      <t>人民路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小东门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</si>
  <si>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童涵春堂</t>
    </r>
  </si>
  <si>
    <r>
      <rPr>
        <sz val="11"/>
        <color indexed="8"/>
        <rFont val="等线"/>
        <family val="3"/>
        <charset val="134"/>
      </rPr>
      <t>中国银行南市办事处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</si>
  <si>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379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</si>
  <si>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江苏旅社</t>
    </r>
  </si>
  <si>
    <t>4A033</t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</si>
  <si>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306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</si>
  <si>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上海东方音像有限公司</t>
    </r>
  </si>
  <si>
    <r>
      <rPr>
        <sz val="11"/>
        <color indexed="8"/>
        <rFont val="等线"/>
        <family val="3"/>
        <charset val="134"/>
      </rPr>
      <t>洋行</t>
    </r>
  </si>
  <si>
    <r>
      <rPr>
        <sz val="11"/>
        <color indexed="8"/>
        <rFont val="等线"/>
        <family val="3"/>
        <charset val="134"/>
      </rPr>
      <t>南苏州路</t>
    </r>
    <r>
      <rPr>
        <sz val="11"/>
        <color indexed="8"/>
        <rFont val="Calibri"/>
        <family val="2"/>
      </rPr>
      <t>1295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</si>
  <si>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上海市纺织原料公司新闸桥
仓库</t>
    </r>
  </si>
  <si>
    <r>
      <rPr>
        <sz val="11"/>
        <color indexed="8"/>
        <rFont val="等线"/>
        <family val="3"/>
        <charset val="134"/>
      </rPr>
      <t>中国纺织建设公司第五仓库</t>
    </r>
  </si>
  <si>
    <t>4A031</t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</si>
  <si>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740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云南路转角）</t>
    </r>
  </si>
  <si>
    <r>
      <rPr>
        <sz val="11"/>
        <color rgb="FF000000"/>
        <rFont val="等线"/>
        <family val="3"/>
        <charset val="134"/>
      </rPr>
      <t>扬子饭店</t>
    </r>
    <r>
      <rPr>
        <sz val="11"/>
        <color rgb="FF000000"/>
        <rFont val="Calibri"/>
        <family val="2"/>
      </rPr>
      <t>(</t>
    </r>
    <r>
      <rPr>
        <sz val="11"/>
        <color rgb="FF000000"/>
        <rFont val="等线"/>
        <family val="3"/>
        <charset val="134"/>
      </rPr>
      <t>曾用名</t>
    </r>
    <r>
      <rPr>
        <sz val="11"/>
        <color rgb="FF000000"/>
        <rFont val="Calibri"/>
        <family val="2"/>
      </rPr>
      <t>:</t>
    </r>
    <r>
      <rPr>
        <sz val="11"/>
        <color rgb="FF000000"/>
        <rFont val="等线"/>
        <family val="3"/>
        <charset val="134"/>
      </rPr>
      <t>申江饭店</t>
    </r>
    <r>
      <rPr>
        <sz val="11"/>
        <color rgb="FF000000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</si>
  <si>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扬子饭店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</si>
  <si>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588</t>
    </r>
    <r>
      <rPr>
        <sz val="11"/>
        <color indexed="8"/>
        <rFont val="等线"/>
        <family val="3"/>
        <charset val="134"/>
      </rPr>
      <t>号，
贵州路</t>
    </r>
    <r>
      <rPr>
        <sz val="11"/>
        <color indexed="8"/>
        <rFont val="Calibri"/>
        <family val="2"/>
      </rPr>
      <t>160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-170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</si>
  <si>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上海铁道宾馆</t>
    </r>
  </si>
  <si>
    <r>
      <rPr>
        <sz val="11"/>
        <color indexed="8"/>
        <rFont val="等线"/>
        <family val="3"/>
        <charset val="134"/>
      </rPr>
      <t>中国大饭店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</si>
  <si>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586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</si>
  <si>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新光影艺院</t>
    </r>
  </si>
  <si>
    <r>
      <rPr>
        <sz val="11"/>
        <color indexed="8"/>
        <rFont val="等线"/>
        <family val="3"/>
        <charset val="134"/>
      </rPr>
      <t>新光大戏院</t>
    </r>
  </si>
  <si>
    <r>
      <rPr>
        <sz val="11"/>
        <color indexed="8"/>
        <rFont val="等线"/>
        <family val="3"/>
        <charset val="134"/>
      </rPr>
      <t>牛庄路</t>
    </r>
    <r>
      <rPr>
        <sz val="11"/>
        <color indexed="8"/>
        <rFont val="Calibri"/>
        <family val="2"/>
      </rPr>
      <t>700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-714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</si>
  <si>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中国剧场</t>
    </r>
  </si>
  <si>
    <r>
      <rPr>
        <sz val="11"/>
        <color indexed="8"/>
        <rFont val="等线"/>
        <family val="3"/>
        <charset val="134"/>
      </rPr>
      <t>三星大舞台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中国大戏院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</si>
  <si>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780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</si>
  <si>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黄浦剧场</t>
    </r>
  </si>
  <si>
    <r>
      <rPr>
        <sz val="11"/>
        <color indexed="8"/>
        <rFont val="等线"/>
        <family val="3"/>
        <charset val="134"/>
      </rPr>
      <t>金城大戏院</t>
    </r>
  </si>
  <si>
    <r>
      <rPr>
        <sz val="11"/>
        <color indexed="8"/>
        <rFont val="等线"/>
        <family val="3"/>
        <charset val="134"/>
      </rPr>
      <t>中山东二路</t>
    </r>
    <r>
      <rPr>
        <sz val="11"/>
        <color indexed="8"/>
        <rFont val="Calibri"/>
        <family val="2"/>
      </rPr>
      <t>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</si>
  <si>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丰华大楼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上海工业发展基金
会</t>
    </r>
  </si>
  <si>
    <r>
      <rPr>
        <sz val="11"/>
        <color indexed="8"/>
        <rFont val="等线"/>
        <family val="3"/>
        <charset val="134"/>
      </rPr>
      <t>太古洋行</t>
    </r>
  </si>
  <si>
    <r>
      <rPr>
        <sz val="11"/>
        <color indexed="8"/>
        <rFont val="等线"/>
        <family val="3"/>
        <charset val="134"/>
      </rPr>
      <t>四川南路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</si>
  <si>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金陵大楼</t>
    </r>
  </si>
  <si>
    <r>
      <rPr>
        <sz val="11"/>
        <color indexed="8"/>
        <rFont val="等线"/>
        <family val="3"/>
        <charset val="134"/>
      </rPr>
      <t>约克大楼</t>
    </r>
  </si>
  <si>
    <r>
      <rPr>
        <sz val="11"/>
        <color indexed="8"/>
        <rFont val="等线"/>
        <family val="3"/>
        <charset val="134"/>
      </rPr>
      <t>金陵东路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</si>
  <si>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雷米洋行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利名洋行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</si>
  <si>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89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</si>
  <si>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申达大楼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上海市机电设计研究院</t>
    </r>
  </si>
  <si>
    <r>
      <rPr>
        <sz val="11"/>
        <color indexed="8"/>
        <rFont val="等线"/>
        <family val="3"/>
        <charset val="134"/>
      </rPr>
      <t>中兴银行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</si>
  <si>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</si>
  <si>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上海市生产服务合作联社等</t>
    </r>
  </si>
  <si>
    <r>
      <rPr>
        <sz val="11"/>
        <color indexed="8"/>
        <rFont val="等线"/>
        <family val="3"/>
        <charset val="134"/>
      </rPr>
      <t>旗昌洋行</t>
    </r>
  </si>
  <si>
    <r>
      <rPr>
        <sz val="11"/>
        <color indexed="8"/>
        <rFont val="等线"/>
        <family val="3"/>
        <charset val="134"/>
      </rPr>
      <t>汉回路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</si>
  <si>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上海市公安机关服务中心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</si>
  <si>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219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</si>
  <si>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曾黄浦区人民政府大楼</t>
    </r>
  </si>
  <si>
    <r>
      <rPr>
        <sz val="11"/>
        <color indexed="8"/>
        <rFont val="等线"/>
        <family val="3"/>
        <charset val="134"/>
      </rPr>
      <t>百乐饭店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同仁医院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教会学校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中国基督教协会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</si>
  <si>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268-270</t>
    </r>
    <r>
      <rPr>
        <sz val="11"/>
        <color indexed="8"/>
        <rFont val="等线"/>
        <family val="3"/>
        <charset val="134"/>
      </rPr>
      <t>号，
汉口路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</si>
  <si>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上海骅骏商贸有限公司、市残疾人联合会</t>
    </r>
  </si>
  <si>
    <r>
      <rPr>
        <sz val="11"/>
        <color indexed="8"/>
        <rFont val="等线"/>
        <family val="3"/>
        <charset val="134"/>
      </rPr>
      <t>大清银行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中国人寿保险公司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</si>
  <si>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320</t>
    </r>
    <r>
      <rPr>
        <sz val="11"/>
        <color indexed="8"/>
        <rFont val="等线"/>
        <family val="3"/>
        <charset val="134"/>
      </rPr>
      <t>号，九江路</t>
    </r>
    <r>
      <rPr>
        <sz val="11"/>
        <color indexed="8"/>
        <rFont val="Calibri"/>
        <family val="2"/>
      </rPr>
      <t>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</si>
  <si>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安利大楼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上海晶通化学品有限公司等</t>
    </r>
  </si>
  <si>
    <r>
      <rPr>
        <sz val="11"/>
        <color indexed="8"/>
        <rFont val="等线"/>
        <family val="3"/>
        <charset val="134"/>
      </rPr>
      <t>安利洋行</t>
    </r>
  </si>
  <si>
    <r>
      <rPr>
        <sz val="11"/>
        <color indexed="8"/>
        <rFont val="等线"/>
        <family val="3"/>
        <charset val="134"/>
      </rPr>
      <t>山西南路</t>
    </r>
    <r>
      <rPr>
        <sz val="11"/>
        <color indexed="8"/>
        <rFont val="Calibri"/>
        <family val="2"/>
      </rPr>
      <t>182-200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</si>
  <si>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南京饭店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</si>
  <si>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276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</si>
  <si>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钱业大楼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长江计算机集团</t>
    </r>
  </si>
  <si>
    <r>
      <rPr>
        <sz val="11"/>
        <color indexed="8"/>
        <rFont val="等线"/>
        <family val="3"/>
        <charset val="134"/>
      </rPr>
      <t>上海钱业公会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</si>
  <si>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号，天津路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</si>
  <si>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永利大楼</t>
    </r>
  </si>
  <si>
    <r>
      <rPr>
        <sz val="11"/>
        <color indexed="8"/>
        <rFont val="等线"/>
        <family val="3"/>
        <charset val="134"/>
      </rPr>
      <t>恒利银行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</si>
  <si>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</si>
  <si>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美丰大楼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上海强农集团</t>
    </r>
  </si>
  <si>
    <r>
      <rPr>
        <sz val="11"/>
        <color indexed="8"/>
        <rFont val="等线"/>
        <family val="3"/>
        <charset val="134"/>
      </rPr>
      <t>美丰银行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</si>
  <si>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521-529</t>
    </r>
    <r>
      <rPr>
        <sz val="11"/>
        <color indexed="8"/>
        <rFont val="等线"/>
        <family val="3"/>
        <charset val="134"/>
      </rPr>
      <t>号，</t>
    </r>
  </si>
  <si>
    <r>
      <rPr>
        <sz val="11"/>
        <color indexed="8"/>
        <rFont val="等线"/>
        <family val="3"/>
        <charset val="134"/>
      </rPr>
      <t>天津路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号，江西中路</t>
    </r>
    <r>
      <rPr>
        <sz val="11"/>
        <color indexed="8"/>
        <rFont val="Calibri"/>
        <family val="2"/>
      </rPr>
      <t>349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</si>
  <si>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光大银行</t>
    </r>
  </si>
  <si>
    <r>
      <rPr>
        <sz val="11"/>
        <color rgb="FF000000"/>
        <rFont val="等线"/>
        <family val="3"/>
        <charset val="134"/>
      </rPr>
      <t>中央储蓄会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广东银行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</si>
  <si>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368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</si>
  <si>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上海浦东发展银行总部</t>
    </r>
  </si>
  <si>
    <r>
      <rPr>
        <sz val="11"/>
        <color indexed="8"/>
        <rFont val="等线"/>
        <family val="3"/>
        <charset val="134"/>
      </rPr>
      <t>上海洋行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上海商业储蓄银行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</si>
  <si>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号，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</si>
  <si>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</si>
  <si>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上海长江电气集团等</t>
    </r>
  </si>
  <si>
    <r>
      <rPr>
        <sz val="11"/>
        <color indexed="8"/>
        <rFont val="等线"/>
        <family val="3"/>
        <charset val="134"/>
      </rPr>
      <t>盐业大楼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盐业银行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</si>
  <si>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</si>
  <si>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中一大楼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上海市联运总公司</t>
    </r>
  </si>
  <si>
    <r>
      <rPr>
        <sz val="11"/>
        <color rgb="FF000000"/>
        <rFont val="等线"/>
        <family val="3"/>
        <charset val="134"/>
      </rPr>
      <t>中一信托大楼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中一信托股份公司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</si>
  <si>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</si>
  <si>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上海市电力公司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北部）、上
海市建筑材料供应总公司、
上海航空铸锻公司</t>
    </r>
  </si>
  <si>
    <r>
      <rPr>
        <sz val="11"/>
        <color indexed="8"/>
        <rFont val="等线"/>
        <family val="3"/>
        <charset val="134"/>
      </rPr>
      <t>中垦大楼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中国垦业银行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</si>
  <si>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</si>
  <si>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上海市建工集团、上海市物
资局、北京西路售票处等</t>
    </r>
  </si>
  <si>
    <r>
      <rPr>
        <sz val="11"/>
        <color indexed="8"/>
        <rFont val="等线"/>
        <family val="3"/>
        <charset val="134"/>
      </rPr>
      <t>浙江兴业银行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</si>
  <si>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190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</si>
  <si>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沙美大楼</t>
    </r>
  </si>
  <si>
    <r>
      <rPr>
        <sz val="11"/>
        <color indexed="8"/>
        <rFont val="等线"/>
        <family val="3"/>
        <charset val="134"/>
      </rPr>
      <t>信托大楼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上海信托公司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</si>
  <si>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450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-454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</si>
  <si>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恒丰大楼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上海航道局办公用
房</t>
    </r>
  </si>
  <si>
    <r>
      <rPr>
        <sz val="11"/>
        <color indexed="8"/>
        <rFont val="等线"/>
        <family val="3"/>
        <charset val="134"/>
      </rPr>
      <t>恒丰大楼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</si>
  <si>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473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</si>
  <si>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源源长银行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东方企业公司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</si>
  <si>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464-466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</si>
  <si>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自力大楼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自来水公司管线管
理所</t>
    </r>
  </si>
  <si>
    <r>
      <rPr>
        <sz val="11"/>
        <color indexed="8"/>
        <rFont val="等线"/>
        <family val="3"/>
        <charset val="134"/>
      </rPr>
      <t>英商自来水公司办公楼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</si>
  <si>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484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</si>
  <si>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自来大楼</t>
    </r>
  </si>
  <si>
    <r>
      <rPr>
        <sz val="11"/>
        <color indexed="8"/>
        <rFont val="等线"/>
        <family val="3"/>
        <charset val="134"/>
      </rPr>
      <t>英商自来水公司大楼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</si>
  <si>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595-607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</si>
  <si>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浦光大楼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浦光中学</t>
    </r>
  </si>
  <si>
    <r>
      <rPr>
        <sz val="11"/>
        <color indexed="8"/>
        <rFont val="等线"/>
        <family val="3"/>
        <charset val="134"/>
      </rPr>
      <t>上海基督教青年会</t>
    </r>
  </si>
  <si>
    <t>崇明县</t>
  </si>
  <si>
    <r>
      <rPr>
        <sz val="11"/>
        <color indexed="8"/>
        <rFont val="等线"/>
        <family val="3"/>
        <charset val="134"/>
      </rPr>
      <t>崇明县城桥镇南门港街</t>
    </r>
    <r>
      <rPr>
        <sz val="11"/>
        <color indexed="8"/>
        <rFont val="Calibri"/>
        <family val="2"/>
      </rPr>
      <t>26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</si>
  <si>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崇明县中心医院</t>
    </r>
  </si>
  <si>
    <r>
      <rPr>
        <sz val="11"/>
        <color indexed="8"/>
        <rFont val="等线"/>
        <family val="3"/>
        <charset val="134"/>
      </rPr>
      <t>黄家花园</t>
    </r>
  </si>
  <si>
    <r>
      <rPr>
        <sz val="11"/>
        <color indexed="8"/>
        <rFont val="等线"/>
        <family val="3"/>
        <charset val="134"/>
      </rPr>
      <t>逸仙路</t>
    </r>
    <r>
      <rPr>
        <sz val="11"/>
        <color indexed="8"/>
        <rFont val="Calibri"/>
        <family val="2"/>
      </rPr>
      <t>3901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</si>
  <si>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东海船厂</t>
    </r>
  </si>
  <si>
    <r>
      <rPr>
        <sz val="11"/>
        <color indexed="8"/>
        <rFont val="等线"/>
        <family val="3"/>
        <charset val="134"/>
      </rPr>
      <t>海底电缆登陆局房</t>
    </r>
  </si>
  <si>
    <t>闵行区</t>
  </si>
  <si>
    <r>
      <rPr>
        <sz val="11"/>
        <color indexed="8"/>
        <rFont val="等线"/>
        <family val="3"/>
        <charset val="134"/>
      </rPr>
      <t>闵行区七莘路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号桥</t>
    </r>
  </si>
  <si>
    <r>
      <rPr>
        <sz val="11"/>
        <color indexed="8"/>
        <rFont val="等线"/>
        <family val="3"/>
        <charset val="134"/>
      </rPr>
      <t>南张安老院</t>
    </r>
  </si>
  <si>
    <r>
      <rPr>
        <sz val="11"/>
        <color indexed="8"/>
        <rFont val="等线"/>
        <family val="3"/>
        <charset val="134"/>
      </rPr>
      <t>天主堂</t>
    </r>
  </si>
  <si>
    <t>3J001</t>
  </si>
  <si>
    <r>
      <rPr>
        <sz val="11"/>
        <color indexed="8"/>
        <rFont val="等线"/>
        <family val="3"/>
        <charset val="134"/>
      </rPr>
      <t>钱仓路</t>
    </r>
    <r>
      <rPr>
        <sz val="11"/>
        <color indexed="8"/>
        <rFont val="Calibri"/>
        <family val="2"/>
      </rPr>
      <t>316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</si>
  <si>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浦东唐墓桥</t>
    </r>
  </si>
  <si>
    <r>
      <rPr>
        <sz val="11"/>
        <color indexed="8"/>
        <rFont val="等线"/>
        <family val="3"/>
        <charset val="134"/>
      </rPr>
      <t>唐墓桥露德圣母堂</t>
    </r>
  </si>
  <si>
    <t>3W001</t>
  </si>
  <si>
    <r>
      <rPr>
        <sz val="12"/>
        <color theme="1"/>
        <rFont val="等线"/>
        <family val="3"/>
        <charset val="134"/>
      </rPr>
      <t>莫干山路</t>
    </r>
    <r>
      <rPr>
        <sz val="12"/>
        <color theme="1"/>
        <rFont val="Calibri"/>
        <family val="2"/>
      </rPr>
      <t>120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</si>
  <si>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上海面粉厂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四厂（莫干山大酒店）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小包装面粉仓库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麸皮车间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七厂厂房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面粉工业发展史陈列馆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二层办公楼</t>
    </r>
  </si>
  <si>
    <r>
      <rPr>
        <sz val="12"/>
        <color theme="1"/>
        <rFont val="等线"/>
        <family val="3"/>
        <charset val="134"/>
      </rPr>
      <t>福新面粉厂、阜丰面粉厂</t>
    </r>
  </si>
  <si>
    <r>
      <rPr>
        <sz val="12"/>
        <color theme="1"/>
        <rFont val="等线"/>
        <family val="3"/>
        <charset val="134"/>
      </rPr>
      <t>澳门路</t>
    </r>
    <r>
      <rPr>
        <sz val="12"/>
        <color theme="1"/>
        <rFont val="Calibri"/>
        <family val="2"/>
      </rPr>
      <t>477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</si>
  <si>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中华印刷厂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印刷车间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仓库</t>
    </r>
  </si>
  <si>
    <r>
      <rPr>
        <sz val="12"/>
        <color theme="1"/>
        <rFont val="等线"/>
        <family val="3"/>
        <charset val="134"/>
      </rPr>
      <t>中华书局印刷厂澳门路新厂</t>
    </r>
  </si>
  <si>
    <r>
      <rPr>
        <sz val="12"/>
        <color theme="1"/>
        <rFont val="等线"/>
        <family val="3"/>
        <charset val="134"/>
      </rPr>
      <t>云岭东路</t>
    </r>
    <r>
      <rPr>
        <sz val="12"/>
        <color theme="1"/>
        <rFont val="Calibri"/>
        <family val="2"/>
      </rPr>
      <t>345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</si>
  <si>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化工部上海化工研究院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合成氮车间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硝酸车间</t>
    </r>
  </si>
  <si>
    <r>
      <rPr>
        <sz val="12"/>
        <color theme="1"/>
        <rFont val="等线"/>
        <family val="3"/>
        <charset val="134"/>
      </rPr>
      <t>天利淡气制品厂</t>
    </r>
  </si>
  <si>
    <t>3N003</t>
  </si>
  <si>
    <r>
      <rPr>
        <sz val="12"/>
        <color theme="1"/>
        <rFont val="等线"/>
        <family val="3"/>
        <charset val="134"/>
      </rPr>
      <t>宜昌路</t>
    </r>
    <r>
      <rPr>
        <sz val="12"/>
        <color theme="1"/>
        <rFont val="Calibri"/>
        <family val="2"/>
      </rPr>
      <t>130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</si>
  <si>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上海啤酒厂灌装楼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酿造楼</t>
    </r>
  </si>
  <si>
    <r>
      <rPr>
        <sz val="12"/>
        <color theme="1"/>
        <rFont val="等线"/>
        <family val="3"/>
        <charset val="134"/>
      </rPr>
      <t>上海啤酒有限公司</t>
    </r>
  </si>
  <si>
    <r>
      <rPr>
        <sz val="12"/>
        <color theme="1"/>
        <rFont val="等线"/>
        <family val="3"/>
        <charset val="134"/>
      </rPr>
      <t>宜昌路</t>
    </r>
    <r>
      <rPr>
        <sz val="12"/>
        <color theme="1"/>
        <rFont val="Calibri"/>
        <family val="2"/>
      </rPr>
      <t>216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</si>
  <si>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消防三支队宜昌中队</t>
    </r>
  </si>
  <si>
    <r>
      <rPr>
        <sz val="12"/>
        <color theme="1"/>
        <rFont val="等线"/>
        <family val="3"/>
        <charset val="134"/>
      </rPr>
      <t>宜昌路救火会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</si>
  <si>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2866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</si>
  <si>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上海第十七棉纺厂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一纺车间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二纺车间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三纺车间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四纺车间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锅炉房及水房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北厂厂房</t>
    </r>
  </si>
  <si>
    <r>
      <rPr>
        <sz val="12"/>
        <color theme="1"/>
        <rFont val="等线"/>
        <family val="3"/>
        <charset val="134"/>
      </rPr>
      <t>裕丰纱厂</t>
    </r>
  </si>
  <si>
    <t>3G007</t>
  </si>
  <si>
    <r>
      <rPr>
        <sz val="12"/>
        <color theme="1"/>
        <rFont val="等线"/>
        <family val="3"/>
        <charset val="134"/>
      </rPr>
      <t>通北路</t>
    </r>
    <r>
      <rPr>
        <sz val="12"/>
        <color theme="1"/>
        <rFont val="Calibri"/>
        <family val="2"/>
      </rPr>
      <t>400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</si>
  <si>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梅林正广和有限公司</t>
    </r>
  </si>
  <si>
    <r>
      <rPr>
        <sz val="12"/>
        <color theme="1"/>
        <rFont val="等线"/>
        <family val="3"/>
        <charset val="134"/>
      </rPr>
      <t>正广和汽水厂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</si>
  <si>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2524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</si>
  <si>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上海市杨树浦煤气厂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高级职员住宅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储气罐</t>
    </r>
  </si>
  <si>
    <r>
      <rPr>
        <sz val="12"/>
        <color theme="1"/>
        <rFont val="等线"/>
        <family val="3"/>
        <charset val="134"/>
      </rPr>
      <t>上海煤气公司</t>
    </r>
  </si>
  <si>
    <r>
      <rPr>
        <sz val="12"/>
        <color theme="1"/>
        <rFont val="等线"/>
        <family val="3"/>
        <charset val="134"/>
      </rPr>
      <t>波阳路</t>
    </r>
    <r>
      <rPr>
        <sz val="12"/>
        <color theme="1"/>
        <rFont val="Calibri"/>
        <family val="2"/>
      </rPr>
      <t>400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</si>
  <si>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上海茂华毛纺厂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绒线仓库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综合楼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经理住宅（</t>
    </r>
    <r>
      <rPr>
        <sz val="12"/>
        <color theme="1"/>
        <rFont val="Calibri"/>
        <family val="2"/>
      </rPr>
      <t>A</t>
    </r>
    <r>
      <rPr>
        <sz val="12"/>
        <color theme="1"/>
        <rFont val="等线"/>
        <family val="3"/>
        <charset val="134"/>
      </rPr>
      <t>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领班住宅（</t>
    </r>
    <r>
      <rPr>
        <sz val="12"/>
        <color theme="1"/>
        <rFont val="Calibri"/>
        <family val="2"/>
      </rPr>
      <t>B</t>
    </r>
    <r>
      <rPr>
        <sz val="12"/>
        <color theme="1"/>
        <rFont val="等线"/>
        <family val="3"/>
        <charset val="134"/>
      </rPr>
      <t>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高级职员住宅（</t>
    </r>
    <r>
      <rPr>
        <sz val="12"/>
        <color theme="1"/>
        <rFont val="Calibri"/>
        <family val="2"/>
      </rPr>
      <t>C</t>
    </r>
    <r>
      <rPr>
        <sz val="12"/>
        <color theme="1"/>
        <rFont val="等线"/>
        <family val="3"/>
        <charset val="134"/>
      </rPr>
      <t>）</t>
    </r>
  </si>
  <si>
    <r>
      <rPr>
        <sz val="12"/>
        <color theme="1"/>
        <rFont val="等线"/>
        <family val="3"/>
        <charset val="134"/>
      </rPr>
      <t>上海密丰绒线厂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</si>
  <si>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670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</si>
  <si>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上海第五毛纺厂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空压站及仓库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厂房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英老板住宅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废纺车间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大仓库</t>
    </r>
  </si>
  <si>
    <r>
      <rPr>
        <sz val="12"/>
        <color theme="1"/>
        <rFont val="等线"/>
        <family val="3"/>
        <charset val="134"/>
      </rPr>
      <t>怡和纱厂</t>
    </r>
  </si>
  <si>
    <r>
      <rPr>
        <sz val="12"/>
        <color theme="1"/>
        <rFont val="等线"/>
        <family val="3"/>
        <charset val="134"/>
      </rPr>
      <t>河间路</t>
    </r>
    <r>
      <rPr>
        <sz val="12"/>
        <color theme="1"/>
        <rFont val="Calibri"/>
        <family val="2"/>
      </rPr>
      <t>1283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</si>
  <si>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上海市东区污水处理厂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压缩机房、过滤池</t>
    </r>
  </si>
  <si>
    <r>
      <rPr>
        <sz val="12"/>
        <color theme="1"/>
        <rFont val="等线"/>
        <family val="3"/>
        <charset val="134"/>
      </rPr>
      <t>上海市东区污水处理厂</t>
    </r>
  </si>
  <si>
    <r>
      <rPr>
        <sz val="12"/>
        <color theme="1"/>
        <rFont val="等线"/>
        <family val="3"/>
        <charset val="134"/>
      </rPr>
      <t>隆昌路</t>
    </r>
    <r>
      <rPr>
        <sz val="12"/>
        <color theme="1"/>
        <rFont val="Calibri"/>
        <family val="2"/>
      </rPr>
      <t>222-266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</si>
  <si>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住宅</t>
    </r>
  </si>
  <si>
    <r>
      <rPr>
        <sz val="11"/>
        <color indexed="8"/>
        <rFont val="等线"/>
        <family val="3"/>
        <charset val="134"/>
      </rPr>
      <t>天山路、哈密路</t>
    </r>
  </si>
  <si>
    <r>
      <rPr>
        <sz val="11"/>
        <color indexed="8"/>
        <rFont val="等线"/>
        <family val="3"/>
        <charset val="134"/>
      </rPr>
      <t>上海城市排水管理处技工学
校</t>
    </r>
    <r>
      <rPr>
        <sz val="11"/>
        <color indexed="8"/>
        <rFont val="Calibri"/>
        <family val="2"/>
      </rPr>
      <t>-</t>
    </r>
    <r>
      <rPr>
        <sz val="11"/>
        <color indexed="8"/>
        <rFont val="等线"/>
        <family val="3"/>
        <charset val="134"/>
      </rPr>
      <t>泵房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宿舍楼立面片段</t>
    </r>
  </si>
  <si>
    <r>
      <rPr>
        <sz val="11"/>
        <color indexed="8"/>
        <rFont val="等线"/>
        <family val="3"/>
        <charset val="134"/>
      </rPr>
      <t>西区污水处理厂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</si>
  <si>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601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</si>
  <si>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东延安中学北楼</t>
    </r>
  </si>
  <si>
    <r>
      <rPr>
        <sz val="11"/>
        <color indexed="8"/>
        <rFont val="等线"/>
        <family val="3"/>
        <charset val="134"/>
      </rPr>
      <t>真如中学</t>
    </r>
  </si>
  <si>
    <t>3M030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</si>
  <si>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922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</si>
  <si>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丁香别墅</t>
    </r>
  </si>
  <si>
    <r>
      <rPr>
        <sz val="11"/>
        <color indexed="8"/>
        <rFont val="等线"/>
        <family val="3"/>
        <charset val="134"/>
      </rPr>
      <t>丁香花园</t>
    </r>
  </si>
  <si>
    <t>3M029</t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</si>
  <si>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918-928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</si>
  <si>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达华宾馆</t>
    </r>
  </si>
  <si>
    <r>
      <rPr>
        <sz val="11"/>
        <color indexed="8"/>
        <rFont val="等线"/>
        <family val="3"/>
        <charset val="134"/>
      </rPr>
      <t>达华公寓</t>
    </r>
  </si>
  <si>
    <r>
      <rPr>
        <sz val="11"/>
        <color indexed="8"/>
        <rFont val="等线"/>
        <family val="3"/>
        <charset val="134"/>
      </rPr>
      <t>淮海西路</t>
    </r>
    <r>
      <rPr>
        <sz val="11"/>
        <color indexed="8"/>
        <rFont val="Calibri"/>
        <family val="2"/>
      </rPr>
      <t>338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</si>
  <si>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空军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医院</t>
    </r>
  </si>
  <si>
    <r>
      <rPr>
        <sz val="11"/>
        <color indexed="8"/>
        <rFont val="等线"/>
        <family val="3"/>
        <charset val="134"/>
      </rPr>
      <t>弗兰克林住宅、中央银行俱
乐部</t>
    </r>
  </si>
  <si>
    <t>3M027</t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</si>
  <si>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780</t>
    </r>
    <r>
      <rPr>
        <sz val="11"/>
        <color indexed="8"/>
        <rFont val="等线"/>
        <family val="3"/>
        <charset val="134"/>
      </rPr>
      <t>号中山公园内</t>
    </r>
  </si>
  <si>
    <r>
      <rPr>
        <sz val="11"/>
        <color indexed="8"/>
        <rFont val="等线"/>
        <family val="3"/>
        <charset val="134"/>
      </rPr>
      <t>大理石亭</t>
    </r>
  </si>
  <si>
    <t>3M026</t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</si>
  <si>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1262</t>
    </r>
    <r>
      <rPr>
        <sz val="11"/>
        <color indexed="8"/>
        <rFont val="等线"/>
        <family val="3"/>
        <charset val="134"/>
      </rPr>
      <t>号</t>
    </r>
    <phoneticPr fontId="9" type="noConversion"/>
  </si>
  <si>
    <t>上海生物制品研究所</t>
    <phoneticPr fontId="9" type="noConversion"/>
  </si>
  <si>
    <r>
      <rPr>
        <sz val="11"/>
        <color indexed="8"/>
        <rFont val="等线"/>
        <family val="3"/>
        <charset val="134"/>
      </rPr>
      <t>哥伦比亚总会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</si>
  <si>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211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</si>
  <si>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3M024</t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</si>
  <si>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2558</t>
    </r>
    <r>
      <rPr>
        <sz val="11"/>
        <color indexed="8"/>
        <rFont val="等线"/>
        <family val="3"/>
        <charset val="134"/>
      </rPr>
      <t>号（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号楼）</t>
    </r>
  </si>
  <si>
    <r>
      <rPr>
        <sz val="11"/>
        <color indexed="8"/>
        <rFont val="等线"/>
        <family val="3"/>
        <charset val="134"/>
      </rPr>
      <t>上海市工人疗养院</t>
    </r>
  </si>
  <si>
    <t>3M023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</si>
  <si>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1006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</si>
  <si>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海格园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</si>
  <si>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1076</t>
    </r>
    <r>
      <rPr>
        <sz val="11"/>
        <color indexed="8"/>
        <rFont val="等线"/>
        <family val="3"/>
        <charset val="134"/>
      </rPr>
      <t>号及</t>
    </r>
    <r>
      <rPr>
        <sz val="11"/>
        <color indexed="8"/>
        <rFont val="Calibri"/>
        <family val="2"/>
      </rPr>
      <t>1100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1120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</si>
  <si>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上海市信息中心一号楼及西
侧花园住宅群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</si>
  <si>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</si>
  <si>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新华路警署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</si>
  <si>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483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</si>
  <si>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办公楼（空置）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</si>
  <si>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593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</si>
  <si>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梅泉别墅</t>
    </r>
  </si>
  <si>
    <t>3M018</t>
  </si>
  <si>
    <r>
      <rPr>
        <sz val="11"/>
        <color indexed="8"/>
        <rFont val="等线"/>
        <family val="3"/>
        <charset val="134"/>
      </rPr>
      <t>兴国路</t>
    </r>
    <r>
      <rPr>
        <sz val="11"/>
        <color indexed="8"/>
        <rFont val="Calibri"/>
        <family val="2"/>
      </rPr>
      <t>72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</si>
  <si>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</si>
  <si>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</si>
  <si>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236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248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272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 xml:space="preserve">6
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</si>
  <si>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t xml:space="preserve">|
</t>
    </r>
    <r>
      <rPr>
        <sz val="11"/>
        <color indexed="8"/>
        <rFont val="等线"/>
        <family val="3"/>
        <charset val="134"/>
      </rPr>
      <t>住宅</t>
    </r>
    <r>
      <rPr>
        <sz val="11"/>
        <color indexed="8"/>
        <rFont val="Calibri"/>
        <family val="2"/>
      </rPr>
      <t>(272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号为幼托）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</si>
  <si>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</si>
  <si>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32</t>
    </r>
    <r>
      <rPr>
        <sz val="11"/>
        <color indexed="8"/>
        <rFont val="等线"/>
        <family val="3"/>
        <charset val="134"/>
      </rPr>
      <t>号乙</t>
    </r>
  </si>
  <si>
    <t>3M013</t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</si>
  <si>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</si>
  <si>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</si>
  <si>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汉语大词典出版社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</si>
  <si>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934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</si>
  <si>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长宁区妇幼保健院</t>
    </r>
  </si>
  <si>
    <r>
      <rPr>
        <sz val="11"/>
        <color indexed="8"/>
        <rFont val="等线"/>
        <family val="3"/>
        <charset val="134"/>
      </rPr>
      <t>私立妇孺医院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</si>
  <si>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1112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</si>
  <si>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t>3M009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</si>
  <si>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1210</t>
    </r>
    <r>
      <rPr>
        <sz val="11"/>
        <color indexed="8"/>
        <rFont val="等线"/>
        <family val="3"/>
        <charset val="134"/>
      </rPr>
      <t>弄东侧</t>
    </r>
  </si>
  <si>
    <r>
      <rPr>
        <sz val="11"/>
        <color indexed="8"/>
        <rFont val="等线"/>
        <family val="3"/>
        <charset val="134"/>
      </rPr>
      <t>沪西别墅</t>
    </r>
  </si>
  <si>
    <r>
      <rPr>
        <sz val="11"/>
        <color indexed="8"/>
        <rFont val="等线"/>
        <family val="3"/>
        <charset val="134"/>
      </rPr>
      <t>沪西别墅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沪西别业</t>
    </r>
  </si>
  <si>
    <t>3M008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</si>
  <si>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1294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</si>
  <si>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工商银行愚园路分理处等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</si>
  <si>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76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</si>
  <si>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亦村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</si>
  <si>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</si>
  <si>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</si>
  <si>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新华村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</si>
  <si>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</si>
  <si>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</si>
  <si>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长宁区致府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</si>
  <si>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712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</si>
  <si>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兆丰别墅</t>
    </r>
  </si>
  <si>
    <t>3M001</t>
  </si>
  <si>
    <r>
      <rPr>
        <sz val="11"/>
        <color indexed="8"/>
        <rFont val="等线"/>
        <family val="3"/>
        <charset val="134"/>
      </rPr>
      <t>龙华路</t>
    </r>
    <r>
      <rPr>
        <sz val="11"/>
        <color indexed="8"/>
        <rFont val="Calibri"/>
        <family val="2"/>
      </rPr>
      <t>2577</t>
    </r>
    <r>
      <rPr>
        <sz val="11"/>
        <color indexed="8"/>
        <rFont val="等线"/>
        <family val="3"/>
        <charset val="134"/>
      </rPr>
      <t>号（烈士陵园北部〉</t>
    </r>
  </si>
  <si>
    <r>
      <rPr>
        <sz val="11"/>
        <color indexed="8"/>
        <rFont val="等线"/>
        <family val="3"/>
        <charset val="134"/>
      </rPr>
      <t>解放军七三一五工厂</t>
    </r>
    <r>
      <rPr>
        <sz val="11"/>
        <color indexed="8"/>
        <rFont val="Calibri"/>
        <family val="2"/>
      </rPr>
      <t>—</t>
    </r>
    <r>
      <rPr>
        <sz val="11"/>
        <color indexed="8"/>
        <rFont val="等线"/>
        <family val="3"/>
        <charset val="134"/>
      </rPr>
      <t>厂
房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机房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仓库（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座）</t>
    </r>
    <r>
      <rPr>
        <sz val="11"/>
        <color indexed="8"/>
        <rFont val="Calibri"/>
        <family val="2"/>
      </rPr>
      <t>l</t>
    </r>
    <r>
      <rPr>
        <sz val="11"/>
        <color indexed="8"/>
        <rFont val="等线"/>
        <family val="3"/>
        <charset val="134"/>
      </rPr>
      <t>水牢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老
门房</t>
    </r>
  </si>
  <si>
    <r>
      <rPr>
        <sz val="11"/>
        <color indexed="8"/>
        <rFont val="等线"/>
        <family val="3"/>
        <charset val="134"/>
      </rPr>
      <t>江南弹药局</t>
    </r>
  </si>
  <si>
    <t>3D035</t>
  </si>
  <si>
    <r>
      <rPr>
        <sz val="11"/>
        <color indexed="8"/>
        <rFont val="等线"/>
        <family val="3"/>
        <charset val="134"/>
      </rPr>
      <t>漕溪北路</t>
    </r>
    <r>
      <rPr>
        <sz val="11"/>
        <color indexed="8"/>
        <rFont val="Calibri"/>
        <family val="2"/>
      </rPr>
      <t>336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</si>
  <si>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徐汇区人民检察院</t>
    </r>
  </si>
  <si>
    <r>
      <rPr>
        <sz val="11"/>
        <color indexed="8"/>
        <rFont val="等线"/>
        <family val="3"/>
        <charset val="134"/>
      </rPr>
      <t>大修道院</t>
    </r>
  </si>
  <si>
    <r>
      <rPr>
        <sz val="11"/>
        <color indexed="8"/>
        <rFont val="等线"/>
        <family val="3"/>
        <charset val="134"/>
      </rPr>
      <t>余庆路</t>
    </r>
    <r>
      <rPr>
        <sz val="11"/>
        <color indexed="8"/>
        <rFont val="Calibri"/>
        <family val="2"/>
      </rPr>
      <t>190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</si>
  <si>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市委机关幼儿园</t>
    </r>
  </si>
  <si>
    <r>
      <rPr>
        <sz val="11"/>
        <color indexed="8"/>
        <rFont val="等线"/>
        <family val="3"/>
        <charset val="134"/>
      </rPr>
      <t>建国西路</t>
    </r>
    <r>
      <rPr>
        <sz val="11"/>
        <color indexed="8"/>
        <rFont val="Calibri"/>
        <family val="2"/>
      </rPr>
      <t>620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</si>
  <si>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住宅、建国西路幼儿园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</si>
  <si>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130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</si>
  <si>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住宅、小旋枫酒店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</si>
  <si>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81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，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</t>
    </r>
  </si>
  <si>
    <t>3D030</t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</si>
  <si>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571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</si>
  <si>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527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</si>
  <si>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岳阳路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</si>
  <si>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建国西路</t>
    </r>
    <r>
      <rPr>
        <sz val="11"/>
        <color indexed="8"/>
        <rFont val="Calibri"/>
        <family val="2"/>
      </rPr>
      <t>398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</si>
  <si>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电话局职工住宅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</si>
  <si>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</si>
  <si>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太原路</t>
    </r>
    <r>
      <rPr>
        <sz val="11"/>
        <color indexed="8"/>
        <rFont val="Calibri"/>
        <family val="2"/>
      </rPr>
      <t>160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</si>
  <si>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瑞金宾馆太原分馆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</si>
  <si>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389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</si>
  <si>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零三单位华东办事处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</si>
  <si>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383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</si>
  <si>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上海电影译制厂</t>
    </r>
  </si>
  <si>
    <r>
      <rPr>
        <sz val="11"/>
        <color indexed="8"/>
        <rFont val="等线"/>
        <family val="3"/>
        <charset val="134"/>
      </rPr>
      <t>嘉善路</t>
    </r>
    <r>
      <rPr>
        <sz val="11"/>
        <color indexed="8"/>
        <rFont val="Calibri"/>
        <family val="2"/>
      </rPr>
      <t>131-143</t>
    </r>
    <r>
      <rPr>
        <sz val="11"/>
        <color indexed="8"/>
        <rFont val="等线"/>
        <family val="3"/>
        <charset val="134"/>
      </rPr>
      <t>弄，</t>
    </r>
    <r>
      <rPr>
        <sz val="11"/>
        <color indexed="8"/>
        <rFont val="Calibri"/>
        <family val="2"/>
      </rPr>
      <t>169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</si>
  <si>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1818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</si>
  <si>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393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</si>
  <si>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390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</si>
  <si>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汽车工业总公司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</si>
  <si>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</si>
  <si>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</si>
  <si>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</si>
  <si>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巴金住宅</t>
    </r>
  </si>
  <si>
    <r>
      <rPr>
        <sz val="11"/>
        <color indexed="8"/>
        <rFont val="等线"/>
        <family val="3"/>
        <charset val="134"/>
      </rPr>
      <t>湖南路</t>
    </r>
    <r>
      <rPr>
        <sz val="11"/>
        <color indexed="8"/>
        <rFont val="Calibri"/>
        <family val="2"/>
      </rPr>
      <t>262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</si>
  <si>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湖南别墅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</si>
  <si>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193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</si>
  <si>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上海市房地产科学研究院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</si>
  <si>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</si>
  <si>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3D012</t>
  </si>
  <si>
    <r>
      <rPr>
        <sz val="11"/>
        <color indexed="8"/>
        <rFont val="等线"/>
        <family val="3"/>
        <charset val="134"/>
      </rPr>
      <t>永福路</t>
    </r>
    <r>
      <rPr>
        <sz val="11"/>
        <color indexed="8"/>
        <rFont val="Calibri"/>
        <family val="2"/>
      </rPr>
      <t>52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</si>
  <si>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上海永乐电影电视（集团）
公司</t>
    </r>
  </si>
  <si>
    <t>3D011</t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</si>
  <si>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2-6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</si>
  <si>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来斯南村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</si>
  <si>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1554-1568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1562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2-5
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</si>
  <si>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曙光公寓</t>
    </r>
  </si>
  <si>
    <r>
      <rPr>
        <sz val="11"/>
        <color indexed="8"/>
        <rFont val="等线"/>
        <family val="3"/>
        <charset val="134"/>
      </rPr>
      <t>林肯公寓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</si>
  <si>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1487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</si>
  <si>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上海新村</t>
    </r>
  </si>
  <si>
    <t>3D008</t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</si>
  <si>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</si>
  <si>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麦琪公寓</t>
    </r>
  </si>
  <si>
    <r>
      <rPr>
        <sz val="11"/>
        <color rgb="FF000000"/>
        <rFont val="等线"/>
        <family val="3"/>
        <charset val="134"/>
      </rPr>
      <t>华亭路</t>
    </r>
    <r>
      <rPr>
        <sz val="11"/>
        <color rgb="FF000000"/>
        <rFont val="Calibri"/>
        <family val="2"/>
      </rPr>
      <t>72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74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84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86</t>
    </r>
    <r>
      <rPr>
        <sz val="11"/>
        <color rgb="FF000000"/>
        <rFont val="等线"/>
        <family val="3"/>
        <charset val="134"/>
      </rPr>
      <t>号，延庆路</t>
    </r>
    <r>
      <rPr>
        <sz val="11"/>
        <color rgb="FF000000"/>
        <rFont val="Calibri"/>
        <family val="2"/>
      </rPr>
      <t>151-157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</si>
  <si>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华亭路</t>
    </r>
    <r>
      <rPr>
        <sz val="11"/>
        <color indexed="8"/>
        <rFont val="Calibri"/>
        <family val="2"/>
      </rPr>
      <t>71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1-7</t>
    </r>
    <r>
      <rPr>
        <sz val="11"/>
        <color indexed="8"/>
        <rFont val="等线"/>
        <family val="3"/>
        <charset val="134"/>
      </rPr>
      <t>号，延庆路</t>
    </r>
    <r>
      <rPr>
        <sz val="11"/>
        <color indexed="8"/>
        <rFont val="Calibri"/>
        <family val="2"/>
      </rPr>
      <t>135-149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</si>
  <si>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1276-1292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</si>
  <si>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1204-1218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</si>
  <si>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淮海公寓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</si>
  <si>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万国储蓄会公寓、盖司康公
寓</t>
    </r>
  </si>
  <si>
    <t>3D003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</si>
  <si>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1131</t>
    </r>
    <r>
      <rPr>
        <sz val="11"/>
        <color indexed="8"/>
        <rFont val="等线"/>
        <family val="3"/>
        <charset val="134"/>
      </rPr>
      <t>号南楼</t>
    </r>
  </si>
  <si>
    <r>
      <rPr>
        <sz val="11"/>
        <color indexed="8"/>
        <rFont val="等线"/>
        <family val="3"/>
        <charset val="134"/>
      </rPr>
      <t>达芬奇集团</t>
    </r>
  </si>
  <si>
    <r>
      <rPr>
        <sz val="11"/>
        <color indexed="8"/>
        <rFont val="等线"/>
        <family val="3"/>
        <charset val="134"/>
      </rPr>
      <t>霞飞路住宅、比利时领馆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</si>
  <si>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1195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</si>
  <si>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上海理工大学圈书馆</t>
    </r>
  </si>
  <si>
    <r>
      <rPr>
        <sz val="11"/>
        <color rgb="FF000000"/>
        <rFont val="等线"/>
        <family val="3"/>
        <charset val="134"/>
      </rPr>
      <t>德国技术工程学院，同济德文医学堂，国立上海高级机械职业学校</t>
    </r>
  </si>
  <si>
    <t>3D001</t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</si>
  <si>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470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</si>
  <si>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电子元件研究所南楼</t>
    </r>
  </si>
  <si>
    <t>上海总商会</t>
    <phoneticPr fontId="9" type="noConversion"/>
  </si>
  <si>
    <t>3H001</t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</si>
  <si>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</si>
  <si>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延中部队招待所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</si>
  <si>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962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</si>
  <si>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少儿图书馆</t>
    </r>
  </si>
  <si>
    <r>
      <rPr>
        <sz val="11"/>
        <color indexed="8"/>
        <rFont val="等线"/>
        <family val="3"/>
        <charset val="134"/>
      </rPr>
      <t>切尔西住宅</t>
    </r>
  </si>
  <si>
    <r>
      <rPr>
        <sz val="11"/>
        <color indexed="8"/>
        <rFont val="等线"/>
        <family val="3"/>
        <charset val="134"/>
      </rPr>
      <t>乌鲁木齐中路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</si>
  <si>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华山医院</t>
    </r>
  </si>
  <si>
    <r>
      <rPr>
        <sz val="11"/>
        <color indexed="8"/>
        <rFont val="等线"/>
        <family val="3"/>
        <charset val="134"/>
      </rPr>
      <t>中国红十字会医院</t>
    </r>
  </si>
  <si>
    <t>3B024</t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</si>
  <si>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470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/504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/510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</si>
  <si>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念吾新村</t>
    </r>
    <r>
      <rPr>
        <sz val="11"/>
        <color indexed="8"/>
        <rFont val="Calibri"/>
        <family val="2"/>
      </rPr>
      <t>l</t>
    </r>
    <r>
      <rPr>
        <sz val="11"/>
        <color indexed="8"/>
        <rFont val="等线"/>
        <family val="3"/>
        <charset val="134"/>
      </rPr>
      <t>多福里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汾阳坊</t>
    </r>
  </si>
  <si>
    <r>
      <rPr>
        <sz val="11"/>
        <color indexed="8"/>
        <rFont val="等线"/>
        <family val="3"/>
        <charset val="134"/>
      </rPr>
      <t>念吾新村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多福里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汾阳坊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</si>
  <si>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608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</si>
  <si>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文元坊</t>
    </r>
  </si>
  <si>
    <t>3B022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</si>
  <si>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581-589</t>
    </r>
    <r>
      <rPr>
        <sz val="11"/>
        <color indexed="8"/>
        <rFont val="等线"/>
        <family val="3"/>
        <charset val="134"/>
      </rPr>
      <t>及</t>
    </r>
    <r>
      <rPr>
        <sz val="11"/>
        <color indexed="8"/>
        <rFont val="Calibri"/>
        <family val="2"/>
      </rPr>
      <t>579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</si>
  <si>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中实新村</t>
    </r>
  </si>
  <si>
    <t>3B021</t>
  </si>
  <si>
    <r>
      <rPr>
        <sz val="11"/>
        <color indexed="8"/>
        <rFont val="等线"/>
        <family val="3"/>
        <charset val="134"/>
      </rPr>
      <t>奉贤路</t>
    </r>
    <r>
      <rPr>
        <sz val="11"/>
        <color indexed="8"/>
        <rFont val="Calibri"/>
        <family val="2"/>
      </rPr>
      <t>68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40-52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80-92</t>
    </r>
    <r>
      <rPr>
        <sz val="11"/>
        <color indexed="8"/>
        <rFont val="等线"/>
        <family val="3"/>
        <charset val="134"/>
      </rPr>
      <t>号</t>
    </r>
  </si>
  <si>
    <t>3B020</t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</si>
  <si>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800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</si>
  <si>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华园物业公司办公楼</t>
    </r>
  </si>
  <si>
    <t>3B019</t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</si>
  <si>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864-884</t>
    </r>
    <r>
      <rPr>
        <sz val="11"/>
        <color indexed="8"/>
        <rFont val="等线"/>
        <family val="3"/>
        <charset val="134"/>
      </rPr>
      <t>号，奉贤路</t>
    </r>
    <r>
      <rPr>
        <sz val="11"/>
        <color indexed="8"/>
        <rFont val="Calibri"/>
        <family val="2"/>
      </rPr>
      <t>137</t>
    </r>
    <r>
      <rPr>
        <sz val="11"/>
        <color indexed="8"/>
        <rFont val="等线"/>
        <family val="3"/>
        <charset val="134"/>
      </rPr>
      <t>号
、</t>
    </r>
    <r>
      <rPr>
        <sz val="11"/>
        <color indexed="8"/>
        <rFont val="Calibri"/>
        <family val="2"/>
      </rPr>
      <t>147</t>
    </r>
    <r>
      <rPr>
        <sz val="11"/>
        <color indexed="8"/>
        <rFont val="等线"/>
        <family val="3"/>
        <charset val="134"/>
      </rPr>
      <t>号，奉贤路</t>
    </r>
    <r>
      <rPr>
        <sz val="11"/>
        <color indexed="8"/>
        <rFont val="Calibri"/>
        <family val="2"/>
      </rPr>
      <t>148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</si>
  <si>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大华公寓</t>
    </r>
  </si>
  <si>
    <r>
      <rPr>
        <sz val="11"/>
        <color rgb="FF000000"/>
        <rFont val="等线"/>
        <family val="3"/>
        <charset val="134"/>
      </rPr>
      <t>富民路</t>
    </r>
    <r>
      <rPr>
        <sz val="11"/>
        <color rgb="FF000000"/>
        <rFont val="Calibri"/>
        <family val="2"/>
      </rPr>
      <t>210</t>
    </r>
    <r>
      <rPr>
        <sz val="11"/>
        <color rgb="FF000000"/>
        <rFont val="等线"/>
        <family val="3"/>
        <charset val="134"/>
      </rPr>
      <t>弄</t>
    </r>
    <r>
      <rPr>
        <sz val="11"/>
        <color rgb="FF000000"/>
        <rFont val="Calibri"/>
        <family val="2"/>
      </rPr>
      <t>2-14</t>
    </r>
    <r>
      <rPr>
        <sz val="11"/>
        <color rgb="FF000000"/>
        <rFont val="等线"/>
        <family val="3"/>
        <charset val="134"/>
      </rPr>
      <t>号、长乐路</t>
    </r>
    <r>
      <rPr>
        <sz val="11"/>
        <color rgb="FF000000"/>
        <rFont val="Calibri"/>
        <family val="2"/>
      </rPr>
      <t>752-762</t>
    </r>
    <r>
      <rPr>
        <sz val="11"/>
        <color rgb="FF000000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</si>
  <si>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长乐路</t>
    </r>
    <r>
      <rPr>
        <sz val="12"/>
        <color theme="1"/>
        <rFont val="Calibri"/>
        <family val="2"/>
      </rPr>
      <t>764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</si>
  <si>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长乐新村</t>
    </r>
  </si>
  <si>
    <r>
      <rPr>
        <sz val="12"/>
        <color theme="1"/>
        <rFont val="等线"/>
        <family val="3"/>
        <charset val="134"/>
      </rPr>
      <t>杜美新村</t>
    </r>
  </si>
  <si>
    <r>
      <rPr>
        <sz val="12"/>
        <color theme="1"/>
        <rFont val="等线"/>
        <family val="3"/>
        <charset val="134"/>
      </rPr>
      <t>长乐路</t>
    </r>
    <r>
      <rPr>
        <sz val="12"/>
        <color theme="1"/>
        <rFont val="Calibri"/>
        <family val="2"/>
      </rPr>
      <t>570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</si>
  <si>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蒲园</t>
    </r>
  </si>
  <si>
    <r>
      <rPr>
        <sz val="12"/>
        <color theme="1"/>
        <rFont val="等线"/>
        <family val="3"/>
        <charset val="134"/>
      </rPr>
      <t>延安中路</t>
    </r>
    <r>
      <rPr>
        <sz val="12"/>
        <color theme="1"/>
        <rFont val="Calibri"/>
        <family val="2"/>
      </rPr>
      <t>913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</si>
  <si>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四明村</t>
    </r>
  </si>
  <si>
    <r>
      <rPr>
        <sz val="12"/>
        <color theme="1"/>
        <rFont val="等线"/>
        <family val="3"/>
        <charset val="134"/>
      </rPr>
      <t>四明里</t>
    </r>
  </si>
  <si>
    <t>3B014</t>
  </si>
  <si>
    <r>
      <rPr>
        <sz val="12"/>
        <color theme="1"/>
        <rFont val="等线"/>
        <family val="3"/>
        <charset val="134"/>
      </rPr>
      <t>威海路</t>
    </r>
    <r>
      <rPr>
        <sz val="12"/>
        <color theme="1"/>
        <rFont val="Calibri"/>
        <family val="2"/>
      </rPr>
      <t>651</t>
    </r>
    <r>
      <rPr>
        <sz val="12"/>
        <color theme="1"/>
        <rFont val="等线"/>
        <family val="3"/>
        <charset val="134"/>
      </rPr>
      <t>、</t>
    </r>
    <r>
      <rPr>
        <sz val="12"/>
        <color theme="1"/>
        <rFont val="Calibri"/>
        <family val="2"/>
      </rPr>
      <t>665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</si>
  <si>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太阳公寓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</si>
  <si>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南京西路</t>
    </r>
    <r>
      <rPr>
        <sz val="12"/>
        <color theme="1"/>
        <rFont val="Calibri"/>
        <family val="2"/>
      </rPr>
      <t>1522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</si>
  <si>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675-681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</si>
  <si>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上海市作家协会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</si>
  <si>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住宅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</si>
  <si>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852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1-8</t>
    </r>
    <r>
      <rPr>
        <sz val="12"/>
        <color theme="1"/>
        <rFont val="等线"/>
        <family val="3"/>
        <charset val="134"/>
      </rPr>
      <t>号、</t>
    </r>
    <r>
      <rPr>
        <sz val="12"/>
        <color theme="1"/>
        <rFont val="Calibri"/>
        <family val="2"/>
      </rPr>
      <t>10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</si>
  <si>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3B010</t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</si>
  <si>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868-892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</si>
  <si>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889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</si>
  <si>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巨鹰宾馆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</si>
  <si>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亚细亚火油公司住宅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</si>
  <si>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常熟路</t>
    </r>
    <r>
      <rPr>
        <sz val="12"/>
        <color theme="1"/>
        <rFont val="Calibri"/>
        <family val="2"/>
      </rPr>
      <t>113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2-31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</si>
  <si>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善钟里</t>
    </r>
  </si>
  <si>
    <t>3B007</t>
  </si>
  <si>
    <r>
      <rPr>
        <sz val="12"/>
        <color theme="1"/>
        <rFont val="等线"/>
        <family val="3"/>
        <charset val="134"/>
      </rPr>
      <t>青海路</t>
    </r>
    <r>
      <rPr>
        <sz val="12"/>
        <color theme="1"/>
        <rFont val="Calibri"/>
        <family val="2"/>
      </rPr>
      <t>44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</si>
  <si>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岳阳医院</t>
    </r>
  </si>
  <si>
    <r>
      <rPr>
        <sz val="12"/>
        <color theme="1"/>
        <rFont val="等线"/>
        <family val="3"/>
        <charset val="134"/>
      </rPr>
      <t>茂名北路</t>
    </r>
    <r>
      <rPr>
        <sz val="12"/>
        <color theme="1"/>
        <rFont val="Calibri"/>
        <family val="2"/>
      </rPr>
      <t>200-290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</si>
  <si>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震兴里、荣康里、德庆里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</si>
  <si>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278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</si>
  <si>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皮裘公寓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</si>
  <si>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280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</si>
  <si>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</si>
  <si>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278</t>
    </r>
    <r>
      <rPr>
        <sz val="12"/>
        <color theme="1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</si>
  <si>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1341-1383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,</t>
    </r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304-
330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,</t>
    </r>
    <r>
      <rPr>
        <sz val="11"/>
        <color indexed="8"/>
        <rFont val="等线"/>
        <family val="3"/>
        <charset val="134"/>
      </rPr>
      <t>南阳路</t>
    </r>
    <r>
      <rPr>
        <sz val="11"/>
        <color indexed="8"/>
        <rFont val="Calibri"/>
        <family val="2"/>
      </rPr>
      <t>208-228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</si>
  <si>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联华公寓</t>
    </r>
  </si>
  <si>
    <r>
      <rPr>
        <sz val="11"/>
        <color indexed="8"/>
        <rFont val="等线"/>
        <family val="3"/>
        <charset val="134"/>
      </rPr>
      <t>成海路</t>
    </r>
    <r>
      <rPr>
        <sz val="11"/>
        <color indexed="8"/>
        <rFont val="Calibri"/>
        <family val="2"/>
      </rPr>
      <t>412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</si>
  <si>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民立中学四号楼</t>
    </r>
  </si>
  <si>
    <r>
      <rPr>
        <sz val="11"/>
        <color indexed="8"/>
        <rFont val="等线"/>
        <family val="3"/>
        <charset val="134"/>
      </rPr>
      <t>邱氏住宅</t>
    </r>
  </si>
  <si>
    <t>3B001</t>
  </si>
  <si>
    <r>
      <rPr>
        <sz val="11"/>
        <color indexed="8"/>
        <rFont val="等线"/>
        <family val="3"/>
        <charset val="134"/>
      </rPr>
      <t>祥德路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</si>
  <si>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祥德路住宅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</si>
  <si>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</si>
  <si>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上海纺织老干部活动室</t>
    </r>
  </si>
  <si>
    <r>
      <rPr>
        <sz val="11"/>
        <color indexed="8"/>
        <rFont val="等线"/>
        <family val="3"/>
        <charset val="134"/>
      </rPr>
      <t>海宁路</t>
    </r>
    <r>
      <rPr>
        <sz val="11"/>
        <color indexed="8"/>
        <rFont val="Calibri"/>
        <family val="2"/>
      </rPr>
      <t>449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</si>
  <si>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虹口大楼</t>
    </r>
  </si>
  <si>
    <r>
      <rPr>
        <sz val="11"/>
        <color indexed="8"/>
        <rFont val="等线"/>
        <family val="3"/>
        <charset val="134"/>
      </rPr>
      <t>虹口大旅社</t>
    </r>
  </si>
  <si>
    <r>
      <rPr>
        <sz val="11"/>
        <color indexed="8"/>
        <rFont val="等线"/>
        <family val="3"/>
        <charset val="134"/>
      </rPr>
      <t>乍浦路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</si>
  <si>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梦幻柔情舞厅</t>
    </r>
  </si>
  <si>
    <r>
      <rPr>
        <sz val="11"/>
        <color indexed="8"/>
        <rFont val="等线"/>
        <family val="3"/>
        <charset val="134"/>
      </rPr>
      <t>西本愿寺</t>
    </r>
  </si>
  <si>
    <r>
      <rPr>
        <sz val="11"/>
        <color rgb="FF000000"/>
        <rFont val="等线"/>
        <family val="3"/>
        <charset val="134"/>
      </rPr>
      <t>蟠龙街</t>
    </r>
    <r>
      <rPr>
        <sz val="11"/>
        <color rgb="FF000000"/>
        <rFont val="Calibri"/>
        <family val="2"/>
      </rPr>
      <t>1-13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</si>
  <si>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227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277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昆山花园
路</t>
    </r>
    <r>
      <rPr>
        <sz val="11"/>
        <color indexed="8"/>
        <rFont val="Calibri"/>
        <family val="2"/>
      </rPr>
      <t>1-10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</si>
  <si>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公寓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</si>
  <si>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</si>
  <si>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浦江饭店</t>
    </r>
  </si>
  <si>
    <r>
      <rPr>
        <sz val="11"/>
        <color indexed="8"/>
        <rFont val="等线"/>
        <family val="3"/>
        <charset val="134"/>
      </rPr>
      <t>礼查饭店</t>
    </r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</si>
  <si>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206-296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</si>
  <si>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溧阳路</t>
    </r>
    <r>
      <rPr>
        <sz val="11"/>
        <color indexed="8"/>
        <rFont val="Calibri"/>
        <family val="2"/>
      </rPr>
      <t>1084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2-11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1114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1-21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1156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1208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1-12</t>
    </r>
    <r>
      <rPr>
        <sz val="11"/>
        <color indexed="8"/>
        <rFont val="等线"/>
        <family val="3"/>
        <charset val="134"/>
      </rPr>
      <t>号
、</t>
    </r>
    <r>
      <rPr>
        <sz val="11"/>
        <color indexed="8"/>
        <rFont val="Calibri"/>
        <family val="2"/>
      </rPr>
      <t>1219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1221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1253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1283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1313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1235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1267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1237
1269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1331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1251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1281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1311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1338</t>
    </r>
    <r>
      <rPr>
        <sz val="11"/>
        <color indexed="8"/>
        <rFont val="等线"/>
        <family val="3"/>
        <charset val="134"/>
      </rPr>
      <t>号，溧阳路</t>
    </r>
    <r>
      <rPr>
        <sz val="11"/>
        <color indexed="8"/>
        <rFont val="Calibri"/>
        <family val="2"/>
      </rPr>
      <t>1203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
12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</si>
  <si>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长春路</t>
    </r>
    <r>
      <rPr>
        <sz val="11"/>
        <color indexed="8"/>
        <rFont val="Calibri"/>
        <family val="2"/>
      </rPr>
      <t>304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</si>
  <si>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长春公寓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</si>
  <si>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44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112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132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144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156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168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208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弄，甜爱路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号，山阴
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1-43</t>
    </r>
    <r>
      <rPr>
        <sz val="11"/>
        <color indexed="8"/>
        <rFont val="等线"/>
        <family val="3"/>
        <charset val="134"/>
      </rPr>
      <t>号，四川北路</t>
    </r>
    <r>
      <rPr>
        <sz val="11"/>
        <color indexed="8"/>
        <rFont val="Calibri"/>
        <family val="2"/>
      </rPr>
      <t xml:space="preserve">2044-2058
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</si>
  <si>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大陆新村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文华新村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凇云别墅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留青小筑</t>
    </r>
  </si>
  <si>
    <r>
      <rPr>
        <sz val="11"/>
        <color indexed="8"/>
        <rFont val="等线"/>
        <family val="3"/>
        <charset val="134"/>
      </rPr>
      <t>香山路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</si>
  <si>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香山路住宅</t>
    </r>
  </si>
  <si>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74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</si>
  <si>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上海文艺出版社等</t>
    </r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</si>
  <si>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</si>
  <si>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</si>
  <si>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诸圣堂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</si>
  <si>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</si>
  <si>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重庆公寓</t>
    </r>
  </si>
  <si>
    <r>
      <rPr>
        <sz val="11"/>
        <color rgb="FF000000"/>
        <rFont val="等线"/>
        <family val="3"/>
        <charset val="134"/>
      </rPr>
      <t>吕班公寓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</si>
  <si>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177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</si>
  <si>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永丰村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</si>
  <si>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169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</si>
  <si>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巴黎新村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</si>
  <si>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165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</si>
  <si>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巴黎公寓</t>
    </r>
  </si>
  <si>
    <r>
      <rPr>
        <sz val="11"/>
        <color indexed="8"/>
        <rFont val="等线"/>
        <family val="3"/>
        <charset val="134"/>
      </rPr>
      <t>巴黎公寓</t>
    </r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</si>
  <si>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39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-41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</si>
  <si>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上海文史馆</t>
    </r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</si>
  <si>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>118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</si>
  <si>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瑞金宾馆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</si>
  <si>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t>3C008</t>
  </si>
  <si>
    <r>
      <rPr>
        <sz val="11"/>
        <color indexed="8"/>
        <rFont val="等线"/>
        <family val="3"/>
        <charset val="134"/>
      </rPr>
      <t>瑞金宾馆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</si>
  <si>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t>3C007</t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</si>
  <si>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</si>
  <si>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陕南大楼</t>
    </r>
  </si>
  <si>
    <r>
      <rPr>
        <sz val="11"/>
        <color indexed="8"/>
        <rFont val="等线"/>
        <family val="3"/>
        <charset val="134"/>
      </rPr>
      <t>白尔登公寓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</si>
  <si>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235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</si>
  <si>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卢湾区职业教育中心</t>
    </r>
  </si>
  <si>
    <r>
      <rPr>
        <sz val="11"/>
        <color indexed="8"/>
        <rFont val="等线"/>
        <family val="3"/>
        <charset val="134"/>
      </rPr>
      <t>法租界霞飞路巡捕房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</si>
  <si>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538-544</t>
    </r>
    <r>
      <rPr>
        <sz val="11"/>
        <color indexed="8"/>
        <rFont val="等线"/>
        <family val="3"/>
        <charset val="134"/>
      </rPr>
      <t>号及</t>
    </r>
    <r>
      <rPr>
        <sz val="11"/>
        <color indexed="8"/>
        <rFont val="Calibri"/>
        <family val="2"/>
      </rPr>
      <t>542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</si>
  <si>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飞龙公寓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</si>
  <si>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584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</si>
  <si>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rgb="FF000000"/>
        <rFont val="等线"/>
        <family val="3"/>
        <charset val="134"/>
      </rPr>
      <t>飞霞别墅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</si>
  <si>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622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</si>
  <si>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rgb="FF000000"/>
        <rFont val="等线"/>
        <family val="3"/>
        <charset val="134"/>
      </rPr>
      <t>泰山大楼</t>
    </r>
  </si>
  <si>
    <r>
      <rPr>
        <sz val="11"/>
        <color rgb="FF000000"/>
        <rFont val="等线"/>
        <family val="3"/>
        <charset val="134"/>
      </rPr>
      <t>泰山公寓</t>
    </r>
  </si>
  <si>
    <r>
      <rPr>
        <sz val="11"/>
        <color indexed="8"/>
        <rFont val="等线"/>
        <family val="3"/>
        <charset val="134"/>
      </rPr>
      <t>瑞金一路</t>
    </r>
    <r>
      <rPr>
        <sz val="11"/>
        <color indexed="8"/>
        <rFont val="Calibri"/>
        <family val="2"/>
      </rPr>
      <t>150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</si>
  <si>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瑞金大楼</t>
    </r>
  </si>
  <si>
    <r>
      <rPr>
        <sz val="11"/>
        <color rgb="FF000000"/>
        <rFont val="等线"/>
        <family val="3"/>
        <charset val="134"/>
      </rPr>
      <t>爱司公寓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</si>
  <si>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734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</si>
  <si>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上海市中华路电话局
办公楼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机房</t>
    </r>
  </si>
  <si>
    <r>
      <rPr>
        <sz val="11"/>
        <color indexed="8"/>
        <rFont val="等线"/>
        <family val="3"/>
        <charset val="134"/>
      </rPr>
      <t>上海电话局南市总局</t>
    </r>
  </si>
  <si>
    <r>
      <rPr>
        <sz val="11"/>
        <color indexed="8"/>
        <rFont val="等线"/>
        <family val="3"/>
        <charset val="134"/>
      </rPr>
      <t>机厂路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</si>
  <si>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上海求新船厂</t>
    </r>
    <r>
      <rPr>
        <sz val="11"/>
        <color rgb="FF000000"/>
        <rFont val="Calibri"/>
        <family val="2"/>
      </rPr>
      <t>——</t>
    </r>
    <r>
      <rPr>
        <sz val="11"/>
        <color rgb="FF000000"/>
        <rFont val="等线"/>
        <family val="3"/>
        <charset val="134"/>
      </rPr>
      <t>厂郜办公楼</t>
    </r>
    <r>
      <rPr>
        <sz val="11"/>
        <color rgb="FF000000"/>
        <rFont val="Calibri"/>
        <family val="2"/>
      </rPr>
      <t>l/</t>
    </r>
    <r>
      <rPr>
        <sz val="11"/>
        <color rgb="FF000000"/>
        <rFont val="等线"/>
        <family val="3"/>
        <charset val="134"/>
      </rPr>
      <t>红楼</t>
    </r>
  </si>
  <si>
    <r>
      <rPr>
        <sz val="11"/>
        <color indexed="8"/>
        <rFont val="等线"/>
        <family val="3"/>
        <charset val="134"/>
      </rPr>
      <t>中法求新机器轮船制造厂</t>
    </r>
  </si>
  <si>
    <r>
      <rPr>
        <sz val="11"/>
        <color indexed="8"/>
        <rFont val="等线"/>
        <family val="3"/>
        <charset val="134"/>
      </rPr>
      <t>尚文路</t>
    </r>
  </si>
  <si>
    <r>
      <rPr>
        <sz val="11"/>
        <color indexed="8"/>
        <rFont val="等线"/>
        <family val="3"/>
        <charset val="134"/>
      </rPr>
      <t>龙门村</t>
    </r>
  </si>
  <si>
    <t>3A022</t>
  </si>
  <si>
    <r>
      <rPr>
        <sz val="11"/>
        <color indexed="8"/>
        <rFont val="等线"/>
        <family val="3"/>
        <charset val="134"/>
      </rPr>
      <t>陆家浜路</t>
    </r>
    <r>
      <rPr>
        <sz val="11"/>
        <color indexed="8"/>
        <rFont val="Calibri"/>
        <family val="2"/>
      </rPr>
      <t>550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</si>
  <si>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上海市第八中学</t>
    </r>
  </si>
  <si>
    <r>
      <rPr>
        <sz val="11"/>
        <color indexed="8"/>
        <rFont val="等线"/>
        <family val="3"/>
        <charset val="134"/>
      </rPr>
      <t>清心女中</t>
    </r>
  </si>
  <si>
    <r>
      <rPr>
        <sz val="11"/>
        <color indexed="8"/>
        <rFont val="等线"/>
        <family val="3"/>
        <charset val="134"/>
      </rPr>
      <t>黄陂南路</t>
    </r>
    <r>
      <rPr>
        <sz val="11"/>
        <color indexed="8"/>
        <rFont val="Calibri"/>
        <family val="2"/>
      </rPr>
      <t>25</t>
    </r>
    <r>
      <rPr>
        <sz val="11"/>
        <color indexed="8"/>
        <rFont val="等线"/>
        <family val="3"/>
        <charset val="134"/>
      </rPr>
      <t>号乙</t>
    </r>
  </si>
  <si>
    <r>
      <rPr>
        <sz val="11"/>
        <color indexed="8"/>
        <rFont val="等线"/>
        <family val="3"/>
        <charset val="134"/>
      </rPr>
      <t>上海市储能中学一分部</t>
    </r>
  </si>
  <si>
    <r>
      <rPr>
        <sz val="11"/>
        <color indexed="8"/>
        <rFont val="等线"/>
        <family val="3"/>
        <charset val="134"/>
      </rPr>
      <t>瑞康洋行买办住宅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</si>
  <si>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138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</si>
  <si>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中国人民解放军海军后勤部
上海物资站</t>
    </r>
  </si>
  <si>
    <r>
      <rPr>
        <sz val="11"/>
        <color indexed="8"/>
        <rFont val="等线"/>
        <family val="3"/>
        <charset val="134"/>
      </rPr>
      <t>谦信大楼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</si>
  <si>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299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</si>
  <si>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东亚银行</t>
    </r>
  </si>
  <si>
    <r>
      <rPr>
        <sz val="11"/>
        <color indexed="8"/>
        <rFont val="等线"/>
        <family val="3"/>
        <charset val="134"/>
      </rPr>
      <t>东亚大楼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</si>
  <si>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98-114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</si>
  <si>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慈安里大楼</t>
    </r>
  </si>
  <si>
    <r>
      <rPr>
        <sz val="11"/>
        <color indexed="8"/>
        <rFont val="等线"/>
        <family val="3"/>
        <charset val="134"/>
      </rPr>
      <t>哈同大楼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</si>
  <si>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232-240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</si>
  <si>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上海建筑材料集团总公司</t>
    </r>
  </si>
  <si>
    <r>
      <rPr>
        <sz val="11"/>
        <color rgb="FF000000"/>
        <rFont val="等线"/>
        <family val="3"/>
        <charset val="134"/>
      </rPr>
      <t>四明大楼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</si>
  <si>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</si>
  <si>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恒业里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</si>
  <si>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</si>
  <si>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沽打银行上海分行</t>
    </r>
  </si>
  <si>
    <r>
      <rPr>
        <sz val="11"/>
        <color indexed="8"/>
        <rFont val="等线"/>
        <family val="3"/>
        <charset val="134"/>
      </rPr>
      <t>兰心大楼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</si>
  <si>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</si>
  <si>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虎丘公寓</t>
    </r>
  </si>
  <si>
    <r>
      <rPr>
        <sz val="11"/>
        <color indexed="8"/>
        <rFont val="等线"/>
        <family val="3"/>
        <charset val="134"/>
      </rPr>
      <t>青年协会大楼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</si>
  <si>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94-102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</si>
  <si>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懿德大楼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新世纪创业有限公
司，黄中大楼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黄滴区中心医
院门诊部</t>
    </r>
  </si>
  <si>
    <r>
      <rPr>
        <sz val="11"/>
        <color indexed="8"/>
        <rFont val="等线"/>
        <family val="3"/>
        <charset val="134"/>
      </rPr>
      <t>三菱大楼、美孚大楼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</si>
  <si>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126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5-21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</si>
  <si>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元芳弄</t>
    </r>
  </si>
  <si>
    <r>
      <rPr>
        <sz val="11"/>
        <color rgb="FF000000"/>
        <rFont val="等线"/>
        <family val="3"/>
        <charset val="134"/>
      </rPr>
      <t>沪宁铁路局、安顺洋行等</t>
    </r>
  </si>
  <si>
    <t>3A011</t>
  </si>
  <si>
    <r>
      <rPr>
        <sz val="11"/>
        <color indexed="8"/>
        <rFont val="等线"/>
        <family val="3"/>
        <charset val="134"/>
      </rPr>
      <t>南苏州路</t>
    </r>
    <r>
      <rPr>
        <sz val="11"/>
        <color indexed="8"/>
        <rFont val="Calibri"/>
        <family val="2"/>
      </rPr>
      <t>161-175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</si>
  <si>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上海海鸥照相机销售有限公
司等</t>
    </r>
  </si>
  <si>
    <r>
      <rPr>
        <sz val="11"/>
        <color rgb="FF000000"/>
        <rFont val="等线"/>
        <family val="3"/>
        <charset val="134"/>
      </rPr>
      <t>颐中大楼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英美颐中姻草股份有限公司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</si>
  <si>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</si>
  <si>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青岛工行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上海图书馆书库</t>
    </r>
  </si>
  <si>
    <r>
      <rPr>
        <sz val="11"/>
        <color rgb="FF000000"/>
        <rFont val="等线"/>
        <family val="3"/>
        <charset val="134"/>
      </rPr>
      <t>博物院大楼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亚洲文会、英国皇家亚洲文会北中国支会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</si>
  <si>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</si>
  <si>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华东电力管理局</t>
    </r>
  </si>
  <si>
    <r>
      <rPr>
        <sz val="11"/>
        <color indexed="8"/>
        <rFont val="等线"/>
        <family val="3"/>
        <charset val="134"/>
      </rPr>
      <t>电力大楼上海电力公司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</si>
  <si>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151-171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</si>
  <si>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上沟晒回厂等</t>
    </r>
  </si>
  <si>
    <r>
      <rPr>
        <sz val="11"/>
        <color indexed="8"/>
        <rFont val="等线"/>
        <family val="3"/>
        <charset val="134"/>
      </rPr>
      <t>美伦大楼</t>
    </r>
  </si>
  <si>
    <t>3A007</t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</si>
  <si>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</si>
  <si>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爱建金融大楼</t>
    </r>
    <r>
      <rPr>
        <sz val="11"/>
        <color indexed="8"/>
        <rFont val="Calibri"/>
        <family val="2"/>
      </rPr>
      <t xml:space="preserve">1
</t>
    </r>
    <r>
      <rPr>
        <sz val="11"/>
        <color indexed="8"/>
        <rFont val="等线"/>
        <family val="3"/>
        <charset val="134"/>
      </rPr>
      <t>爱建信托投资有限公司等</t>
    </r>
  </si>
  <si>
    <r>
      <rPr>
        <sz val="11"/>
        <color indexed="8"/>
        <rFont val="等线"/>
        <family val="3"/>
        <charset val="134"/>
      </rPr>
      <t>中南大楼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中南银行</t>
    </r>
  </si>
  <si>
    <r>
      <rPr>
        <sz val="11"/>
        <color indexed="8"/>
        <rFont val="等线"/>
        <family val="3"/>
        <charset val="134"/>
      </rPr>
      <t>延安东踏</t>
    </r>
    <r>
      <rPr>
        <sz val="11"/>
        <color indexed="8"/>
        <rFont val="Calibri"/>
        <family val="2"/>
      </rPr>
      <t>34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</si>
  <si>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 xml:space="preserve">上海长途电信科技发展公司
</t>
    </r>
    <r>
      <rPr>
        <sz val="11"/>
        <color indexed="8"/>
        <rFont val="Calibri"/>
        <family val="2"/>
      </rPr>
      <t>.</t>
    </r>
    <r>
      <rPr>
        <sz val="11"/>
        <color indexed="8"/>
        <rFont val="等线"/>
        <family val="3"/>
        <charset val="134"/>
      </rPr>
      <t>上海市城市交通管理局</t>
    </r>
  </si>
  <si>
    <r>
      <rPr>
        <sz val="11"/>
        <color indexed="8"/>
        <rFont val="等线"/>
        <family val="3"/>
        <charset val="134"/>
      </rPr>
      <t>大北大楼电报局</t>
    </r>
  </si>
  <si>
    <t>3A005</t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</si>
  <si>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106-110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</si>
  <si>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上海电气集团总公司</t>
    </r>
  </si>
  <si>
    <r>
      <rPr>
        <sz val="11"/>
        <color rgb="FF000000"/>
        <rFont val="等线"/>
        <family val="3"/>
        <charset val="134"/>
      </rPr>
      <t>普益大楼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普益地产公司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</si>
  <si>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</si>
  <si>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锦都大秧华亘银行上海分行
、锦都实业总公司</t>
    </r>
  </si>
  <si>
    <r>
      <rPr>
        <sz val="11"/>
        <color indexed="8"/>
        <rFont val="等线"/>
        <family val="3"/>
        <charset val="134"/>
      </rPr>
      <t>日清大楼日清汽船株式会社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</si>
  <si>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</si>
  <si>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上海市总工会大楼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上海市总工会</t>
    </r>
  </si>
  <si>
    <r>
      <rPr>
        <sz val="11"/>
        <color indexed="8"/>
        <rFont val="等线"/>
        <family val="3"/>
        <charset val="134"/>
      </rPr>
      <t>交通银行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交通银行</t>
    </r>
  </si>
  <si>
    <r>
      <rPr>
        <sz val="11"/>
        <color indexed="8"/>
        <rFont val="等线"/>
        <family val="3"/>
        <charset val="134"/>
      </rPr>
      <t>中山东一踏</t>
    </r>
    <r>
      <rPr>
        <sz val="11"/>
        <color indexed="8"/>
        <rFont val="Calibri"/>
        <family val="2"/>
      </rPr>
      <t>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</si>
  <si>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中国农业银行上海分行外汇
营业部大楼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中国农业银行上
海分行</t>
    </r>
  </si>
  <si>
    <r>
      <rPr>
        <sz val="11"/>
        <color indexed="8"/>
        <rFont val="等线"/>
        <family val="3"/>
        <charset val="134"/>
      </rPr>
      <t>扬子大楼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扬子水火保险公司</t>
    </r>
  </si>
  <si>
    <r>
      <rPr>
        <sz val="11"/>
        <color indexed="8"/>
        <rFont val="等线"/>
        <family val="3"/>
        <charset val="134"/>
      </rPr>
      <t>安远路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</si>
  <si>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玉佛寺</t>
    </r>
  </si>
  <si>
    <r>
      <rPr>
        <sz val="11"/>
        <color indexed="8"/>
        <rFont val="等线"/>
        <family val="3"/>
        <charset val="134"/>
      </rPr>
      <t>光复西路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</si>
  <si>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上海造币厂</t>
    </r>
  </si>
  <si>
    <r>
      <rPr>
        <sz val="11"/>
        <color indexed="8"/>
        <rFont val="等线"/>
        <family val="3"/>
        <charset val="134"/>
      </rPr>
      <t>中国造币厂</t>
    </r>
  </si>
  <si>
    <r>
      <rPr>
        <sz val="11"/>
        <color indexed="8"/>
        <rFont val="等线"/>
        <family val="3"/>
        <charset val="134"/>
      </rPr>
      <t>黑山路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</si>
  <si>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同济中学</t>
    </r>
  </si>
  <si>
    <r>
      <rPr>
        <sz val="11"/>
        <color indexed="8"/>
        <rFont val="等线"/>
        <family val="3"/>
        <charset val="134"/>
      </rPr>
      <t>旧市图书馆</t>
    </r>
  </si>
  <si>
    <r>
      <rPr>
        <sz val="11"/>
        <color indexed="8"/>
        <rFont val="等线"/>
        <family val="3"/>
        <charset val="134"/>
      </rPr>
      <t>第二军医大学主楼</t>
    </r>
  </si>
  <si>
    <r>
      <rPr>
        <sz val="11"/>
        <color indexed="8"/>
        <rFont val="等线"/>
        <family val="3"/>
        <charset val="134"/>
      </rPr>
      <t>旧市博物馆</t>
    </r>
  </si>
  <si>
    <t>2G003</t>
  </si>
  <si>
    <r>
      <rPr>
        <sz val="11"/>
        <color indexed="8"/>
        <rFont val="等线"/>
        <family val="3"/>
        <charset val="134"/>
      </rPr>
      <t>军工路</t>
    </r>
    <r>
      <rPr>
        <sz val="11"/>
        <color indexed="8"/>
        <rFont val="Calibri"/>
        <family val="2"/>
      </rPr>
      <t>516</t>
    </r>
    <r>
      <rPr>
        <sz val="11"/>
        <color indexed="8"/>
        <rFont val="等线"/>
        <family val="3"/>
        <charset val="134"/>
      </rPr>
      <t>号礼堂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实验楼</t>
    </r>
  </si>
  <si>
    <r>
      <rPr>
        <sz val="11"/>
        <color indexed="8"/>
        <rFont val="等线"/>
        <family val="3"/>
        <charset val="134"/>
      </rPr>
      <t>华东工业大学，上海理工大学</t>
    </r>
  </si>
  <si>
    <r>
      <rPr>
        <sz val="11"/>
        <color indexed="8"/>
        <rFont val="等线"/>
        <family val="3"/>
        <charset val="134"/>
      </rPr>
      <t>沪江大学</t>
    </r>
  </si>
  <si>
    <t>2G002</t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</si>
  <si>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2800</t>
    </r>
    <r>
      <rPr>
        <sz val="11"/>
        <color indexed="8"/>
        <rFont val="等线"/>
        <family val="3"/>
        <charset val="134"/>
      </rPr>
      <t>号铁皮车间）</t>
    </r>
  </si>
  <si>
    <r>
      <rPr>
        <sz val="11"/>
        <color indexed="8"/>
        <rFont val="等线"/>
        <family val="3"/>
        <charset val="134"/>
      </rPr>
      <t>杨树浦电厂</t>
    </r>
  </si>
  <si>
    <r>
      <rPr>
        <sz val="12"/>
        <color theme="1"/>
        <rFont val="等线"/>
        <family val="3"/>
        <charset val="134"/>
      </rPr>
      <t>延庆路</t>
    </r>
    <r>
      <rPr>
        <sz val="12"/>
        <color theme="1"/>
        <rFont val="Calibri"/>
        <family val="2"/>
      </rPr>
      <t>130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</si>
  <si>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结核病防治中心</t>
    </r>
  </si>
  <si>
    <r>
      <rPr>
        <sz val="12"/>
        <color theme="1"/>
        <rFont val="等线"/>
        <family val="3"/>
        <charset val="134"/>
      </rPr>
      <t>常熟路</t>
    </r>
    <r>
      <rPr>
        <sz val="12"/>
        <color theme="1"/>
        <rFont val="Calibri"/>
        <family val="2"/>
      </rPr>
      <t>209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</si>
  <si>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瑞华公寓</t>
    </r>
  </si>
  <si>
    <r>
      <rPr>
        <sz val="12"/>
        <color theme="1"/>
        <rFont val="等线"/>
        <family val="3"/>
        <charset val="134"/>
      </rPr>
      <t>赛华公寓</t>
    </r>
  </si>
  <si>
    <r>
      <rPr>
        <sz val="12"/>
        <color theme="1"/>
        <rFont val="等线"/>
        <family val="3"/>
        <charset val="134"/>
      </rPr>
      <t>东平路</t>
    </r>
    <r>
      <rPr>
        <sz val="12"/>
        <color theme="1"/>
        <rFont val="Calibri"/>
        <family val="2"/>
      </rPr>
      <t>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</si>
  <si>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音乐学院附校甲楼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乙楼</t>
    </r>
  </si>
  <si>
    <r>
      <rPr>
        <sz val="12"/>
        <color theme="1"/>
        <rFont val="等线"/>
        <family val="3"/>
        <charset val="134"/>
      </rPr>
      <t>汾阳路</t>
    </r>
    <r>
      <rPr>
        <sz val="12"/>
        <color theme="1"/>
        <rFont val="Calibri"/>
        <family val="2"/>
      </rPr>
      <t>9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3</t>
    </r>
    <r>
      <rPr>
        <sz val="12"/>
        <color theme="1"/>
        <rFont val="等线"/>
        <family val="3"/>
        <charset val="134"/>
      </rPr>
      <t>号</t>
    </r>
  </si>
  <si>
    <t>2D045</t>
  </si>
  <si>
    <r>
      <rPr>
        <sz val="12"/>
        <color theme="1"/>
        <rFont val="等线"/>
        <family val="3"/>
        <charset val="134"/>
      </rPr>
      <t>复兴中路</t>
    </r>
    <r>
      <rPr>
        <sz val="12"/>
        <color theme="1"/>
        <rFont val="Calibri"/>
        <family val="2"/>
      </rPr>
      <t>1363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</si>
  <si>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克莱门公寓</t>
    </r>
  </si>
  <si>
    <r>
      <rPr>
        <sz val="12"/>
        <color theme="1"/>
        <rFont val="等线"/>
        <family val="3"/>
        <charset val="134"/>
      </rPr>
      <t>复兴西路</t>
    </r>
    <r>
      <rPr>
        <sz val="12"/>
        <color theme="1"/>
        <rFont val="Calibri"/>
        <family val="2"/>
      </rPr>
      <t>34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</si>
  <si>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会乐公寓</t>
    </r>
  </si>
  <si>
    <r>
      <rPr>
        <sz val="12"/>
        <color theme="1"/>
        <rFont val="等线"/>
        <family val="3"/>
        <charset val="134"/>
      </rPr>
      <t>会乐精舍</t>
    </r>
  </si>
  <si>
    <t>2D043</t>
  </si>
  <si>
    <r>
      <rPr>
        <sz val="12"/>
        <color theme="1"/>
        <rFont val="等线"/>
        <family val="3"/>
        <charset val="134"/>
      </rPr>
      <t>高安路</t>
    </r>
    <r>
      <rPr>
        <sz val="12"/>
        <color theme="1"/>
        <rFont val="Calibri"/>
        <family val="2"/>
      </rPr>
      <t>14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</si>
  <si>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高安公寓</t>
    </r>
  </si>
  <si>
    <r>
      <rPr>
        <sz val="12"/>
        <color theme="1"/>
        <rFont val="等线"/>
        <family val="3"/>
        <charset val="134"/>
      </rPr>
      <t>新乐路</t>
    </r>
    <r>
      <rPr>
        <sz val="12"/>
        <color theme="1"/>
        <rFont val="Calibri"/>
        <family val="2"/>
      </rPr>
      <t>55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</si>
  <si>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建设银行</t>
    </r>
  </si>
  <si>
    <r>
      <rPr>
        <sz val="12"/>
        <color theme="1"/>
        <rFont val="等线"/>
        <family val="3"/>
        <charset val="134"/>
      </rPr>
      <t>东正教堂</t>
    </r>
  </si>
  <si>
    <r>
      <rPr>
        <sz val="12"/>
        <color theme="1"/>
        <rFont val="等线"/>
        <family val="3"/>
        <charset val="134"/>
      </rPr>
      <t>五原路</t>
    </r>
    <r>
      <rPr>
        <sz val="12"/>
        <color theme="1"/>
        <rFont val="Calibri"/>
        <family val="2"/>
      </rPr>
      <t>258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</si>
  <si>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自由公寓</t>
    </r>
  </si>
  <si>
    <r>
      <rPr>
        <sz val="12"/>
        <color theme="1"/>
        <rFont val="等线"/>
        <family val="3"/>
        <charset val="134"/>
      </rPr>
      <t>乌鲁木齐南路</t>
    </r>
    <r>
      <rPr>
        <sz val="12"/>
        <color theme="1"/>
        <rFont val="Calibri"/>
        <family val="2"/>
      </rPr>
      <t>151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</si>
  <si>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朱敏堂住宅</t>
    </r>
  </si>
  <si>
    <r>
      <rPr>
        <sz val="12"/>
        <color theme="1"/>
        <rFont val="等线"/>
        <family val="3"/>
        <charset val="134"/>
      </rPr>
      <t>吴兴路</t>
    </r>
    <r>
      <rPr>
        <sz val="12"/>
        <color theme="1"/>
        <rFont val="Calibri"/>
        <family val="2"/>
      </rPr>
      <t>87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</si>
  <si>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市体育研究所</t>
    </r>
  </si>
  <si>
    <r>
      <rPr>
        <sz val="12"/>
        <color theme="1"/>
        <rFont val="等线"/>
        <family val="3"/>
        <charset val="134"/>
      </rPr>
      <t>丽波花园东主楼</t>
    </r>
  </si>
  <si>
    <r>
      <rPr>
        <sz val="12"/>
        <color theme="1"/>
        <rFont val="等线"/>
        <family val="3"/>
        <charset val="134"/>
      </rPr>
      <t>武康路</t>
    </r>
    <r>
      <rPr>
        <sz val="12"/>
        <color theme="1"/>
        <rFont val="Calibri"/>
        <family val="2"/>
      </rPr>
      <t>115</t>
    </r>
    <r>
      <rPr>
        <sz val="12"/>
        <color theme="1"/>
        <rFont val="等线"/>
        <family val="3"/>
        <charset val="134"/>
      </rPr>
      <t>号</t>
    </r>
    <phoneticPr fontId="9" type="noConversion"/>
  </si>
  <si>
    <r>
      <rPr>
        <sz val="12"/>
        <color theme="1"/>
        <rFont val="等线"/>
        <family val="3"/>
        <charset val="134"/>
      </rPr>
      <t>密丹公寓</t>
    </r>
  </si>
  <si>
    <r>
      <rPr>
        <sz val="12"/>
        <color theme="1"/>
        <rFont val="等线"/>
        <family val="3"/>
        <charset val="134"/>
      </rPr>
      <t>武康路</t>
    </r>
    <r>
      <rPr>
        <sz val="12"/>
        <color theme="1"/>
        <rFont val="Calibri"/>
        <family val="2"/>
      </rPr>
      <t>99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</si>
  <si>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正广和大班住宅</t>
    </r>
  </si>
  <si>
    <r>
      <rPr>
        <sz val="12"/>
        <color theme="1"/>
        <rFont val="等线"/>
        <family val="3"/>
        <charset val="134"/>
      </rPr>
      <t>医学院路</t>
    </r>
    <r>
      <rPr>
        <sz val="12"/>
        <color theme="1"/>
        <rFont val="Calibri"/>
        <family val="2"/>
      </rPr>
      <t>138</t>
    </r>
    <r>
      <rPr>
        <sz val="12"/>
        <color theme="1"/>
        <rFont val="等线"/>
        <family val="3"/>
        <charset val="134"/>
      </rPr>
      <t>号（主楼）</t>
    </r>
  </si>
  <si>
    <r>
      <rPr>
        <sz val="12"/>
        <color theme="1"/>
        <rFont val="等线"/>
        <family val="3"/>
        <charset val="134"/>
      </rPr>
      <t>第一医科大学</t>
    </r>
  </si>
  <si>
    <r>
      <rPr>
        <sz val="12"/>
        <color theme="1"/>
        <rFont val="等线"/>
        <family val="3"/>
        <charset val="134"/>
      </rPr>
      <t>国立上海医学院</t>
    </r>
  </si>
  <si>
    <t>2D035</t>
  </si>
  <si>
    <r>
      <rPr>
        <sz val="12"/>
        <color theme="1"/>
        <rFont val="等线"/>
        <family val="3"/>
        <charset val="134"/>
      </rPr>
      <t>医学院路</t>
    </r>
    <r>
      <rPr>
        <sz val="12"/>
        <color theme="1"/>
        <rFont val="Calibri"/>
        <family val="2"/>
      </rPr>
      <t>136</t>
    </r>
    <r>
      <rPr>
        <sz val="12"/>
        <color theme="1"/>
        <rFont val="等线"/>
        <family val="3"/>
        <charset val="134"/>
      </rPr>
      <t>号（主楼）</t>
    </r>
  </si>
  <si>
    <r>
      <rPr>
        <sz val="12"/>
        <color theme="1"/>
        <rFont val="等线"/>
        <family val="3"/>
        <charset val="134"/>
      </rPr>
      <t>中山医院</t>
    </r>
  </si>
  <si>
    <t>2D034</t>
  </si>
  <si>
    <r>
      <rPr>
        <sz val="12"/>
        <color theme="1"/>
        <rFont val="等线"/>
        <family val="3"/>
        <charset val="134"/>
      </rPr>
      <t>漕溪北路</t>
    </r>
    <r>
      <rPr>
        <sz val="12"/>
        <color theme="1"/>
        <rFont val="Calibri"/>
        <family val="2"/>
      </rPr>
      <t>80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</si>
  <si>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上海市图书馆</t>
    </r>
  </si>
  <si>
    <r>
      <rPr>
        <sz val="12"/>
        <color theme="1"/>
        <rFont val="等线"/>
        <family val="3"/>
        <charset val="134"/>
      </rPr>
      <t>藏书楼</t>
    </r>
  </si>
  <si>
    <t>2D033</t>
  </si>
  <si>
    <r>
      <rPr>
        <sz val="12"/>
        <color theme="1"/>
        <rFont val="等线"/>
        <family val="3"/>
        <charset val="134"/>
      </rPr>
      <t>漕溪北路</t>
    </r>
    <r>
      <rPr>
        <sz val="12"/>
        <color theme="1"/>
        <rFont val="Calibri"/>
        <family val="2"/>
      </rPr>
      <t>45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</si>
  <si>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徐家汇圣母院</t>
    </r>
  </si>
  <si>
    <t>2D032</t>
  </si>
  <si>
    <r>
      <rPr>
        <sz val="12"/>
        <color theme="1"/>
        <rFont val="等线"/>
        <family val="3"/>
        <charset val="134"/>
      </rPr>
      <t>虹桥路</t>
    </r>
    <r>
      <rPr>
        <sz val="12"/>
        <color theme="1"/>
        <rFont val="Calibri"/>
        <family val="2"/>
      </rPr>
      <t>68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</si>
  <si>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徐汇中学</t>
    </r>
  </si>
  <si>
    <r>
      <rPr>
        <sz val="12"/>
        <color theme="1"/>
        <rFont val="等线"/>
        <family val="3"/>
        <charset val="134"/>
      </rPr>
      <t>徐汇公学</t>
    </r>
  </si>
  <si>
    <t>2D031</t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</si>
  <si>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320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</si>
  <si>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中科院生理研究所</t>
    </r>
  </si>
  <si>
    <r>
      <rPr>
        <sz val="12"/>
        <color theme="1"/>
        <rFont val="等线"/>
        <family val="3"/>
        <charset val="134"/>
      </rPr>
      <t>中央研究院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</si>
  <si>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200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</si>
  <si>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里弄住宅</t>
    </r>
  </si>
  <si>
    <t>2D029</t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</si>
  <si>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145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</si>
  <si>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老干部局</t>
    </r>
  </si>
  <si>
    <r>
      <rPr>
        <sz val="12"/>
        <color theme="1"/>
        <rFont val="等线"/>
        <family val="3"/>
        <charset val="134"/>
      </rPr>
      <t>花园住宅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</si>
  <si>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110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</si>
  <si>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一</t>
    </r>
    <r>
      <rPr>
        <sz val="12"/>
        <color theme="1"/>
        <rFont val="Calibri"/>
        <family val="2"/>
      </rPr>
      <t>0</t>
    </r>
    <r>
      <rPr>
        <sz val="12"/>
        <color theme="1"/>
        <rFont val="等线"/>
        <family val="3"/>
        <charset val="134"/>
      </rPr>
      <t>三所</t>
    </r>
  </si>
  <si>
    <r>
      <rPr>
        <sz val="12"/>
        <color theme="1"/>
        <rFont val="等线"/>
        <family val="3"/>
        <charset val="134"/>
      </rPr>
      <t>永康路</t>
    </r>
    <r>
      <rPr>
        <sz val="12"/>
        <color theme="1"/>
        <rFont val="Calibri"/>
        <family val="2"/>
      </rPr>
      <t>580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</si>
  <si>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永康新村</t>
    </r>
  </si>
  <si>
    <r>
      <rPr>
        <sz val="12"/>
        <color theme="1"/>
        <rFont val="等线"/>
        <family val="3"/>
        <charset val="134"/>
      </rPr>
      <t>永嘉路</t>
    </r>
    <r>
      <rPr>
        <sz val="12"/>
        <color theme="1"/>
        <rFont val="Calibri"/>
        <family val="2"/>
      </rPr>
      <t>580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</si>
  <si>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永嘉新村</t>
    </r>
  </si>
  <si>
    <r>
      <rPr>
        <sz val="12"/>
        <color theme="1"/>
        <rFont val="等线"/>
        <family val="3"/>
        <charset val="134"/>
      </rPr>
      <t>永福路</t>
    </r>
    <r>
      <rPr>
        <sz val="12"/>
        <color theme="1"/>
        <rFont val="Calibri"/>
        <family val="2"/>
      </rPr>
      <t>151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</si>
  <si>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德国驻沪总领事馆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</si>
  <si>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534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</si>
  <si>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衡山宾馆</t>
    </r>
  </si>
  <si>
    <r>
      <rPr>
        <sz val="12"/>
        <color theme="1"/>
        <rFont val="等线"/>
        <family val="3"/>
        <charset val="134"/>
      </rPr>
      <t>毕卡迪公寓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</si>
  <si>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303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</si>
  <si>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西湖公寓</t>
    </r>
  </si>
  <si>
    <r>
      <rPr>
        <sz val="12"/>
        <color theme="1"/>
        <rFont val="等线"/>
        <family val="3"/>
        <charset val="134"/>
      </rPr>
      <t>华盛顿公寓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</si>
  <si>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10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</si>
  <si>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七</t>
    </r>
    <r>
      <rPr>
        <sz val="12"/>
        <color theme="1"/>
        <rFont val="Calibri"/>
        <family val="2"/>
      </rPr>
      <t>0</t>
    </r>
    <r>
      <rPr>
        <sz val="12"/>
        <color theme="1"/>
        <rFont val="等线"/>
        <family val="3"/>
        <charset val="134"/>
      </rPr>
      <t>四所</t>
    </r>
  </si>
  <si>
    <r>
      <rPr>
        <sz val="12"/>
        <color theme="1"/>
        <rFont val="等线"/>
        <family val="3"/>
        <charset val="134"/>
      </rPr>
      <t>美童公学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</si>
  <si>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618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</si>
  <si>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波兰驻沪总领事馆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</si>
  <si>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506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</si>
  <si>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懿园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</si>
  <si>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440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</si>
  <si>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建业里</t>
    </r>
  </si>
  <si>
    <t>2D017</t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</si>
  <si>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394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</si>
  <si>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建国公寓</t>
    </r>
  </si>
  <si>
    <r>
      <rPr>
        <sz val="12"/>
        <color theme="1"/>
        <rFont val="等线"/>
        <family val="3"/>
        <charset val="134"/>
      </rPr>
      <t>道斐南公寓</t>
    </r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</si>
  <si>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1954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</si>
  <si>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交通大学：正门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体育馆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校办公楼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教学楼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图书馆</t>
    </r>
  </si>
  <si>
    <r>
      <rPr>
        <sz val="12"/>
        <color theme="1"/>
        <rFont val="等线"/>
        <family val="3"/>
        <charset val="134"/>
      </rPr>
      <t>南洋公学</t>
    </r>
  </si>
  <si>
    <t>2D015</t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</si>
  <si>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893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</si>
  <si>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工商业联合会</t>
    </r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</si>
  <si>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849</t>
    </r>
    <r>
      <rPr>
        <sz val="12"/>
        <color theme="1"/>
        <rFont val="等线"/>
        <family val="3"/>
        <charset val="134"/>
      </rPr>
      <t>号主楼</t>
    </r>
  </si>
  <si>
    <r>
      <rPr>
        <sz val="12"/>
        <color theme="1"/>
        <rFont val="等线"/>
        <family val="3"/>
        <charset val="134"/>
      </rPr>
      <t>丁香花园</t>
    </r>
  </si>
  <si>
    <t>2D013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</si>
  <si>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1842-1858</t>
    </r>
    <r>
      <rPr>
        <sz val="12"/>
        <color theme="1"/>
        <rFont val="等线"/>
        <family val="3"/>
        <charset val="134"/>
      </rPr>
      <t>号</t>
    </r>
    <phoneticPr fontId="9" type="noConversion"/>
  </si>
  <si>
    <r>
      <rPr>
        <sz val="12"/>
        <color theme="1"/>
        <rFont val="等线"/>
        <family val="3"/>
        <charset val="134"/>
      </rPr>
      <t>武康大楼</t>
    </r>
  </si>
  <si>
    <r>
      <rPr>
        <sz val="12"/>
        <color theme="1"/>
        <rFont val="等线"/>
        <family val="3"/>
        <charset val="134"/>
      </rPr>
      <t>东美特公寓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</si>
  <si>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1754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</si>
  <si>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1670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</si>
  <si>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中南新村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</si>
  <si>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1634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</si>
  <si>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市科技情报所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</si>
  <si>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1610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</si>
  <si>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逸村</t>
    </r>
  </si>
  <si>
    <t>2D008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</si>
  <si>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1469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</si>
  <si>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美国领事馆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</si>
  <si>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1431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</si>
  <si>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法国领事馆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</si>
  <si>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1300-1326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</si>
  <si>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淮海大楼、美美百货</t>
    </r>
  </si>
  <si>
    <r>
      <rPr>
        <sz val="12"/>
        <color theme="1"/>
        <rFont val="等线"/>
        <family val="3"/>
        <charset val="134"/>
      </rPr>
      <t>皇家公寓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</si>
  <si>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1285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</si>
  <si>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上方花园</t>
    </r>
  </si>
  <si>
    <t>2D004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</si>
  <si>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1202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</si>
  <si>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淮海公寓</t>
    </r>
  </si>
  <si>
    <r>
      <rPr>
        <sz val="12"/>
        <color theme="1"/>
        <rFont val="等线"/>
        <family val="3"/>
        <charset val="134"/>
      </rPr>
      <t>盖司康公寓</t>
    </r>
  </si>
  <si>
    <t>2D003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</si>
  <si>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1160-1164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</si>
  <si>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淮中大楼中波轮船公司</t>
    </r>
  </si>
  <si>
    <r>
      <rPr>
        <sz val="12"/>
        <color theme="1"/>
        <rFont val="等线"/>
        <family val="3"/>
        <charset val="134"/>
      </rPr>
      <t>亨利公寓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</si>
  <si>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1110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</si>
  <si>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东湖宾馆七号楼</t>
    </r>
  </si>
  <si>
    <r>
      <rPr>
        <sz val="11"/>
        <color rgb="FF000000"/>
        <rFont val="方正书宋_GBK"/>
        <charset val="134"/>
      </rPr>
      <t>静安区</t>
    </r>
  </si>
  <si>
    <r>
      <rPr>
        <sz val="11"/>
        <color indexed="8"/>
        <rFont val="等线"/>
        <family val="3"/>
        <charset val="134"/>
      </rPr>
      <t>光复路</t>
    </r>
    <r>
      <rPr>
        <sz val="11"/>
        <color indexed="8"/>
        <rFont val="Calibri"/>
        <family val="2"/>
      </rPr>
      <t>21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</si>
  <si>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仓库</t>
    </r>
  </si>
  <si>
    <r>
      <rPr>
        <sz val="11"/>
        <color indexed="8"/>
        <rFont val="等线"/>
        <family val="3"/>
        <charset val="134"/>
      </rPr>
      <t>四行仓库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</si>
  <si>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</si>
  <si>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市仪表局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</si>
  <si>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</si>
  <si>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医工院</t>
    </r>
  </si>
  <si>
    <r>
      <rPr>
        <sz val="11"/>
        <color indexed="8"/>
        <rFont val="等线"/>
        <family val="3"/>
        <charset val="134"/>
      </rPr>
      <t>雷氏德医学院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</si>
  <si>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1220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</si>
  <si>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望德堂</t>
    </r>
  </si>
  <si>
    <r>
      <rPr>
        <sz val="11"/>
        <color indexed="8"/>
        <rFont val="等线"/>
        <family val="3"/>
        <charset val="134"/>
      </rPr>
      <t>常德路</t>
    </r>
    <r>
      <rPr>
        <sz val="11"/>
        <color indexed="8"/>
        <rFont val="Calibri"/>
        <family val="2"/>
      </rPr>
      <t>195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</si>
  <si>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常德公寓</t>
    </r>
  </si>
  <si>
    <r>
      <rPr>
        <sz val="11"/>
        <color indexed="8"/>
        <rFont val="等线"/>
        <family val="3"/>
        <charset val="134"/>
      </rPr>
      <t>爰登公寓</t>
    </r>
  </si>
  <si>
    <r>
      <rPr>
        <sz val="11"/>
        <color indexed="8"/>
        <rFont val="等线"/>
        <family val="3"/>
        <charset val="134"/>
      </rPr>
      <t>巨鹿路</t>
    </r>
    <r>
      <rPr>
        <sz val="11"/>
        <color indexed="8"/>
        <rFont val="Calibri"/>
        <family val="2"/>
      </rPr>
      <t>820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</si>
  <si>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景华新村</t>
    </r>
  </si>
  <si>
    <t>2B021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</si>
  <si>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731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</si>
  <si>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枕流公寓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</si>
  <si>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643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639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</si>
  <si>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中福会儿童艺术剧院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马可波罗俱乐部</t>
    </r>
  </si>
  <si>
    <r>
      <rPr>
        <sz val="11"/>
        <color indexed="8"/>
        <rFont val="等线"/>
        <family val="3"/>
        <charset val="134"/>
      </rPr>
      <t>美国学校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</si>
  <si>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400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</si>
  <si>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静安宾馆</t>
    </r>
  </si>
  <si>
    <r>
      <rPr>
        <sz val="11"/>
        <color indexed="8"/>
        <rFont val="等线"/>
        <family val="3"/>
        <charset val="134"/>
      </rPr>
      <t>海格大楼</t>
    </r>
  </si>
  <si>
    <t>2B018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</si>
  <si>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229-285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</si>
  <si>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大胜胡同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</si>
  <si>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</si>
  <si>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中信公司</t>
    </r>
  </si>
  <si>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333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</si>
  <si>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市规划院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</si>
  <si>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500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</si>
  <si>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市教育局礼堂</t>
    </r>
  </si>
  <si>
    <r>
      <rPr>
        <sz val="11"/>
        <color indexed="8"/>
        <rFont val="等线"/>
        <family val="3"/>
        <charset val="134"/>
      </rPr>
      <t>西摩路会堂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</si>
  <si>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375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</si>
  <si>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怀恩堂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</si>
  <si>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</si>
  <si>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第二工业大学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</si>
  <si>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361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</si>
  <si>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愚谷村里弄住宅</t>
    </r>
  </si>
  <si>
    <r>
      <rPr>
        <sz val="11"/>
        <color indexed="8"/>
        <rFont val="等线"/>
        <family val="3"/>
        <charset val="134"/>
      </rPr>
      <t>愚谷村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</si>
  <si>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218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</si>
  <si>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百乐门影剧院</t>
    </r>
  </si>
  <si>
    <r>
      <rPr>
        <sz val="11"/>
        <color indexed="8"/>
        <rFont val="等线"/>
        <family val="3"/>
        <charset val="134"/>
      </rPr>
      <t>百乐门舞厅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</si>
  <si>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238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</si>
  <si>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市文联</t>
    </r>
  </si>
  <si>
    <r>
      <rPr>
        <sz val="11"/>
        <color indexed="8"/>
        <rFont val="等线"/>
        <family val="3"/>
        <charset val="134"/>
      </rPr>
      <t>意大利总会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</si>
  <si>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931-979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</si>
  <si>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877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</si>
  <si>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模范村</t>
    </r>
  </si>
  <si>
    <t>2B007</t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</si>
  <si>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1418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</si>
  <si>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对外友协外办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</si>
  <si>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1025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</si>
  <si>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静安别墅</t>
    </r>
  </si>
  <si>
    <t>2B005</t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</si>
  <si>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934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</si>
  <si>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泰兴大楼</t>
    </r>
  </si>
  <si>
    <r>
      <t>MEDHURST</t>
    </r>
    <r>
      <rPr>
        <sz val="11"/>
        <color indexed="8"/>
        <rFont val="等线"/>
        <family val="3"/>
        <charset val="134"/>
      </rPr>
      <t>大楼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</si>
  <si>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801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</si>
  <si>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中国工商银行</t>
    </r>
  </si>
  <si>
    <r>
      <rPr>
        <sz val="11"/>
        <color indexed="8"/>
        <rFont val="等线"/>
        <family val="3"/>
        <charset val="134"/>
      </rPr>
      <t>中国银行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</si>
  <si>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778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</si>
  <si>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德义大楼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</si>
  <si>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722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702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</si>
  <si>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联谊俱乐部统战部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市皮革公
司商厦</t>
    </r>
  </si>
  <si>
    <r>
      <rPr>
        <sz val="11"/>
        <color indexed="8"/>
        <rFont val="等线"/>
        <family val="3"/>
        <charset val="134"/>
      </rPr>
      <t>犹太人总会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黄河皮鞋店</t>
    </r>
  </si>
  <si>
    <r>
      <rPr>
        <sz val="11"/>
        <color rgb="FF000000"/>
        <rFont val="方正书宋_GBK"/>
        <charset val="134"/>
      </rPr>
      <t>长宁区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</si>
  <si>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754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</si>
  <si>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</si>
  <si>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安息堂</t>
    </r>
  </si>
  <si>
    <t>2M010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</si>
  <si>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2275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</si>
  <si>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武警总队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</si>
  <si>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155</t>
    </r>
    <r>
      <rPr>
        <sz val="11"/>
        <color indexed="8"/>
        <rFont val="等线"/>
        <family val="3"/>
        <charset val="134"/>
      </rPr>
      <t>号东楼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北楼</t>
    </r>
  </si>
  <si>
    <r>
      <rPr>
        <sz val="11"/>
        <color indexed="8"/>
        <rFont val="等线"/>
        <family val="3"/>
        <charset val="134"/>
      </rPr>
      <t>市三女中</t>
    </r>
  </si>
  <si>
    <r>
      <rPr>
        <sz val="11"/>
        <color indexed="8"/>
        <rFont val="等线"/>
        <family val="3"/>
        <charset val="134"/>
      </rPr>
      <t>中西女中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</si>
  <si>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</si>
  <si>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卫乐园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</si>
  <si>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</si>
  <si>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东风楼</t>
    </r>
    <r>
      <rPr>
        <sz val="11"/>
        <color indexed="8"/>
        <rFont val="Calibri"/>
        <family val="2"/>
      </rPr>
      <t>22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</si>
  <si>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西门堂</t>
    </r>
  </si>
  <si>
    <r>
      <rPr>
        <sz val="11"/>
        <color indexed="8"/>
        <rFont val="等线"/>
        <family val="3"/>
        <charset val="134"/>
      </rPr>
      <t>办公楼</t>
    </r>
    <r>
      <rPr>
        <sz val="11"/>
        <color indexed="8"/>
        <rFont val="Calibri"/>
        <family val="2"/>
      </rPr>
      <t>42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</si>
  <si>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科学馆</t>
    </r>
  </si>
  <si>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</si>
  <si>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思孟堂</t>
    </r>
  </si>
  <si>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</si>
  <si>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思颜堂</t>
    </r>
  </si>
  <si>
    <r>
      <rPr>
        <sz val="11"/>
        <color indexed="8"/>
        <rFont val="等线"/>
        <family val="3"/>
        <charset val="134"/>
      </rPr>
      <t>韬奋楼</t>
    </r>
    <r>
      <rPr>
        <sz val="11"/>
        <color indexed="8"/>
        <rFont val="Calibri"/>
        <family val="2"/>
      </rPr>
      <t>41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</si>
  <si>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怀施堂</t>
    </r>
  </si>
  <si>
    <r>
      <rPr>
        <sz val="11"/>
        <color indexed="8"/>
        <rFont val="等线"/>
        <family val="3"/>
        <charset val="134"/>
      </rPr>
      <t>校长办公楼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</si>
  <si>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校政厅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</si>
  <si>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1175</t>
    </r>
    <r>
      <rPr>
        <sz val="11"/>
        <color indexed="8"/>
        <rFont val="等线"/>
        <family val="3"/>
        <charset val="134"/>
      </rPr>
      <t>号</t>
    </r>
    <phoneticPr fontId="9" type="noConversion"/>
  </si>
  <si>
    <r>
      <rPr>
        <sz val="11"/>
        <color indexed="8"/>
        <rFont val="等线"/>
        <family val="3"/>
        <charset val="134"/>
      </rPr>
      <t>华东政法学院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校长办公楼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韬奋楼</t>
    </r>
    <r>
      <rPr>
        <sz val="11"/>
        <color indexed="8"/>
        <rFont val="Calibri"/>
        <family val="2"/>
      </rPr>
      <t>41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号楼办公楼</t>
    </r>
    <r>
      <rPr>
        <sz val="11"/>
        <color indexed="8"/>
        <rFont val="Calibri"/>
        <family val="2"/>
      </rPr>
      <t>42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东风楼</t>
    </r>
    <r>
      <rPr>
        <sz val="11"/>
        <color indexed="8"/>
        <rFont val="Calibri"/>
        <family val="2"/>
      </rPr>
      <t>22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</si>
  <si>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圣约翰大学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校政厅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怀施堂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思颜堂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思孟堂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科学馆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西门堂│</t>
    </r>
  </si>
  <si>
    <r>
      <rPr>
        <sz val="11"/>
        <color indexed="8"/>
        <rFont val="等线"/>
        <family val="3"/>
        <charset val="134"/>
      </rPr>
      <t>武夷路</t>
    </r>
    <r>
      <rPr>
        <sz val="11"/>
        <color indexed="8"/>
        <rFont val="Calibri"/>
        <family val="2"/>
      </rPr>
      <t>127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</si>
  <si>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比利时驻沪总领事馆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</si>
  <si>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</si>
  <si>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西园公寓</t>
    </r>
  </si>
  <si>
    <r>
      <rPr>
        <sz val="11"/>
        <color indexed="8"/>
        <rFont val="等线"/>
        <family val="3"/>
        <charset val="134"/>
      </rPr>
      <t>西园大厦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</si>
  <si>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</si>
  <si>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</si>
  <si>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市一商局疗养院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</si>
  <si>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</si>
  <si>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安徵省驻沪办事处招待所</t>
    </r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</si>
  <si>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147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</si>
  <si>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提蓝桥监狱</t>
    </r>
  </si>
  <si>
    <r>
      <rPr>
        <sz val="11"/>
        <color indexed="8"/>
        <rFont val="等线"/>
        <family val="3"/>
        <charset val="134"/>
      </rPr>
      <t>上海监狱</t>
    </r>
  </si>
  <si>
    <t>2F012</t>
  </si>
  <si>
    <r>
      <rPr>
        <sz val="11"/>
        <color indexed="8"/>
        <rFont val="等线"/>
        <family val="3"/>
        <charset val="134"/>
      </rPr>
      <t>哈尔滨路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</si>
  <si>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虹口消防队</t>
    </r>
  </si>
  <si>
    <r>
      <rPr>
        <sz val="11"/>
        <color indexed="8"/>
        <rFont val="等线"/>
        <family val="3"/>
        <charset val="134"/>
      </rPr>
      <t>虹口救火会</t>
    </r>
  </si>
  <si>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</si>
  <si>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景灵堂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</si>
  <si>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894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</si>
  <si>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工商银行</t>
    </r>
  </si>
  <si>
    <r>
      <rPr>
        <sz val="11"/>
        <color indexed="8"/>
        <rFont val="等线"/>
        <family val="3"/>
        <charset val="134"/>
      </rPr>
      <t>中国银行大楼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</si>
  <si>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1274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</si>
  <si>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九州商厦</t>
    </r>
  </si>
  <si>
    <r>
      <rPr>
        <sz val="11"/>
        <color indexed="8"/>
        <rFont val="等线"/>
        <family val="3"/>
        <charset val="134"/>
      </rPr>
      <t>四行大楼</t>
    </r>
  </si>
  <si>
    <r>
      <rPr>
        <sz val="11"/>
        <color indexed="8"/>
        <rFont val="等线"/>
        <family val="3"/>
        <charset val="134"/>
      </rPr>
      <t>天潼路</t>
    </r>
    <r>
      <rPr>
        <sz val="11"/>
        <color indexed="8"/>
        <rFont val="Calibri"/>
        <family val="2"/>
      </rPr>
      <t>422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</si>
  <si>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新亚大酒店</t>
    </r>
  </si>
  <si>
    <r>
      <rPr>
        <sz val="11"/>
        <color indexed="8"/>
        <rFont val="等线"/>
        <family val="3"/>
        <charset val="134"/>
      </rPr>
      <t>新亚酒楼</t>
    </r>
  </si>
  <si>
    <r>
      <rPr>
        <sz val="11"/>
        <color indexed="8"/>
        <rFont val="等线"/>
        <family val="3"/>
        <charset val="134"/>
      </rPr>
      <t>东大名路</t>
    </r>
    <r>
      <rPr>
        <sz val="11"/>
        <color indexed="8"/>
        <rFont val="Calibri"/>
        <family val="2"/>
      </rPr>
      <t>817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</si>
  <si>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高阳大楼</t>
    </r>
  </si>
  <si>
    <r>
      <rPr>
        <sz val="11"/>
        <color indexed="8"/>
        <rFont val="等线"/>
        <family val="3"/>
        <charset val="134"/>
      </rPr>
      <t>东大名路</t>
    </r>
    <r>
      <rPr>
        <sz val="11"/>
        <color indexed="8"/>
        <rFont val="Calibri"/>
        <family val="2"/>
      </rPr>
      <t>378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</si>
  <si>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远洋运输公司</t>
    </r>
  </si>
  <si>
    <r>
      <rPr>
        <sz val="11"/>
        <color indexed="8"/>
        <rFont val="等线"/>
        <family val="3"/>
        <charset val="134"/>
      </rPr>
      <t>北方局</t>
    </r>
  </si>
  <si>
    <r>
      <rPr>
        <sz val="11"/>
        <color indexed="8"/>
        <rFont val="等线"/>
        <family val="3"/>
        <charset val="134"/>
      </rPr>
      <t>东长治路</t>
    </r>
    <r>
      <rPr>
        <sz val="11"/>
        <color indexed="8"/>
        <rFont val="Calibri"/>
        <family val="2"/>
      </rPr>
      <t>505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</si>
  <si>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海员医院</t>
    </r>
  </si>
  <si>
    <r>
      <rPr>
        <sz val="11"/>
        <color indexed="8"/>
        <rFont val="等线"/>
        <family val="3"/>
        <charset val="134"/>
      </rPr>
      <t>雷氏德工学院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</si>
  <si>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</si>
  <si>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鸿德堂</t>
    </r>
  </si>
  <si>
    <t>2F003</t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</si>
  <si>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340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</si>
  <si>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河滨公寓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</si>
  <si>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106</t>
    </r>
    <r>
      <rPr>
        <sz val="11"/>
        <color indexed="8"/>
        <rFont val="等线"/>
        <family val="3"/>
        <charset val="134"/>
      </rPr>
      <t>号红楼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灰楼</t>
    </r>
  </si>
  <si>
    <r>
      <rPr>
        <sz val="11"/>
        <color indexed="8"/>
        <rFont val="等线"/>
        <family val="3"/>
        <charset val="134"/>
      </rPr>
      <t>商业置地公司</t>
    </r>
  </si>
  <si>
    <r>
      <rPr>
        <sz val="11"/>
        <color indexed="8"/>
        <rFont val="等线"/>
        <family val="3"/>
        <charset val="134"/>
      </rPr>
      <t>日本领事馆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联合救济总署</t>
    </r>
  </si>
  <si>
    <r>
      <rPr>
        <sz val="11"/>
        <color indexed="8"/>
        <rFont val="等线"/>
        <family val="3"/>
        <charset val="134"/>
      </rPr>
      <t>高雄路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号（总办公楼）</t>
    </r>
    <r>
      <rPr>
        <sz val="11"/>
        <color indexed="8"/>
        <rFont val="Calibri"/>
        <family val="2"/>
      </rPr>
      <t>/2</t>
    </r>
    <r>
      <rPr>
        <sz val="11"/>
        <color indexed="8"/>
        <rFont val="等线"/>
        <family val="3"/>
        <charset val="134"/>
      </rPr>
      <t>号船坞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指挥棱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飞机车间</t>
    </r>
  </si>
  <si>
    <r>
      <rPr>
        <sz val="11"/>
        <color indexed="8"/>
        <rFont val="等线"/>
        <family val="3"/>
        <charset val="134"/>
      </rPr>
      <t>江南造船厂</t>
    </r>
  </si>
  <si>
    <r>
      <rPr>
        <sz val="11"/>
        <color indexed="8"/>
        <rFont val="等线"/>
        <family val="3"/>
        <charset val="134"/>
      </rPr>
      <t>江南制造局</t>
    </r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</si>
  <si>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</si>
  <si>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幸运城大酒店</t>
    </r>
  </si>
  <si>
    <r>
      <rPr>
        <sz val="11"/>
        <color indexed="8"/>
        <rFont val="等线"/>
        <family val="3"/>
        <charset val="134"/>
      </rPr>
      <t>东正教堂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</si>
  <si>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280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</si>
  <si>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第二医科大学十二号大楼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
虫研究所</t>
    </r>
  </si>
  <si>
    <r>
      <rPr>
        <sz val="11"/>
        <color indexed="8"/>
        <rFont val="等线"/>
        <family val="3"/>
        <charset val="134"/>
      </rPr>
      <t>震旦大学图书馆教学大楼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震│
旦大学博物馆</t>
    </r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</si>
  <si>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51-95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单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</si>
  <si>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157-187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</si>
  <si>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陕南村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</si>
  <si>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39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1-103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</si>
  <si>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里弄住宅</t>
    </r>
  </si>
  <si>
    <r>
      <rPr>
        <sz val="11"/>
        <color indexed="8"/>
        <rFont val="等线"/>
        <family val="3"/>
        <charset val="134"/>
      </rPr>
      <t>赫尔登花园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</si>
  <si>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47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</si>
  <si>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科学会堂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一号楼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</si>
  <si>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法国总会（老）</t>
    </r>
  </si>
  <si>
    <t>2C008</t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</si>
  <si>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143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</si>
  <si>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南昌大楼</t>
    </r>
  </si>
  <si>
    <r>
      <t>ASTRID</t>
    </r>
    <r>
      <rPr>
        <sz val="11"/>
        <color indexed="8"/>
        <rFont val="等线"/>
        <family val="3"/>
        <charset val="134"/>
      </rPr>
      <t>公寓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</si>
  <si>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</si>
  <si>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兰心大戏院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</si>
  <si>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</si>
  <si>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花园饭店</t>
    </r>
  </si>
  <si>
    <r>
      <rPr>
        <sz val="11"/>
        <color indexed="8"/>
        <rFont val="等线"/>
        <family val="3"/>
        <charset val="134"/>
      </rPr>
      <t>法国总会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</si>
  <si>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870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</si>
  <si>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国泰电影院</t>
    </r>
  </si>
  <si>
    <r>
      <rPr>
        <sz val="11"/>
        <color indexed="8"/>
        <rFont val="等线"/>
        <family val="3"/>
        <charset val="134"/>
      </rPr>
      <t>国泰大戏院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</si>
  <si>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</si>
  <si>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永业大楼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</si>
  <si>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</si>
  <si>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培文公寓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</si>
  <si>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375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</si>
  <si>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综合办公楼</t>
    </r>
  </si>
  <si>
    <r>
      <rPr>
        <sz val="11"/>
        <color indexed="8"/>
        <rFont val="等线"/>
        <family val="3"/>
        <charset val="134"/>
      </rPr>
      <t>法公董局</t>
    </r>
  </si>
  <si>
    <r>
      <rPr>
        <sz val="11"/>
        <color indexed="8"/>
        <rFont val="等线"/>
        <family val="3"/>
        <charset val="134"/>
      </rPr>
      <t>大昌街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</si>
  <si>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清心堂</t>
    </r>
  </si>
  <si>
    <r>
      <rPr>
        <sz val="11"/>
        <color indexed="8"/>
        <rFont val="等线"/>
        <family val="3"/>
        <charset val="134"/>
      </rPr>
      <t>小桃园街</t>
    </r>
    <r>
      <rPr>
        <sz val="11"/>
        <color indexed="8"/>
        <rFont val="Calibri"/>
        <family val="2"/>
      </rPr>
      <t>52</t>
    </r>
    <r>
      <rPr>
        <sz val="11"/>
        <color indexed="8"/>
        <rFont val="等线"/>
        <family val="3"/>
        <charset val="134"/>
      </rPr>
      <t>号〈主棱）</t>
    </r>
  </si>
  <si>
    <r>
      <rPr>
        <sz val="11"/>
        <color indexed="8"/>
        <rFont val="等线"/>
        <family val="3"/>
        <charset val="134"/>
      </rPr>
      <t>小桃园清真寺</t>
    </r>
  </si>
  <si>
    <t>2A057</t>
  </si>
  <si>
    <r>
      <rPr>
        <sz val="11"/>
        <color indexed="8"/>
        <rFont val="等线"/>
        <family val="3"/>
        <charset val="134"/>
      </rPr>
      <t>秦岭街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</si>
  <si>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慈修庵</t>
    </r>
  </si>
  <si>
    <r>
      <rPr>
        <sz val="11"/>
        <color indexed="8"/>
        <rFont val="等线"/>
        <family val="3"/>
        <charset val="134"/>
      </rPr>
      <t>葱修庵</t>
    </r>
  </si>
  <si>
    <t>2A056</t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</si>
  <si>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</si>
  <si>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手表七厂办公楼</t>
    </r>
  </si>
  <si>
    <r>
      <rPr>
        <sz val="11"/>
        <color indexed="8"/>
        <rFont val="等线"/>
        <family val="3"/>
        <charset val="134"/>
      </rPr>
      <t>三井洋行</t>
    </r>
  </si>
  <si>
    <r>
      <rPr>
        <sz val="11"/>
        <color indexed="8"/>
        <rFont val="等线"/>
        <family val="3"/>
        <charset val="134"/>
      </rPr>
      <t>淮海东路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</si>
  <si>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光明中学</t>
    </r>
  </si>
  <si>
    <r>
      <rPr>
        <sz val="11"/>
        <color indexed="8"/>
        <rFont val="等线"/>
        <family val="3"/>
        <charset val="134"/>
      </rPr>
      <t>中法学堂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</si>
  <si>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260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</si>
  <si>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上海市自然博物馆</t>
    </r>
  </si>
  <si>
    <r>
      <rPr>
        <sz val="11"/>
        <color indexed="8"/>
        <rFont val="等线"/>
        <family val="3"/>
        <charset val="134"/>
      </rPr>
      <t>华商纱布交易所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</si>
  <si>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143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</si>
  <si>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中汇大楼</t>
    </r>
  </si>
  <si>
    <t>2A052</t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</si>
  <si>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</si>
  <si>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上海黄浦房地产股份有限公</t>
    </r>
  </si>
  <si>
    <r>
      <rPr>
        <sz val="11"/>
        <color indexed="8"/>
        <rFont val="等线"/>
        <family val="3"/>
        <charset val="134"/>
      </rPr>
      <t>德士舌大楼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会德丰大楼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</si>
  <si>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</si>
  <si>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上海市工人文化宫</t>
    </r>
  </si>
  <si>
    <r>
      <rPr>
        <sz val="11"/>
        <color indexed="8"/>
        <rFont val="等线"/>
        <family val="3"/>
        <charset val="134"/>
      </rPr>
      <t>东方饭店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</si>
  <si>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261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</si>
  <si>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化轻公司</t>
    </r>
  </si>
  <si>
    <r>
      <rPr>
        <sz val="11"/>
        <color indexed="8"/>
        <rFont val="等线"/>
        <family val="3"/>
        <charset val="134"/>
      </rPr>
      <t>四行储蓄会大楼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</si>
  <si>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</si>
  <si>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上海浦东国际机场公司</t>
    </r>
  </si>
  <si>
    <r>
      <rPr>
        <sz val="11"/>
        <color indexed="8"/>
        <rFont val="等线"/>
        <family val="3"/>
        <charset val="134"/>
      </rPr>
      <t>汇丰大楼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</si>
  <si>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</si>
  <si>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上海时运物业集团
上海市新华书店</t>
    </r>
  </si>
  <si>
    <r>
      <rPr>
        <sz val="11"/>
        <color indexed="8"/>
        <rFont val="等线"/>
        <family val="3"/>
        <charset val="134"/>
      </rPr>
      <t>卜内门大楼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</si>
  <si>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</si>
  <si>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轻工业局</t>
    </r>
  </si>
  <si>
    <r>
      <rPr>
        <sz val="11"/>
        <color indexed="8"/>
        <rFont val="等线"/>
        <family val="3"/>
        <charset val="134"/>
      </rPr>
      <t>企业大楼</t>
    </r>
  </si>
  <si>
    <r>
      <rPr>
        <sz val="11"/>
        <color indexed="8"/>
        <rFont val="等线"/>
        <family val="3"/>
        <charset val="134"/>
      </rPr>
      <t>四川南路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</si>
  <si>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若瑟堂</t>
    </r>
  </si>
  <si>
    <t>2A045</t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</si>
  <si>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</si>
  <si>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九江路邮电局</t>
    </r>
  </si>
  <si>
    <r>
      <rPr>
        <sz val="11"/>
        <color indexed="8"/>
        <rFont val="等线"/>
        <family val="3"/>
        <charset val="134"/>
      </rPr>
      <t>中华邮政储金汇业局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</si>
  <si>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</si>
  <si>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建设银行分行</t>
    </r>
  </si>
  <si>
    <r>
      <rPr>
        <sz val="11"/>
        <color indexed="8"/>
        <rFont val="等线"/>
        <family val="3"/>
        <charset val="134"/>
      </rPr>
      <t>上海公库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</si>
  <si>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89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</si>
  <si>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市医药供应公司</t>
    </r>
  </si>
  <si>
    <r>
      <rPr>
        <sz val="11"/>
        <color indexed="8"/>
        <rFont val="等线"/>
        <family val="3"/>
        <charset val="134"/>
      </rPr>
      <t>物业供应站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</si>
  <si>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111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</si>
  <si>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上海信托投资公司</t>
    </r>
  </si>
  <si>
    <r>
      <rPr>
        <sz val="11"/>
        <color indexed="8"/>
        <rFont val="等线"/>
        <family val="3"/>
        <charset val="134"/>
      </rPr>
      <t>大陆银行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</si>
  <si>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151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</si>
  <si>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华东建筑设计研究院</t>
    </r>
  </si>
  <si>
    <r>
      <rPr>
        <sz val="11"/>
        <color indexed="8"/>
        <rFont val="等线"/>
        <family val="3"/>
        <charset val="134"/>
      </rPr>
      <t>浙江第一商业银行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</si>
  <si>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</si>
  <si>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冶金工业局</t>
    </r>
  </si>
  <si>
    <r>
      <rPr>
        <sz val="11"/>
        <color indexed="8"/>
        <rFont val="等线"/>
        <family val="3"/>
        <charset val="134"/>
      </rPr>
      <t>建设大厦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</si>
  <si>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</si>
  <si>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新城诚店</t>
    </r>
  </si>
  <si>
    <r>
      <rPr>
        <sz val="11"/>
        <color indexed="8"/>
        <rFont val="等线"/>
        <family val="3"/>
        <charset val="134"/>
      </rPr>
      <t>都城饭店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</si>
  <si>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</si>
  <si>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福州大楼</t>
    </r>
  </si>
  <si>
    <r>
      <rPr>
        <sz val="11"/>
        <color indexed="8"/>
        <rFont val="等线"/>
        <family val="3"/>
        <charset val="134"/>
      </rPr>
      <t>汉弥登大棱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</si>
  <si>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</si>
  <si>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鲤鱼门酒店</t>
    </r>
  </si>
  <si>
    <r>
      <rPr>
        <sz val="11"/>
        <color indexed="8"/>
        <rFont val="等线"/>
        <family val="3"/>
        <charset val="134"/>
      </rPr>
      <t>礼记洋行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</si>
  <si>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531-541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</si>
  <si>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吉祥里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</si>
  <si>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309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</si>
  <si>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三环房产公司</t>
    </r>
  </si>
  <si>
    <r>
      <rPr>
        <sz val="11"/>
        <color indexed="8"/>
        <rFont val="等线"/>
        <family val="3"/>
        <charset val="134"/>
      </rPr>
      <t>申报馆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</si>
  <si>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93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</si>
  <si>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上海巴黎国际银行、轻工业
局，老干部大学</t>
    </r>
  </si>
  <si>
    <r>
      <rPr>
        <sz val="11"/>
        <color indexed="8"/>
        <rFont val="等线"/>
        <family val="3"/>
        <charset val="134"/>
      </rPr>
      <t>永年人寿保险公司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</si>
  <si>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51,59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</si>
  <si>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锦江集团财务公司证券经营
建设银行三支行</t>
    </r>
  </si>
  <si>
    <r>
      <rPr>
        <sz val="11"/>
        <color indexed="8"/>
        <rFont val="等线"/>
        <family val="3"/>
        <charset val="134"/>
      </rPr>
      <t>大来大楼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</si>
  <si>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</si>
  <si>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高级法院</t>
    </r>
  </si>
  <si>
    <r>
      <rPr>
        <sz val="11"/>
        <color indexed="8"/>
        <rFont val="等线"/>
        <family val="3"/>
        <charset val="134"/>
      </rPr>
      <t>美国花旗银行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</si>
  <si>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</si>
  <si>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上海市公安局</t>
    </r>
  </si>
  <si>
    <r>
      <rPr>
        <sz val="11"/>
        <color indexed="8"/>
        <rFont val="等线"/>
        <family val="3"/>
        <charset val="134"/>
      </rPr>
      <t>总巡捕房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</si>
  <si>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44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</si>
  <si>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机要局</t>
    </r>
  </si>
  <si>
    <r>
      <rPr>
        <sz val="11"/>
        <color indexed="8"/>
        <rFont val="等线"/>
        <family val="3"/>
        <charset val="134"/>
      </rPr>
      <t>正广和公司</t>
    </r>
  </si>
  <si>
    <r>
      <rPr>
        <sz val="11"/>
        <color indexed="8"/>
        <rFont val="等线"/>
        <family val="3"/>
        <charset val="134"/>
      </rPr>
      <t>山东中路</t>
    </r>
    <r>
      <rPr>
        <sz val="11"/>
        <color indexed="8"/>
        <rFont val="Calibri"/>
        <family val="2"/>
      </rPr>
      <t>145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</si>
  <si>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仁济医院</t>
    </r>
  </si>
  <si>
    <r>
      <rPr>
        <sz val="11"/>
        <color indexed="8"/>
        <rFont val="等线"/>
        <family val="3"/>
        <charset val="134"/>
      </rPr>
      <t>麦家圈医院</t>
    </r>
  </si>
  <si>
    <t>2A028</t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</si>
  <si>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353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</si>
  <si>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东海商都</t>
    </r>
  </si>
  <si>
    <r>
      <rPr>
        <sz val="11"/>
        <color indexed="8"/>
        <rFont val="等线"/>
        <family val="3"/>
        <charset val="134"/>
      </rPr>
      <t>慈淑大楼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</si>
  <si>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99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</si>
  <si>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嘉陵大楼</t>
    </r>
  </si>
  <si>
    <r>
      <rPr>
        <sz val="11"/>
        <color indexed="8"/>
        <rFont val="等线"/>
        <family val="3"/>
        <charset val="134"/>
      </rPr>
      <t>迦陵大楼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</si>
  <si>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</si>
  <si>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真光大楼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</si>
  <si>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</si>
  <si>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市政设计院</t>
    </r>
  </si>
  <si>
    <r>
      <rPr>
        <sz val="11"/>
        <color indexed="8"/>
        <rFont val="等线"/>
        <family val="3"/>
        <charset val="134"/>
      </rPr>
      <t>女青年会大楼</t>
    </r>
  </si>
  <si>
    <t>2A024</t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</si>
  <si>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97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</si>
  <si>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上海广告公司</t>
    </r>
  </si>
  <si>
    <t>2A023</t>
  </si>
  <si>
    <r>
      <rPr>
        <sz val="11"/>
        <color indexed="8"/>
        <rFont val="等线"/>
        <family val="3"/>
        <charset val="134"/>
      </rPr>
      <t>香港路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</si>
  <si>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爱建公司</t>
    </r>
  </si>
  <si>
    <r>
      <rPr>
        <sz val="11"/>
        <color indexed="8"/>
        <rFont val="等线"/>
        <family val="3"/>
        <charset val="134"/>
      </rPr>
      <t>银行公会大楼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</si>
  <si>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146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</si>
  <si>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外贸会堂</t>
    </r>
  </si>
  <si>
    <r>
      <rPr>
        <sz val="11"/>
        <color indexed="8"/>
        <rFont val="等线"/>
        <family val="3"/>
        <charset val="134"/>
      </rPr>
      <t>光陆大戏院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</si>
  <si>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</si>
  <si>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市文体进出口公司</t>
    </r>
  </si>
  <si>
    <r>
      <rPr>
        <sz val="11"/>
        <color indexed="8"/>
        <rFont val="等线"/>
        <family val="3"/>
        <charset val="134"/>
      </rPr>
      <t>广学大楼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</si>
  <si>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342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</si>
  <si>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黄浦税务局</t>
    </r>
  </si>
  <si>
    <r>
      <rPr>
        <sz val="11"/>
        <color indexed="8"/>
        <rFont val="等线"/>
        <family val="3"/>
        <charset val="134"/>
      </rPr>
      <t>国华银行大楼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</si>
  <si>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</si>
  <si>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圆明园酒家</t>
    </r>
  </si>
  <si>
    <r>
      <rPr>
        <sz val="11"/>
        <color indexed="8"/>
        <rFont val="等线"/>
        <family val="3"/>
        <charset val="134"/>
      </rPr>
      <t>滇池路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</si>
  <si>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电视社杂志社</t>
    </r>
  </si>
  <si>
    <r>
      <rPr>
        <sz val="11"/>
        <color rgb="FF000000"/>
        <rFont val="等线"/>
        <family val="3"/>
        <charset val="134"/>
      </rPr>
      <t>洋行</t>
    </r>
  </si>
  <si>
    <r>
      <rPr>
        <sz val="11"/>
        <color indexed="8"/>
        <rFont val="等线"/>
        <family val="3"/>
        <charset val="134"/>
      </rPr>
      <t>滇池路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</si>
  <si>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海运服务公司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</si>
  <si>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</si>
  <si>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上海广播电视台</t>
    </r>
  </si>
  <si>
    <r>
      <rPr>
        <sz val="11"/>
        <color indexed="8"/>
        <rFont val="等线"/>
        <family val="3"/>
        <charset val="134"/>
      </rPr>
      <t>格林邮船大楼</t>
    </r>
  </si>
  <si>
    <r>
      <rPr>
        <sz val="11"/>
        <color indexed="8"/>
        <rFont val="等线"/>
        <family val="3"/>
        <charset val="134"/>
      </rPr>
      <t>四川中路</t>
    </r>
  </si>
  <si>
    <r>
      <rPr>
        <sz val="11"/>
        <color indexed="8"/>
        <rFont val="等线"/>
        <family val="3"/>
        <charset val="134"/>
      </rPr>
      <t>四川路桥</t>
    </r>
  </si>
  <si>
    <r>
      <rPr>
        <sz val="11"/>
        <color indexed="8"/>
        <rFont val="等线"/>
        <family val="3"/>
        <charset val="134"/>
      </rPr>
      <t>乍浦路</t>
    </r>
  </si>
  <si>
    <r>
      <rPr>
        <sz val="11"/>
        <color indexed="8"/>
        <rFont val="等线"/>
        <family val="3"/>
        <charset val="134"/>
      </rPr>
      <t>乍浦路桥</t>
    </r>
  </si>
  <si>
    <t>外滩</t>
    <phoneticPr fontId="9" type="noConversion"/>
  </si>
  <si>
    <t>外白渡桥</t>
    <phoneticPr fontId="9" type="noConversion"/>
  </si>
  <si>
    <r>
      <rPr>
        <sz val="11"/>
        <color indexed="8"/>
        <rFont val="等线"/>
        <family val="3"/>
        <charset val="134"/>
      </rPr>
      <t>中山东三路</t>
    </r>
  </si>
  <si>
    <r>
      <rPr>
        <sz val="11"/>
        <color indexed="8"/>
        <rFont val="等线"/>
        <family val="3"/>
        <charset val="134"/>
      </rPr>
      <t>外滩史陈列室</t>
    </r>
  </si>
  <si>
    <r>
      <rPr>
        <sz val="11"/>
        <color indexed="8"/>
        <rFont val="等线"/>
        <family val="3"/>
        <charset val="134"/>
      </rPr>
      <t>外滩信号台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</si>
  <si>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</si>
  <si>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市机管局</t>
    </r>
  </si>
  <si>
    <r>
      <rPr>
        <sz val="11"/>
        <color indexed="8"/>
        <rFont val="等线"/>
        <family val="3"/>
        <charset val="134"/>
      </rPr>
      <t>英国领事馆</t>
    </r>
  </si>
  <si>
    <t>2A010</t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</si>
  <si>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</si>
  <si>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工商银行﹔纺织控股集团公</t>
    </r>
  </si>
  <si>
    <r>
      <rPr>
        <sz val="11"/>
        <color indexed="8"/>
        <rFont val="等线"/>
        <family val="3"/>
        <charset val="134"/>
      </rPr>
      <t>横滨正金银行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</si>
  <si>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</si>
  <si>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上海家用纺织品进出口公司</t>
    </r>
  </si>
  <si>
    <r>
      <rPr>
        <sz val="11"/>
        <color indexed="8"/>
        <rFont val="等线"/>
        <family val="3"/>
        <charset val="134"/>
      </rPr>
      <t>麦加利银行</t>
    </r>
  </si>
  <si>
    <t>2A008</t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</si>
  <si>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</si>
  <si>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丝绸进出口公司
上海通联实业总公司</t>
    </r>
  </si>
  <si>
    <r>
      <rPr>
        <sz val="11"/>
        <color indexed="8"/>
        <rFont val="等线"/>
        <family val="3"/>
        <charset val="134"/>
      </rPr>
      <t>字林西报大楼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</si>
  <si>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</si>
  <si>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工艺品进出口公司</t>
    </r>
  </si>
  <si>
    <r>
      <rPr>
        <sz val="11"/>
        <color indexed="8"/>
        <rFont val="等线"/>
        <family val="3"/>
        <charset val="134"/>
      </rPr>
      <t>台湾银行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</si>
  <si>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</si>
  <si>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中国外汇交易中心</t>
    </r>
  </si>
  <si>
    <r>
      <rPr>
        <sz val="11"/>
        <color indexed="8"/>
        <rFont val="等线"/>
        <family val="3"/>
        <charset val="134"/>
      </rPr>
      <t>华俄道胜银行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</si>
  <si>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</si>
  <si>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盘谷银行上海分行</t>
    </r>
  </si>
  <si>
    <r>
      <rPr>
        <sz val="11"/>
        <color indexed="8"/>
        <rFont val="等线"/>
        <family val="3"/>
        <charset val="134"/>
      </rPr>
      <t>大北电报局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</si>
  <si>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</si>
  <si>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华夏银行</t>
    </r>
  </si>
  <si>
    <r>
      <rPr>
        <sz val="11"/>
        <color indexed="8"/>
        <rFont val="等线"/>
        <family val="3"/>
        <charset val="134"/>
      </rPr>
      <t>中国通商银行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</si>
  <si>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</si>
  <si>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上海建筑设计研究院</t>
    </r>
  </si>
  <si>
    <r>
      <rPr>
        <sz val="11"/>
        <color indexed="8"/>
        <rFont val="等线"/>
        <family val="3"/>
        <charset val="134"/>
      </rPr>
      <t>有利银行</t>
    </r>
  </si>
  <si>
    <r>
      <rPr>
        <sz val="11"/>
        <color indexed="8"/>
        <rFont val="等线"/>
        <family val="3"/>
        <charset val="134"/>
      </rPr>
      <t>中山东二路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</si>
  <si>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住总公司机电设计院</t>
    </r>
  </si>
  <si>
    <r>
      <rPr>
        <sz val="11"/>
        <color indexed="8"/>
        <rFont val="等线"/>
        <family val="3"/>
        <charset val="134"/>
      </rPr>
      <t>法国邮船大楼</t>
    </r>
  </si>
  <si>
    <r>
      <rPr>
        <sz val="11"/>
        <color indexed="8"/>
        <rFont val="等线"/>
        <family val="2"/>
        <charset val="134"/>
      </rPr>
      <t>松江县佘山</t>
    </r>
    <phoneticPr fontId="2" type="noConversion"/>
  </si>
  <si>
    <r>
      <rPr>
        <sz val="11"/>
        <color indexed="8"/>
        <rFont val="等线"/>
        <family val="2"/>
        <charset val="134"/>
      </rPr>
      <t>佘山天主教堂</t>
    </r>
    <phoneticPr fontId="2" type="noConversion"/>
  </si>
  <si>
    <t>1P1001</t>
    <phoneticPr fontId="2" type="noConversion"/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</si>
  <si>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1136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</si>
  <si>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长宁区少年宫</t>
    </r>
  </si>
  <si>
    <r>
      <rPr>
        <sz val="11"/>
        <color indexed="8"/>
        <rFont val="等线"/>
        <family val="3"/>
        <charset val="134"/>
      </rPr>
      <t>王伯群住宅</t>
    </r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</si>
  <si>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</si>
  <si>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兴国路住宅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</si>
  <si>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115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</si>
  <si>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115</t>
    </r>
    <r>
      <rPr>
        <sz val="11"/>
        <color indexed="8"/>
        <rFont val="等线"/>
        <family val="3"/>
        <charset val="134"/>
      </rPr>
      <t>弄花园住宅</t>
    </r>
  </si>
  <si>
    <t>1M005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</si>
  <si>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</si>
  <si>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海南置地上海公司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</si>
  <si>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2310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</si>
  <si>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1262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</si>
  <si>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上海生物制品研究所办公楼</t>
    </r>
  </si>
  <si>
    <r>
      <rPr>
        <sz val="11"/>
        <color indexed="8"/>
        <rFont val="等线"/>
        <family val="3"/>
        <charset val="134"/>
      </rPr>
      <t>孙科住宅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</si>
  <si>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2409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</si>
  <si>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龙柏饭店</t>
    </r>
  </si>
  <si>
    <r>
      <rPr>
        <sz val="11"/>
        <color indexed="8"/>
        <rFont val="等线"/>
        <family val="3"/>
        <charset val="134"/>
      </rPr>
      <t>沙逊别墅</t>
    </r>
  </si>
  <si>
    <r>
      <rPr>
        <sz val="11"/>
        <color indexed="8"/>
        <rFont val="等线"/>
        <family val="3"/>
        <charset val="134"/>
      </rPr>
      <t>淮阴路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</si>
  <si>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西郊宾馆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</si>
  <si>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淮阴路姚氏住宅</t>
    </r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</si>
  <si>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830</t>
    </r>
    <r>
      <rPr>
        <sz val="11"/>
        <color indexed="8"/>
        <rFont val="等线"/>
        <family val="3"/>
        <charset val="134"/>
      </rPr>
      <t>号（许昌路口）</t>
    </r>
  </si>
  <si>
    <r>
      <rPr>
        <sz val="11"/>
        <color indexed="8"/>
        <rFont val="等线"/>
        <family val="3"/>
        <charset val="134"/>
      </rPr>
      <t>杨树浦自来水之水有限公司</t>
    </r>
  </si>
  <si>
    <r>
      <rPr>
        <sz val="11"/>
        <color indexed="8"/>
        <rFont val="等线"/>
        <family val="3"/>
        <charset val="134"/>
      </rPr>
      <t>杨树浦水厂</t>
    </r>
  </si>
  <si>
    <r>
      <rPr>
        <sz val="11"/>
        <color indexed="8"/>
        <rFont val="等线"/>
        <family val="3"/>
        <charset val="134"/>
      </rPr>
      <t>国和路</t>
    </r>
    <r>
      <rPr>
        <sz val="11"/>
        <color indexed="8"/>
        <rFont val="Calibri"/>
        <family val="2"/>
      </rPr>
      <t>346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</si>
  <si>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江湾体育场</t>
    </r>
  </si>
  <si>
    <r>
      <rPr>
        <sz val="11"/>
        <color indexed="8"/>
        <rFont val="等线"/>
        <family val="3"/>
        <charset val="134"/>
      </rPr>
      <t>上海市体育场</t>
    </r>
  </si>
  <si>
    <r>
      <rPr>
        <sz val="11"/>
        <color indexed="8"/>
        <rFont val="等线"/>
        <family val="3"/>
        <charset val="134"/>
      </rPr>
      <t>清源环路</t>
    </r>
    <r>
      <rPr>
        <sz val="11"/>
        <color indexed="8"/>
        <rFont val="Calibri"/>
        <family val="2"/>
      </rPr>
      <t>650</t>
    </r>
    <r>
      <rPr>
        <sz val="11"/>
        <color indexed="8"/>
        <rFont val="等线"/>
        <family val="3"/>
        <charset val="134"/>
      </rPr>
      <t>号</t>
    </r>
    <phoneticPr fontId="9" type="noConversion"/>
  </si>
  <si>
    <r>
      <rPr>
        <sz val="11"/>
        <color indexed="8"/>
        <rFont val="等线"/>
        <family val="3"/>
        <charset val="134"/>
      </rPr>
      <t>体育学院办公楼</t>
    </r>
  </si>
  <si>
    <r>
      <rPr>
        <sz val="11"/>
        <color indexed="8"/>
        <rFont val="等线"/>
        <family val="3"/>
        <charset val="134"/>
      </rPr>
      <t>旧上海特别市政府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</si>
  <si>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</si>
  <si>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250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</si>
  <si>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</si>
  <si>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俄罗斯领事馆</t>
    </r>
  </si>
  <si>
    <r>
      <rPr>
        <sz val="11"/>
        <color indexed="8"/>
        <rFont val="等线"/>
        <family val="3"/>
        <charset val="134"/>
      </rPr>
      <t>俄罗斯领事馆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苏联领事馆</t>
    </r>
  </si>
  <si>
    <r>
      <rPr>
        <sz val="11"/>
        <color indexed="8"/>
        <rFont val="等线"/>
        <family val="3"/>
        <charset val="134"/>
      </rPr>
      <t>北苏州河路</t>
    </r>
    <r>
      <rPr>
        <sz val="11"/>
        <color indexed="8"/>
        <rFont val="Calibri"/>
        <family val="2"/>
      </rPr>
      <t>250-276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</si>
  <si>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上海市邮政局</t>
    </r>
  </si>
  <si>
    <r>
      <rPr>
        <sz val="11"/>
        <color indexed="8"/>
        <rFont val="等线"/>
        <family val="3"/>
        <charset val="134"/>
      </rPr>
      <t>上海邮政总局</t>
    </r>
  </si>
  <si>
    <r>
      <rPr>
        <sz val="11"/>
        <color indexed="8"/>
        <rFont val="等线"/>
        <family val="3"/>
        <charset val="134"/>
      </rPr>
      <t>北苏州河路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</si>
  <si>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上海大厦</t>
    </r>
  </si>
  <si>
    <r>
      <rPr>
        <sz val="11"/>
        <color indexed="8"/>
        <rFont val="等线"/>
        <family val="3"/>
        <charset val="134"/>
      </rPr>
      <t>百老会大厦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</si>
  <si>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</si>
  <si>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湖南街道办事处</t>
    </r>
  </si>
  <si>
    <r>
      <rPr>
        <sz val="11"/>
        <color indexed="8"/>
        <rFont val="等线"/>
        <family val="3"/>
        <charset val="134"/>
      </rPr>
      <t>修道院公寓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</si>
  <si>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1273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</si>
  <si>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新康花园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</si>
  <si>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45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</si>
  <si>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上海海关招待所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</si>
  <si>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1517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</si>
  <si>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日本领事馆</t>
    </r>
  </si>
  <si>
    <r>
      <rPr>
        <sz val="11"/>
        <color indexed="8"/>
        <rFont val="等线"/>
        <family val="3"/>
        <charset val="134"/>
      </rPr>
      <t>盛宣怀住宅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</si>
  <si>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79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</si>
  <si>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工艺美术研究所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</si>
  <si>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79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</si>
  <si>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衡山路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</si>
  <si>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国际礼拜堂</t>
    </r>
  </si>
  <si>
    <r>
      <rPr>
        <sz val="11"/>
        <color indexed="8"/>
        <rFont val="等线"/>
        <family val="3"/>
        <charset val="134"/>
      </rPr>
      <t>徐家汇浦西路</t>
    </r>
    <r>
      <rPr>
        <sz val="11"/>
        <color indexed="8"/>
        <rFont val="Calibri"/>
        <family val="2"/>
      </rPr>
      <t>158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</si>
  <si>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徐家汇天主堂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</si>
  <si>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</si>
  <si>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团市委、宾馆</t>
    </r>
  </si>
  <si>
    <r>
      <rPr>
        <sz val="11"/>
        <color indexed="8"/>
        <rFont val="等线"/>
        <family val="3"/>
        <charset val="134"/>
      </rPr>
      <t>马勒住宅</t>
    </r>
  </si>
  <si>
    <t>1B007</t>
  </si>
  <si>
    <t>延安西路221号</t>
    <phoneticPr fontId="2" type="noConversion"/>
  </si>
  <si>
    <t>华东医院南楼</t>
    <phoneticPr fontId="2" type="noConversion"/>
  </si>
  <si>
    <t>宏恩医院</t>
    <phoneticPr fontId="2" type="noConversion"/>
  </si>
  <si>
    <t xml:space="preserve">31.22595	</t>
    <phoneticPr fontId="2" type="noConversion"/>
  </si>
  <si>
    <t>1B006</t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</si>
  <si>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</si>
  <si>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市少年宫</t>
    </r>
  </si>
  <si>
    <r>
      <rPr>
        <sz val="11"/>
        <color rgb="FF000000"/>
        <rFont val="等线"/>
        <family val="3"/>
        <charset val="134"/>
      </rPr>
      <t>嘉道理爵士住宅</t>
    </r>
  </si>
  <si>
    <t>1B005</t>
  </si>
  <si>
    <r>
      <rPr>
        <sz val="11"/>
        <color indexed="8"/>
        <rFont val="等线"/>
        <family val="3"/>
        <charset val="134"/>
      </rPr>
      <t>富民路</t>
    </r>
    <r>
      <rPr>
        <sz val="11"/>
        <color indexed="8"/>
        <rFont val="Calibri"/>
        <family val="2"/>
      </rPr>
      <t>182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1-32</t>
    </r>
  </si>
  <si>
    <r>
      <rPr>
        <sz val="11"/>
        <color indexed="8"/>
        <rFont val="等线"/>
        <family val="3"/>
        <charset val="134"/>
      </rPr>
      <t>裕华新村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</si>
  <si>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395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1 -24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</si>
  <si>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涌泉坊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</si>
  <si>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</si>
  <si>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华业大楼</t>
    </r>
  </si>
  <si>
    <r>
      <rPr>
        <sz val="11"/>
        <color indexed="8"/>
        <rFont val="等线"/>
        <family val="3"/>
        <charset val="134"/>
      </rPr>
      <t>华业公寓</t>
    </r>
  </si>
  <si>
    <r>
      <rPr>
        <sz val="11"/>
        <color indexed="8"/>
        <rFont val="等线"/>
        <family val="3"/>
        <charset val="134"/>
      </rPr>
      <t>江宁路</t>
    </r>
    <r>
      <rPr>
        <sz val="11"/>
        <color indexed="8"/>
        <rFont val="Calibri"/>
        <family val="2"/>
      </rPr>
      <t>66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</si>
  <si>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美琪大戏院</t>
    </r>
  </si>
  <si>
    <r>
      <rPr>
        <sz val="11"/>
        <color indexed="8"/>
        <rFont val="等线"/>
        <family val="3"/>
        <charset val="134"/>
      </rPr>
      <t>美琪六戏院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</si>
  <si>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65-125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</si>
  <si>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锦江宾馆中、西楼</t>
    </r>
  </si>
  <si>
    <r>
      <rPr>
        <sz val="11"/>
        <color indexed="8"/>
        <rFont val="等线"/>
        <family val="3"/>
        <charset val="134"/>
      </rPr>
      <t>峻岭公寓、茂名公寓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</si>
  <si>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 xml:space="preserve">109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</si>
  <si>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锦江宾馆北楼</t>
    </r>
  </si>
  <si>
    <r>
      <rPr>
        <sz val="11"/>
        <color indexed="8"/>
        <rFont val="等线"/>
        <family val="3"/>
        <charset val="134"/>
      </rPr>
      <t>华懋公寓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</si>
  <si>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 xml:space="preserve">50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</si>
  <si>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尚贤坊</t>
    </r>
  </si>
  <si>
    <t>1C003</t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</si>
  <si>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 xml:space="preserve">18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</si>
  <si>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瑞金宾馆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</si>
  <si>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瑞金二路住宅</t>
    </r>
  </si>
  <si>
    <t>1C002</t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</si>
  <si>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287</t>
    </r>
    <r>
      <rPr>
        <sz val="11"/>
        <color indexed="8"/>
        <rFont val="等线"/>
        <family val="3"/>
        <charset val="134"/>
      </rPr>
      <t>号</t>
    </r>
    <phoneticPr fontId="2" type="noConversion"/>
  </si>
  <si>
    <r>
      <rPr>
        <sz val="11"/>
        <color indexed="8"/>
        <rFont val="等线"/>
        <family val="3"/>
        <charset val="134"/>
      </rPr>
      <t>步高里</t>
    </r>
  </si>
  <si>
    <r>
      <rPr>
        <sz val="11"/>
        <color indexed="8"/>
        <rFont val="等线"/>
        <family val="3"/>
        <charset val="134"/>
      </rPr>
      <t>董家渡路</t>
    </r>
    <r>
      <rPr>
        <sz val="11"/>
        <color indexed="8"/>
        <rFont val="Calibri"/>
        <family val="2"/>
      </rPr>
      <t>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</si>
  <si>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董家渡天主堂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</si>
  <si>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</si>
  <si>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交通银行</t>
    </r>
  </si>
  <si>
    <r>
      <rPr>
        <sz val="11"/>
        <color indexed="8"/>
        <rFont val="等线"/>
        <family val="3"/>
        <charset val="134"/>
      </rPr>
      <t>金城银行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</si>
  <si>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 xml:space="preserve">201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</si>
  <si>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黄浦区政府礼堂</t>
    </r>
  </si>
  <si>
    <r>
      <rPr>
        <sz val="11"/>
        <color indexed="8"/>
        <rFont val="等线"/>
        <family val="3"/>
        <charset val="134"/>
      </rPr>
      <t>圣三一基督教堂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</si>
  <si>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 xml:space="preserve">215 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号；汉口路</t>
    </r>
    <r>
      <rPr>
        <sz val="11"/>
        <color indexed="8"/>
        <rFont val="Calibri"/>
        <family val="2"/>
      </rPr>
      <t xml:space="preserve">193 </t>
    </r>
    <r>
      <rPr>
        <sz val="11"/>
        <color indexed="8"/>
        <rFont val="等线"/>
        <family val="3"/>
        <charset val="134"/>
      </rPr>
      <t xml:space="preserve">、
</t>
    </r>
    <r>
      <rPr>
        <sz val="11"/>
        <color indexed="8"/>
        <rFont val="Calibri"/>
        <family val="2"/>
      </rPr>
      <t xml:space="preserve">223 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239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</si>
  <si>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老市政府大楼</t>
    </r>
  </si>
  <si>
    <r>
      <rPr>
        <sz val="11"/>
        <color indexed="8"/>
        <rFont val="等线"/>
        <family val="3"/>
        <charset val="134"/>
      </rPr>
      <t>公共租界工部局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</si>
  <si>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 xml:space="preserve">520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</si>
  <si>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大上海电影院</t>
    </r>
  </si>
  <si>
    <r>
      <rPr>
        <sz val="11"/>
        <color indexed="8"/>
        <rFont val="等线"/>
        <family val="3"/>
        <charset val="134"/>
      </rPr>
      <t>大上海大戏院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</si>
  <si>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830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</si>
  <si>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第一百货商店</t>
    </r>
  </si>
  <si>
    <r>
      <rPr>
        <sz val="11"/>
        <color indexed="8"/>
        <rFont val="等线"/>
        <family val="3"/>
        <charset val="134"/>
      </rPr>
      <t>大新公司</t>
    </r>
  </si>
  <si>
    <t>1A022</t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</si>
  <si>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 xml:space="preserve">720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</si>
  <si>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第一食品商店</t>
    </r>
  </si>
  <si>
    <r>
      <rPr>
        <sz val="11"/>
        <color indexed="8"/>
        <rFont val="等线"/>
        <family val="3"/>
        <charset val="134"/>
      </rPr>
      <t>新新公司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</si>
  <si>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690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</si>
  <si>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时装公司、东亚饭店</t>
    </r>
  </si>
  <si>
    <r>
      <rPr>
        <sz val="11"/>
        <color indexed="8"/>
        <rFont val="等线"/>
        <family val="3"/>
        <charset val="134"/>
      </rPr>
      <t>先施公司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</si>
  <si>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627-635</t>
    </r>
    <r>
      <rPr>
        <sz val="11"/>
        <color indexed="8"/>
        <rFont val="等线"/>
        <family val="3"/>
        <charset val="134"/>
      </rPr>
      <t>号</t>
    </r>
    <phoneticPr fontId="2" type="noConversion"/>
  </si>
  <si>
    <t>华侨商店、华联商厦</t>
    <phoneticPr fontId="2" type="noConversion"/>
  </si>
  <si>
    <r>
      <rPr>
        <sz val="11"/>
        <color indexed="8"/>
        <rFont val="等线"/>
        <family val="3"/>
        <charset val="134"/>
      </rPr>
      <t>老、新永安公司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</si>
  <si>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>316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</si>
  <si>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沫恩堂</t>
    </r>
  </si>
  <si>
    <r>
      <rPr>
        <sz val="11"/>
        <color indexed="8"/>
        <rFont val="等线"/>
        <family val="3"/>
        <charset val="134"/>
      </rPr>
      <t>基督教慕尔堂</t>
    </r>
  </si>
  <si>
    <t>1A018</t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</si>
  <si>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325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</si>
  <si>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上海美术馆</t>
    </r>
  </si>
  <si>
    <r>
      <rPr>
        <sz val="11"/>
        <color indexed="8"/>
        <rFont val="等线"/>
        <family val="3"/>
        <charset val="134"/>
      </rPr>
      <t>跑马总会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</si>
  <si>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216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</si>
  <si>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大光明电影院</t>
    </r>
  </si>
  <si>
    <r>
      <rPr>
        <sz val="11"/>
        <color indexed="8"/>
        <rFont val="等线"/>
        <family val="3"/>
        <charset val="134"/>
      </rPr>
      <t>大光明大戏院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</si>
  <si>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104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</si>
  <si>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金门大酒店</t>
    </r>
  </si>
  <si>
    <r>
      <rPr>
        <sz val="11"/>
        <color indexed="8"/>
        <rFont val="等线"/>
        <family val="3"/>
        <charset val="134"/>
      </rPr>
      <t>华安人寿保险公司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</si>
  <si>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</si>
  <si>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上海市体育总会市体委</t>
    </r>
  </si>
  <si>
    <r>
      <rPr>
        <sz val="11"/>
        <color indexed="8"/>
        <rFont val="等线"/>
        <family val="3"/>
        <charset val="134"/>
      </rPr>
      <t>西桥青年会</t>
    </r>
  </si>
  <si>
    <r>
      <rPr>
        <sz val="10.5"/>
        <color theme="1"/>
        <rFont val="等线"/>
        <family val="3"/>
        <charset val="134"/>
      </rPr>
      <t>南京西路</t>
    </r>
    <r>
      <rPr>
        <sz val="10.5"/>
        <color theme="1"/>
        <rFont val="Calibri"/>
        <family val="2"/>
      </rPr>
      <t>170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</si>
  <si>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国际饭店</t>
    </r>
  </si>
  <si>
    <r>
      <rPr>
        <sz val="10.5"/>
        <color theme="1"/>
        <rFont val="等线"/>
        <family val="3"/>
        <charset val="134"/>
      </rPr>
      <t>四行储蓄会大楼</t>
    </r>
  </si>
  <si>
    <r>
      <rPr>
        <sz val="10.5"/>
        <color theme="1"/>
        <rFont val="等线"/>
        <family val="3"/>
        <charset val="134"/>
      </rPr>
      <t>延安东路</t>
    </r>
    <r>
      <rPr>
        <sz val="10.5"/>
        <color theme="1"/>
        <rFont val="Calibri"/>
        <family val="2"/>
      </rPr>
      <t>523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</si>
  <si>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上海音乐厅</t>
    </r>
  </si>
  <si>
    <r>
      <rPr>
        <sz val="10.5"/>
        <color theme="1"/>
        <rFont val="等线"/>
        <family val="3"/>
        <charset val="134"/>
      </rPr>
      <t>南京大戏院</t>
    </r>
  </si>
  <si>
    <r>
      <rPr>
        <sz val="10.5"/>
        <color theme="1"/>
        <rFont val="等线"/>
        <family val="3"/>
        <charset val="134"/>
      </rPr>
      <t>西藏南路</t>
    </r>
    <r>
      <rPr>
        <sz val="10.5"/>
        <color theme="1"/>
        <rFont val="Calibri"/>
        <family val="2"/>
      </rPr>
      <t>123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</si>
  <si>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青年会宾馆</t>
    </r>
  </si>
  <si>
    <r>
      <rPr>
        <sz val="10.5"/>
        <color theme="1"/>
        <rFont val="等线"/>
        <family val="3"/>
        <charset val="134"/>
      </rPr>
      <t>八仙桥基督教青年会</t>
    </r>
  </si>
  <si>
    <t>1A011</t>
  </si>
  <si>
    <r>
      <rPr>
        <sz val="10.5"/>
        <color theme="1"/>
        <rFont val="等线"/>
        <family val="3"/>
        <charset val="134"/>
      </rPr>
      <t>西藏南路</t>
    </r>
    <r>
      <rPr>
        <sz val="10.5"/>
        <color theme="1"/>
        <rFont val="Calibri"/>
        <family val="2"/>
      </rPr>
      <t>1</t>
    </r>
    <r>
      <rPr>
        <sz val="10.5"/>
        <color theme="1"/>
        <rFont val="等线"/>
        <family val="3"/>
        <charset val="134"/>
      </rPr>
      <t>号</t>
    </r>
    <phoneticPr fontId="9" type="noConversion"/>
  </si>
  <si>
    <r>
      <rPr>
        <sz val="10.5"/>
        <color theme="1"/>
        <rFont val="等线"/>
        <family val="3"/>
        <charset val="134"/>
      </rPr>
      <t>大世界游乐场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</si>
  <si>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29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</si>
  <si>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光大银行</t>
    </r>
  </si>
  <si>
    <r>
      <rPr>
        <sz val="10.5"/>
        <color theme="1"/>
        <rFont val="等线"/>
        <family val="3"/>
        <charset val="134"/>
      </rPr>
      <t>东方汇理银行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</si>
  <si>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27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</si>
  <si>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市对外贸易局</t>
    </r>
  </si>
  <si>
    <r>
      <rPr>
        <sz val="10.5"/>
        <color theme="1"/>
        <rFont val="等线"/>
        <family val="3"/>
        <charset val="134"/>
      </rPr>
      <t>怡和银行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</si>
  <si>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23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</si>
  <si>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中国银行上海分行</t>
    </r>
  </si>
  <si>
    <r>
      <rPr>
        <sz val="10.5"/>
        <color theme="1"/>
        <rFont val="等线"/>
        <family val="3"/>
        <charset val="134"/>
      </rPr>
      <t>中国银行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</si>
  <si>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20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</si>
  <si>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和平饭店北楼</t>
    </r>
  </si>
  <si>
    <t>沙逊大厦</t>
    <phoneticPr fontId="9" type="noConversion"/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</si>
  <si>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19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</si>
  <si>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和平饭店南楼</t>
    </r>
  </si>
  <si>
    <r>
      <rPr>
        <sz val="10.5"/>
        <color theme="1"/>
        <rFont val="等线"/>
        <family val="3"/>
        <charset val="134"/>
      </rPr>
      <t>汇中饭店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</si>
  <si>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13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</si>
  <si>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上海海关</t>
    </r>
  </si>
  <si>
    <r>
      <rPr>
        <sz val="10.5"/>
        <color theme="1"/>
        <rFont val="等线"/>
        <family val="3"/>
        <charset val="134"/>
      </rPr>
      <t>江海关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</si>
  <si>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10-12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</si>
  <si>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浦东发展银行</t>
    </r>
  </si>
  <si>
    <r>
      <rPr>
        <sz val="10.5"/>
        <color theme="1"/>
        <rFont val="等线"/>
        <family val="3"/>
        <charset val="134"/>
      </rPr>
      <t>汇丰银行大楼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</si>
  <si>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</si>
  <si>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东风饭店</t>
    </r>
  </si>
  <si>
    <r>
      <rPr>
        <sz val="10.5"/>
        <color theme="1"/>
        <rFont val="等线"/>
        <family val="3"/>
        <charset val="134"/>
      </rPr>
      <t>上海总会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</si>
  <si>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</si>
  <si>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中国太平洋保险公司上海银
行</t>
    </r>
  </si>
  <si>
    <t>亚西亚大楼</t>
    <phoneticPr fontId="9" type="noConversion"/>
  </si>
  <si>
    <t>color_richness</t>
    <phoneticPr fontId="9" type="noConversion"/>
  </si>
  <si>
    <t>left_and_right</t>
  </si>
  <si>
    <t>withone_noseg</t>
  </si>
  <si>
    <t>withlast_noseg</t>
  </si>
  <si>
    <t>left_and_right_noseg</t>
    <phoneticPr fontId="9" type="noConversion"/>
  </si>
  <si>
    <t>withone</t>
  </si>
  <si>
    <t>withlast</t>
  </si>
  <si>
    <t>Avg_color_harmony</t>
  </si>
  <si>
    <t>Avg_car</t>
  </si>
  <si>
    <t>Avg_person</t>
  </si>
  <si>
    <t>Avg_sidewalk</t>
  </si>
  <si>
    <t>Avg_road</t>
  </si>
  <si>
    <t>Avg_tree</t>
  </si>
  <si>
    <t>Avg_sky</t>
  </si>
  <si>
    <t>Avg_building</t>
  </si>
  <si>
    <t>行政区</t>
  </si>
  <si>
    <r>
      <rPr>
        <sz val="11"/>
        <color indexed="8"/>
        <rFont val="等线"/>
        <family val="3"/>
        <charset val="134"/>
      </rPr>
      <t>地址</t>
    </r>
  </si>
  <si>
    <r>
      <rPr>
        <sz val="11"/>
        <color indexed="8"/>
        <rFont val="等线"/>
        <family val="3"/>
        <charset val="134"/>
      </rPr>
      <t>现名称</t>
    </r>
  </si>
  <si>
    <r>
      <rPr>
        <sz val="11"/>
        <color indexed="8"/>
        <rFont val="等线"/>
        <family val="3"/>
        <charset val="134"/>
      </rPr>
      <t>原名称</t>
    </r>
  </si>
  <si>
    <t>lat</t>
    <phoneticPr fontId="9" type="noConversion"/>
  </si>
  <si>
    <t>lng</t>
    <phoneticPr fontId="9" type="noConversion"/>
  </si>
  <si>
    <t>编号</t>
  </si>
  <si>
    <t>SVpoint</t>
  </si>
  <si>
    <t>Batch</t>
  </si>
  <si>
    <t>msk</t>
    <phoneticPr fontId="2" type="noConversion"/>
  </si>
  <si>
    <t>泰昌木器公司</t>
  </si>
  <si>
    <t>亚西亚大楼</t>
  </si>
  <si>
    <t>Number of Color range</t>
    <phoneticPr fontId="2" type="noConversion"/>
  </si>
  <si>
    <t>Magenta</t>
  </si>
  <si>
    <t>Purple</t>
  </si>
  <si>
    <t>Blue-Purple</t>
  </si>
  <si>
    <t>Blue</t>
  </si>
  <si>
    <t>Cyan-Blue</t>
  </si>
  <si>
    <t>Cyan</t>
  </si>
  <si>
    <t>Cyan-Green</t>
  </si>
  <si>
    <t>Green</t>
  </si>
  <si>
    <t>Yellow-Green</t>
  </si>
  <si>
    <t>yellow</t>
    <phoneticPr fontId="2" type="noConversion"/>
  </si>
  <si>
    <t>Orange</t>
  </si>
  <si>
    <t>Red</t>
    <phoneticPr fontId="2" type="noConversion"/>
  </si>
  <si>
    <t>Number of Harmony</t>
    <phoneticPr fontId="2" type="noConversion"/>
  </si>
  <si>
    <t xml:space="preserve"> Other</t>
    <phoneticPr fontId="2" type="noConversion"/>
  </si>
  <si>
    <t xml:space="preserve"> Analogous</t>
    <phoneticPr fontId="2" type="noConversion"/>
  </si>
  <si>
    <t xml:space="preserve"> Rectangular</t>
    <phoneticPr fontId="2" type="noConversion"/>
  </si>
  <si>
    <t xml:space="preserve"> Square</t>
    <phoneticPr fontId="2" type="noConversion"/>
  </si>
  <si>
    <t xml:space="preserve"> Triad</t>
    <phoneticPr fontId="2" type="noConversion"/>
  </si>
  <si>
    <t xml:space="preserve"> Split Complementary</t>
    <phoneticPr fontId="2" type="noConversion"/>
  </si>
  <si>
    <t>Complementary</t>
    <phoneticPr fontId="2" type="noConversion"/>
  </si>
  <si>
    <t>Monochromatic</t>
  </si>
  <si>
    <t>type</t>
    <phoneticPr fontId="2" type="noConversion"/>
  </si>
  <si>
    <t>old_name</t>
    <phoneticPr fontId="2" type="noConversion"/>
  </si>
  <si>
    <t>cate</t>
    <phoneticPr fontId="2" type="noConversion"/>
  </si>
  <si>
    <t>new_name</t>
    <phoneticPr fontId="2" type="noConversion"/>
  </si>
  <si>
    <t>geo_location</t>
    <phoneticPr fontId="2" type="noConversion"/>
  </si>
  <si>
    <t>Monochromatic </t>
  </si>
  <si>
    <t>Complementary </t>
  </si>
  <si>
    <t>Split Complementary </t>
  </si>
  <si>
    <t>Triad </t>
  </si>
  <si>
    <t>Square </t>
  </si>
  <si>
    <t>Rectangular </t>
  </si>
  <si>
    <t>Analogous </t>
  </si>
  <si>
    <t>Other </t>
  </si>
  <si>
    <t>Complementary</t>
  </si>
  <si>
    <t>Split Complementary</t>
  </si>
  <si>
    <t>Triad</t>
  </si>
  <si>
    <t>Square</t>
  </si>
  <si>
    <t>Rectangular</t>
  </si>
  <si>
    <t>Analogous</t>
  </si>
  <si>
    <t>Other</t>
  </si>
  <si>
    <t>注：***、**、*分别代表1%、5%、10%的显著性水平</t>
  </si>
  <si>
    <t xml:space="preserve"> Triad</t>
  </si>
  <si>
    <t xml:space="preserve"> Split Complementary</t>
  </si>
  <si>
    <t xml:space="preserve"> Square</t>
  </si>
  <si>
    <t xml:space="preserve"> Analogous</t>
  </si>
  <si>
    <t xml:space="preserve"> Other</t>
  </si>
  <si>
    <t xml:space="preserve"> 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</si>
</sst>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_);[Red]\(0\)"/>
  </numFmts>
  <fonts count="2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0.5"/>
      <color theme="1"/>
      <name val="等线"/>
      <family val="3"/>
      <charset val="134"/>
      <scheme val="minor"/>
    </font>
    <font>
      <sz val="10"/>
      <color rgb="FF333333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Calibri"/>
      <family val="2"/>
    </font>
    <font>
      <sz val="11"/>
      <color indexed="8"/>
      <name val="等线"/>
      <family val="3"/>
      <charset val="134"/>
    </font>
    <font>
      <sz val="11"/>
      <color indexed="8"/>
      <name val="Calibri"/>
      <family val="3"/>
      <charset val="134"/>
    </font>
    <font>
      <sz val="11"/>
      <color rgb="FF000000"/>
      <name val="方正书宋_GBK"/>
      <charset val="134"/>
    </font>
    <font>
      <sz val="12"/>
      <color theme="1"/>
      <name val="等线"/>
      <family val="3"/>
      <charset val="134"/>
    </font>
    <font>
      <sz val="12"/>
      <color theme="1"/>
      <name val="Calibri"/>
      <family val="2"/>
    </font>
    <font>
      <sz val="12"/>
      <color theme="1"/>
      <name val="Calibri"/>
      <family val="3"/>
      <charset val="134"/>
    </font>
    <font>
      <b/>
      <sz val="10"/>
      <name val="Arial"/>
      <family val="2"/>
    </font>
    <font>
      <sz val="11"/>
      <color indexed="8"/>
      <name val="等线"/>
      <family val="2"/>
      <charset val="134"/>
    </font>
    <font>
      <sz val="11"/>
      <color rgb="FF000000"/>
      <name val="宋体"/>
      <family val="2"/>
      <charset val="134"/>
    </font>
    <font>
      <sz val="10.5"/>
      <color theme="1"/>
      <name val="等线"/>
      <family val="3"/>
      <charset val="134"/>
    </font>
    <font>
      <sz val="10.5"/>
      <color theme="1"/>
      <name val="Calibri"/>
      <family val="2"/>
    </font>
    <font>
      <sz val="10.5"/>
      <color theme="1"/>
      <name val="Calibri"/>
      <family val="3"/>
      <charset val="134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7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2">
      <alignment vertical="center"/>
    </xf>
    <xf numFmtId="0" fontId="8" fillId="7" borderId="0" xfId="2" applyFont="1" applyFill="1">
      <alignment vertical="center"/>
    </xf>
    <xf numFmtId="0" fontId="8" fillId="0" borderId="0" xfId="2" applyFont="1">
      <alignment vertical="center"/>
    </xf>
    <xf numFmtId="49" fontId="7" fillId="0" borderId="0" xfId="2" applyNumberFormat="1">
      <alignment vertical="center"/>
    </xf>
    <xf numFmtId="0" fontId="8" fillId="8" borderId="0" xfId="2" applyFont="1" applyFill="1">
      <alignment vertical="center"/>
    </xf>
    <xf numFmtId="0" fontId="10" fillId="0" borderId="0" xfId="2" applyFont="1" applyAlignment="1"/>
    <xf numFmtId="0" fontId="3" fillId="0" borderId="0" xfId="2" applyFont="1">
      <alignment vertical="center"/>
    </xf>
    <xf numFmtId="0" fontId="3" fillId="9" borderId="0" xfId="2" applyFont="1" applyFill="1">
      <alignment vertical="center"/>
    </xf>
    <xf numFmtId="0" fontId="3" fillId="5" borderId="0" xfId="2" applyFont="1" applyFill="1">
      <alignment vertical="center"/>
    </xf>
    <xf numFmtId="0" fontId="7" fillId="0" borderId="1" xfId="2" applyBorder="1">
      <alignment vertical="center"/>
    </xf>
    <xf numFmtId="0" fontId="8" fillId="7" borderId="1" xfId="2" applyFont="1" applyFill="1" applyBorder="1">
      <alignment vertical="center"/>
    </xf>
    <xf numFmtId="0" fontId="8" fillId="0" borderId="1" xfId="2" applyFont="1" applyBorder="1">
      <alignment vertical="center"/>
    </xf>
    <xf numFmtId="0" fontId="10" fillId="0" borderId="1" xfId="2" applyFont="1" applyBorder="1" applyAlignment="1"/>
    <xf numFmtId="0" fontId="3" fillId="0" borderId="1" xfId="2" applyFont="1" applyBorder="1">
      <alignment vertical="center"/>
    </xf>
    <xf numFmtId="49" fontId="7" fillId="0" borderId="1" xfId="2" applyNumberFormat="1" applyBorder="1">
      <alignment vertical="center"/>
    </xf>
    <xf numFmtId="0" fontId="15" fillId="9" borderId="0" xfId="2" applyFont="1" applyFill="1" applyAlignment="1">
      <alignment vertical="center" wrapText="1"/>
    </xf>
    <xf numFmtId="0" fontId="13" fillId="0" borderId="0" xfId="2" applyFont="1">
      <alignment vertical="center"/>
    </xf>
    <xf numFmtId="0" fontId="7" fillId="6" borderId="0" xfId="2" applyFill="1">
      <alignment vertical="center"/>
    </xf>
    <xf numFmtId="0" fontId="8" fillId="6" borderId="0" xfId="2" applyFont="1" applyFill="1">
      <alignment vertical="center"/>
    </xf>
    <xf numFmtId="0" fontId="3" fillId="6" borderId="0" xfId="2" applyFont="1" applyFill="1">
      <alignment vertical="center"/>
    </xf>
    <xf numFmtId="49" fontId="7" fillId="6" borderId="0" xfId="2" applyNumberFormat="1" applyFill="1">
      <alignment vertical="center"/>
    </xf>
    <xf numFmtId="0" fontId="7" fillId="10" borderId="0" xfId="2" applyFill="1">
      <alignment vertical="center"/>
    </xf>
    <xf numFmtId="0" fontId="8" fillId="10" borderId="0" xfId="2" applyFont="1" applyFill="1">
      <alignment vertical="center"/>
    </xf>
    <xf numFmtId="0" fontId="3" fillId="10" borderId="0" xfId="2" applyFont="1" applyFill="1">
      <alignment vertical="center"/>
    </xf>
    <xf numFmtId="49" fontId="7" fillId="10" borderId="0" xfId="2" applyNumberFormat="1" applyFill="1">
      <alignment vertical="center"/>
    </xf>
    <xf numFmtId="0" fontId="15" fillId="5" borderId="0" xfId="2" applyFont="1" applyFill="1">
      <alignment vertical="center"/>
    </xf>
    <xf numFmtId="0" fontId="14" fillId="5" borderId="0" xfId="2" applyFont="1" applyFill="1">
      <alignment vertical="center"/>
    </xf>
    <xf numFmtId="0" fontId="3" fillId="8" borderId="0" xfId="2" applyFont="1" applyFill="1">
      <alignment vertical="center"/>
    </xf>
    <xf numFmtId="0" fontId="14" fillId="0" borderId="0" xfId="2" applyFont="1">
      <alignment vertical="center"/>
    </xf>
    <xf numFmtId="0" fontId="8" fillId="9" borderId="1" xfId="2" applyFont="1" applyFill="1" applyBorder="1">
      <alignment vertical="center"/>
    </xf>
    <xf numFmtId="0" fontId="8" fillId="9" borderId="0" xfId="2" applyFont="1" applyFill="1">
      <alignment vertical="center"/>
    </xf>
    <xf numFmtId="0" fontId="19" fillId="0" borderId="0" xfId="2" applyFont="1">
      <alignment vertical="center"/>
    </xf>
    <xf numFmtId="0" fontId="8" fillId="5" borderId="0" xfId="2" applyFont="1" applyFill="1">
      <alignment vertical="center"/>
    </xf>
    <xf numFmtId="0" fontId="15" fillId="0" borderId="0" xfId="2" applyFont="1">
      <alignment vertical="center"/>
    </xf>
    <xf numFmtId="0" fontId="14" fillId="9" borderId="0" xfId="2" applyFont="1" applyFill="1">
      <alignment vertical="center"/>
    </xf>
    <xf numFmtId="0" fontId="14" fillId="8" borderId="0" xfId="2" applyFont="1" applyFill="1">
      <alignment vertical="center"/>
    </xf>
    <xf numFmtId="0" fontId="8" fillId="11" borderId="0" xfId="2" applyFont="1" applyFill="1">
      <alignment vertical="center"/>
    </xf>
    <xf numFmtId="0" fontId="20" fillId="11" borderId="0" xfId="2" applyFont="1" applyFill="1" applyAlignment="1">
      <alignment horizontal="center"/>
    </xf>
    <xf numFmtId="0" fontId="22" fillId="0" borderId="0" xfId="2" applyFont="1">
      <alignment vertical="center"/>
    </xf>
    <xf numFmtId="0" fontId="25" fillId="0" borderId="0" xfId="2" applyFont="1">
      <alignment vertical="center"/>
    </xf>
    <xf numFmtId="0" fontId="23" fillId="0" borderId="0" xfId="2" applyFont="1">
      <alignment vertical="center"/>
    </xf>
    <xf numFmtId="0" fontId="26" fillId="2" borderId="0" xfId="2" applyFont="1" applyFill="1">
      <alignment vertical="center"/>
    </xf>
    <xf numFmtId="0" fontId="8" fillId="2" borderId="0" xfId="2" applyFont="1" applyFill="1">
      <alignment vertical="center"/>
    </xf>
    <xf numFmtId="0" fontId="20" fillId="12" borderId="0" xfId="2" applyFont="1" applyFill="1" applyAlignment="1">
      <alignment horizontal="center"/>
    </xf>
    <xf numFmtId="49" fontId="7" fillId="2" borderId="0" xfId="2" applyNumberFormat="1" applyFill="1">
      <alignment vertical="center"/>
    </xf>
    <xf numFmtId="176" fontId="3" fillId="0" borderId="0" xfId="1" applyNumberFormat="1" applyFont="1">
      <alignment vertical="center"/>
    </xf>
    <xf numFmtId="0" fontId="3" fillId="13" borderId="0" xfId="0" applyFont="1" applyFill="1">
      <alignment vertical="center"/>
    </xf>
    <xf numFmtId="2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6" fontId="27" fillId="6" borderId="0" xfId="1" applyNumberFormat="1" applyFont="1" applyFill="1">
      <alignment vertical="center"/>
    </xf>
    <xf numFmtId="0" fontId="0" fillId="0" borderId="0" xfId="0" applyNumberFormat="1">
      <alignment vertical="center"/>
    </xf>
    <xf numFmtId="0" fontId="28" fillId="14" borderId="0" xfId="0" applyFont="1" applyFill="1" applyBorder="1" applyAlignment="1">
      <alignment horizontal="center" vertical="center" wrapText="1"/>
    </xf>
    <xf numFmtId="0" fontId="28" fillId="14" borderId="0" xfId="0" applyFont="1" applyFill="1" applyBorder="1" applyAlignment="1">
      <alignment vertical="center" wrapText="1"/>
    </xf>
    <xf numFmtId="43" fontId="28" fillId="14" borderId="0" xfId="3" applyFont="1" applyFill="1" applyBorder="1" applyAlignment="1">
      <alignment horizontal="center" vertical="center" wrapText="1"/>
    </xf>
    <xf numFmtId="43" fontId="0" fillId="0" borderId="0" xfId="3" applyFont="1" applyAlignment="1">
      <alignment horizontal="center" vertical="center"/>
    </xf>
  </cellXfs>
  <cellStyles count="4">
    <cellStyle name="常规" xfId="0" builtinId="0"/>
    <cellStyle name="常规 2" xfId="2" xr:uid="{12D4724C-3086-44B8-9311-EE86C3435F3E}"/>
    <cellStyle name="千位分隔" xfId="3" builtinId="3"/>
    <cellStyle name="千位分隔 2" xfId="1" xr:uid="{7EBD5FCE-730A-44AF-AA65-AD686FC04A8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Category1-color harmony</a:t>
            </a:r>
            <a:r>
              <a:rPr lang="en-US" altLang="zh-CN" baseline="0"/>
              <a:t> scheme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Sheet3!$K$2:$K$9</c:f>
              <c:strCache>
                <c:ptCount val="8"/>
                <c:pt idx="0">
                  <c:v>Monochromatic</c:v>
                </c:pt>
                <c:pt idx="1">
                  <c:v> Analogous</c:v>
                </c:pt>
                <c:pt idx="2">
                  <c:v>Complementary</c:v>
                </c:pt>
                <c:pt idx="3">
                  <c:v> Split Complementary</c:v>
                </c:pt>
                <c:pt idx="4">
                  <c:v> Rectangular</c:v>
                </c:pt>
                <c:pt idx="5">
                  <c:v> Square</c:v>
                </c:pt>
                <c:pt idx="6">
                  <c:v> Triad</c:v>
                </c:pt>
                <c:pt idx="7">
                  <c:v> Other</c:v>
                </c:pt>
              </c:strCache>
            </c:strRef>
          </c:cat>
          <c:val>
            <c:numRef>
              <c:f>Sheet3!$L$2:$L$9</c:f>
              <c:numCache>
                <c:formatCode>General</c:formatCode>
                <c:ptCount val="8"/>
                <c:pt idx="0">
                  <c:v>4</c:v>
                </c:pt>
                <c:pt idx="1">
                  <c:v>303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E-4D30-81BE-778671F2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00559"/>
        <c:axId val="448757759"/>
      </c:radarChart>
      <c:catAx>
        <c:axId val="4348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57759"/>
        <c:crosses val="autoZero"/>
        <c:auto val="1"/>
        <c:lblAlgn val="ctr"/>
        <c:lblOffset val="100"/>
        <c:noMultiLvlLbl val="0"/>
      </c:catAx>
      <c:valAx>
        <c:axId val="4487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415637</xdr:colOff>
      <xdr:row>28</xdr:row>
      <xdr:rowOff>69272</xdr:rowOff>
    </xdr:from>
    <xdr:to>
      <xdr:col>48</xdr:col>
      <xdr:colOff>432131</xdr:colOff>
      <xdr:row>42</xdr:row>
      <xdr:rowOff>14018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71CEA5F8-6C2E-4652-BB5B-144CBA234A51}"/>
            </a:ext>
          </a:extLst>
        </xdr:cNvPr>
        <xdr:cNvSpPr/>
      </xdr:nvSpPr>
      <xdr:spPr>
        <a:xfrm>
          <a:off x="24568728" y="5287817"/>
          <a:ext cx="4623130" cy="253092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field</a:t>
          </a:r>
          <a:r>
            <a:rPr lang="en-US" altLang="zh-CN" sz="1100" baseline="0"/>
            <a:t> of </a:t>
          </a:r>
          <a:r>
            <a:rPr lang="en-US" altLang="zh-CN" sz="1100"/>
            <a:t>view:360</a:t>
          </a:r>
        </a:p>
        <a:p>
          <a:pPr algn="l"/>
          <a:r>
            <a:rPr lang="en-US" altLang="zh-CN" sz="1100"/>
            <a:t>type:msk</a:t>
          </a:r>
        </a:p>
        <a:p>
          <a:pPr algn="l"/>
          <a:r>
            <a:rPr lang="en-US" altLang="zh-CN" sz="1100"/>
            <a:t>dataset:select </a:t>
          </a:r>
          <a:r>
            <a:rPr lang="zh-CN" altLang="en-US" sz="1100"/>
            <a:t>一个地方一张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6</xdr:row>
      <xdr:rowOff>95250</xdr:rowOff>
    </xdr:from>
    <xdr:to>
      <xdr:col>12</xdr:col>
      <xdr:colOff>527050</xdr:colOff>
      <xdr:row>26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D3EAF7-ECA4-0508-FB91-5FA51B6A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图表 1">
          <a:extLst>
            <a:ext uri="{FF2B5EF4-FFF2-40B4-BE49-F238E27FC236}">
              <a16:creationId xmlns:a16="http://schemas.microsoft.com/office/drawing/2014/main" id="{A8652063-CD85-4C06-8D88-E2C0DA16EE89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6F16-75DA-4DBD-B1AC-9580FAC2A13B}">
  <sheetPr>
    <tabColor theme="9"/>
  </sheetPr>
  <dimension ref="A1:AL810"/>
  <sheetViews>
    <sheetView zoomScale="55" zoomScaleNormal="55" workbookViewId="0">
      <pane ySplit="1" topLeftCell="A306" activePane="bottomLeft" state="frozen"/>
      <selection pane="bottomLeft" activeCell="B1" sqref="B1:P1048576"/>
    </sheetView>
  </sheetViews>
  <sheetFormatPr defaultRowHeight="14.5"/>
  <cols>
    <col min="1" max="1" width="9.83203125" style="1" customWidth="1"/>
    <col min="2" max="3" width="18.08203125" style="1" customWidth="1"/>
    <col min="4" max="4" width="15.33203125" style="1" customWidth="1"/>
    <col min="5" max="5" width="14.5" style="1" customWidth="1"/>
    <col min="6" max="6" width="8.6640625" style="54"/>
    <col min="7" max="7" width="5.1640625" style="1" customWidth="1"/>
    <col min="8" max="28" width="8.6640625" style="53"/>
    <col min="29" max="29" width="12.9140625" style="1" customWidth="1"/>
    <col min="30" max="36" width="5.33203125" style="1" customWidth="1"/>
    <col min="37" max="38" width="8.6640625" style="1" customWidth="1"/>
    <col min="39" max="16384" width="8.6640625" style="1"/>
  </cols>
  <sheetData>
    <row r="1" spans="1:38">
      <c r="A1" s="1" t="s">
        <v>1359</v>
      </c>
      <c r="B1" s="1" t="s">
        <v>4393</v>
      </c>
      <c r="C1" s="1" t="s">
        <v>4395</v>
      </c>
      <c r="D1" s="1" t="s">
        <v>1660</v>
      </c>
      <c r="E1" s="1" t="s">
        <v>4396</v>
      </c>
      <c r="F1" s="54" t="s">
        <v>4394</v>
      </c>
      <c r="G1" s="1" t="s">
        <v>4392</v>
      </c>
      <c r="H1" s="53" t="s">
        <v>4391</v>
      </c>
      <c r="I1" s="53" t="s">
        <v>4390</v>
      </c>
      <c r="J1" s="53" t="s">
        <v>4389</v>
      </c>
      <c r="K1" s="53" t="s">
        <v>4388</v>
      </c>
      <c r="L1" s="53" t="s">
        <v>4387</v>
      </c>
      <c r="M1" s="53" t="s">
        <v>4386</v>
      </c>
      <c r="N1" s="53" t="s">
        <v>4385</v>
      </c>
      <c r="O1" s="53" t="s">
        <v>4384</v>
      </c>
      <c r="P1" s="58" t="s">
        <v>4383</v>
      </c>
      <c r="Q1" s="53" t="s">
        <v>4382</v>
      </c>
      <c r="R1" s="53" t="s">
        <v>4381</v>
      </c>
      <c r="S1" s="53" t="s">
        <v>4380</v>
      </c>
      <c r="T1" s="53" t="s">
        <v>4379</v>
      </c>
      <c r="U1" s="53" t="s">
        <v>4378</v>
      </c>
      <c r="V1" s="53" t="s">
        <v>4377</v>
      </c>
      <c r="W1" s="53" t="s">
        <v>4376</v>
      </c>
      <c r="X1" s="53" t="s">
        <v>4375</v>
      </c>
      <c r="Y1" s="53" t="s">
        <v>4374</v>
      </c>
      <c r="Z1" s="53" t="s">
        <v>4373</v>
      </c>
      <c r="AA1" s="53" t="s">
        <v>4372</v>
      </c>
      <c r="AB1" s="53" t="s">
        <v>4371</v>
      </c>
      <c r="AC1" s="58" t="s">
        <v>4370</v>
      </c>
      <c r="AD1" s="5" t="s">
        <v>1358</v>
      </c>
      <c r="AE1" s="4" t="s">
        <v>1357</v>
      </c>
      <c r="AF1" s="3" t="s">
        <v>1356</v>
      </c>
      <c r="AG1" s="2" t="s">
        <v>1355</v>
      </c>
      <c r="AH1" s="2" t="s">
        <v>1354</v>
      </c>
      <c r="AI1" s="2" t="s">
        <v>1353</v>
      </c>
      <c r="AJ1" s="2" t="s">
        <v>1352</v>
      </c>
    </row>
    <row r="2" spans="1:38">
      <c r="A2" s="1" t="s">
        <v>1312</v>
      </c>
      <c r="B2" s="1" t="s">
        <v>1311</v>
      </c>
      <c r="C2" s="1" t="str">
        <f>VLOOKUP(A2,raw_data!$C:$G,5,0)</f>
        <v>老市政府大楼</v>
      </c>
      <c r="D2" s="1" t="str">
        <f>VLOOKUP(A2,raw_data!$C:$H,6,0)</f>
        <v>江西中路215 、209号；汉口路193 、
223 、239号</v>
      </c>
      <c r="E2" s="1" t="str">
        <f>VLOOKUP(A2,raw_data!$C:$E,2,0)&amp;","&amp;VLOOKUP(A2,raw_data!$C:$E,3,0)</f>
        <v>121.482551,31.23760865</v>
      </c>
      <c r="F2" s="54">
        <f t="shared" ref="F2:F65" si="0">IF(P2=1, 1, IF(OR(P2=2, P2=3), 2, 3))</f>
        <v>1</v>
      </c>
      <c r="G2" s="1" t="s">
        <v>4367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1</v>
      </c>
      <c r="O2" s="53">
        <v>0</v>
      </c>
      <c r="P2" s="56">
        <f t="shared" ref="P2:P65" si="1">SUM(H2:O2)</f>
        <v>1</v>
      </c>
      <c r="Q2" s="53">
        <v>0</v>
      </c>
      <c r="R2" s="53">
        <v>0</v>
      </c>
      <c r="S2" s="53">
        <v>0</v>
      </c>
      <c r="T2" s="53">
        <v>0</v>
      </c>
      <c r="U2" s="53">
        <v>0</v>
      </c>
      <c r="V2" s="53">
        <v>1</v>
      </c>
      <c r="W2" s="53">
        <v>1</v>
      </c>
      <c r="X2" s="53">
        <v>1</v>
      </c>
      <c r="Y2" s="53">
        <v>1</v>
      </c>
      <c r="Z2" s="53">
        <v>0</v>
      </c>
      <c r="AA2" s="53">
        <v>1</v>
      </c>
      <c r="AB2" s="53">
        <v>0</v>
      </c>
      <c r="AC2" s="56">
        <f t="shared" ref="AC2:AC65" si="2">SUM(Q2:AB2)</f>
        <v>5</v>
      </c>
      <c r="AD2" s="55">
        <f>VLOOKUP($A2,'all-seg-360'!$A:$K,3,0)</f>
        <v>0.248388672</v>
      </c>
      <c r="AE2" s="55">
        <f>VLOOKUP($A2,'all-seg-360'!$A:$K,4,0)</f>
        <v>0.30234375000000002</v>
      </c>
      <c r="AF2" s="55">
        <f>VLOOKUP($A2,'all-seg-360'!$A:$K,5,0)</f>
        <v>0.27656249999999999</v>
      </c>
      <c r="AG2" s="55">
        <f>VLOOKUP($A2,'all-seg-360'!$A:$K,6,0)</f>
        <v>8.5925293E-2</v>
      </c>
      <c r="AH2" s="55">
        <f>VLOOKUP($A2,'all-seg-360'!$A:$K,7,0)</f>
        <v>5.1358031999999998E-2</v>
      </c>
      <c r="AI2" s="55">
        <f>VLOOKUP($A2,'all-seg-360'!$A:$K,8,0)</f>
        <v>4.9438499999999996E-4</v>
      </c>
      <c r="AJ2" s="55">
        <f>VLOOKUP($A2,'all-seg-360'!$A:$K,9,0)</f>
        <v>3.344727E-3</v>
      </c>
      <c r="AK2" s="55"/>
      <c r="AL2" s="55"/>
    </row>
    <row r="3" spans="1:38" ht="16.5">
      <c r="A3" s="57" t="s">
        <v>1314</v>
      </c>
      <c r="B3" s="1" t="s">
        <v>1313</v>
      </c>
      <c r="C3" s="1" t="str">
        <f>VLOOKUP(A3,raw_data!$C:$G,5,0)</f>
        <v>大上海电影院</v>
      </c>
      <c r="D3" s="1" t="str">
        <f>VLOOKUP(A3,raw_data!$C:$H,6,0)</f>
        <v>西藏中路520 号</v>
      </c>
      <c r="E3" s="1" t="str">
        <f>VLOOKUP(A3,raw_data!$C:$E,2,0)&amp;","&amp;VLOOKUP(A3,raw_data!$C:$E,3,0)</f>
        <v>121.4697379,31.23791282</v>
      </c>
      <c r="F3" s="54">
        <f t="shared" si="0"/>
        <v>1</v>
      </c>
      <c r="G3" s="1" t="s">
        <v>4367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1</v>
      </c>
      <c r="O3" s="53">
        <v>0</v>
      </c>
      <c r="P3" s="56">
        <f t="shared" si="1"/>
        <v>1</v>
      </c>
      <c r="Q3" s="53">
        <v>0</v>
      </c>
      <c r="R3" s="53">
        <v>0</v>
      </c>
      <c r="S3" s="53">
        <v>0</v>
      </c>
      <c r="T3" s="53">
        <v>0</v>
      </c>
      <c r="U3" s="53">
        <v>0</v>
      </c>
      <c r="V3" s="53">
        <v>0</v>
      </c>
      <c r="W3" s="53">
        <v>1</v>
      </c>
      <c r="X3" s="53">
        <v>1</v>
      </c>
      <c r="Y3" s="53">
        <v>0</v>
      </c>
      <c r="Z3" s="53">
        <v>0</v>
      </c>
      <c r="AA3" s="53">
        <v>0</v>
      </c>
      <c r="AB3" s="53">
        <v>0</v>
      </c>
      <c r="AC3" s="56">
        <f t="shared" si="2"/>
        <v>2</v>
      </c>
      <c r="AD3" s="55">
        <f>VLOOKUP($A3,'all-seg-360'!$A:$K,3,0)</f>
        <v>0.383657837</v>
      </c>
      <c r="AE3" s="55">
        <f>VLOOKUP($A3,'all-seg-360'!$A:$K,4,0)</f>
        <v>0.34780883800000001</v>
      </c>
      <c r="AF3" s="55">
        <f>VLOOKUP($A3,'all-seg-360'!$A:$K,5,0)</f>
        <v>8.3663940000000006E-2</v>
      </c>
      <c r="AG3" s="55">
        <f>VLOOKUP($A3,'all-seg-360'!$A:$K,6,0)</f>
        <v>0.123025513</v>
      </c>
      <c r="AH3" s="55">
        <f>VLOOKUP($A3,'all-seg-360'!$A:$K,7,0)</f>
        <v>2.8329468E-2</v>
      </c>
      <c r="AI3" s="55">
        <f>VLOOKUP($A3,'all-seg-360'!$A:$K,8,0)</f>
        <v>0</v>
      </c>
      <c r="AJ3" s="55">
        <f>VLOOKUP($A3,'all-seg-360'!$A:$K,9,0)</f>
        <v>1.4346312999999999E-2</v>
      </c>
      <c r="AK3" s="55"/>
      <c r="AL3" s="55"/>
    </row>
    <row r="4" spans="1:38">
      <c r="A4" s="1" t="s">
        <v>1340</v>
      </c>
      <c r="B4" s="1" t="s">
        <v>1339</v>
      </c>
      <c r="C4" s="1" t="str">
        <f>VLOOKUP(A4,raw_data!$C:$G,5,0)</f>
        <v>和平饭店北楼</v>
      </c>
      <c r="D4" s="1" t="str">
        <f>VLOOKUP(A4,raw_data!$C:$H,6,0)</f>
        <v>中山东一路20号</v>
      </c>
      <c r="E4" s="1" t="str">
        <f>VLOOKUP(A4,raw_data!$C:$E,2,0)&amp;","&amp;VLOOKUP(A4,raw_data!$C:$E,3,0)</f>
        <v>121.4847196,31.24125263</v>
      </c>
      <c r="F4" s="54">
        <f t="shared" si="0"/>
        <v>1</v>
      </c>
      <c r="G4" s="1" t="s">
        <v>4367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1</v>
      </c>
      <c r="O4" s="53">
        <v>0</v>
      </c>
      <c r="P4" s="56">
        <f t="shared" si="1"/>
        <v>1</v>
      </c>
      <c r="Q4" s="53">
        <v>1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1</v>
      </c>
      <c r="Y4" s="53">
        <v>1</v>
      </c>
      <c r="Z4" s="53">
        <v>1</v>
      </c>
      <c r="AA4" s="53">
        <v>1</v>
      </c>
      <c r="AB4" s="53">
        <v>1</v>
      </c>
      <c r="AC4" s="56">
        <f t="shared" si="2"/>
        <v>6</v>
      </c>
      <c r="AD4" s="55">
        <f>VLOOKUP($A4,'all-seg-360'!$A:$K,3,0)</f>
        <v>0.66675109899999996</v>
      </c>
      <c r="AE4" s="55">
        <f>VLOOKUP($A4,'all-seg-360'!$A:$K,4,0)</f>
        <v>0.23339233400000001</v>
      </c>
      <c r="AF4" s="55">
        <f>VLOOKUP($A4,'all-seg-360'!$A:$K,5,0)</f>
        <v>3.0518000000000002E-5</v>
      </c>
      <c r="AG4" s="55">
        <f>VLOOKUP($A4,'all-seg-360'!$A:$K,6,0)</f>
        <v>4.3618773999999999E-2</v>
      </c>
      <c r="AH4" s="55">
        <f>VLOOKUP($A4,'all-seg-360'!$A:$K,7,0)</f>
        <v>2.4258423000000001E-2</v>
      </c>
      <c r="AI4" s="55">
        <f>VLOOKUP($A4,'all-seg-360'!$A:$K,8,0)</f>
        <v>0</v>
      </c>
      <c r="AJ4" s="55">
        <f>VLOOKUP($A4,'all-seg-360'!$A:$K,9,0)</f>
        <v>3.1817627000000001E-2</v>
      </c>
      <c r="AK4" s="55"/>
      <c r="AL4" s="55"/>
    </row>
    <row r="5" spans="1:38">
      <c r="A5" s="1" t="s">
        <v>1349</v>
      </c>
      <c r="B5" s="1" t="s">
        <v>4369</v>
      </c>
      <c r="C5" s="1" t="str">
        <f>VLOOKUP(A5,raw_data!$C:$G,5,0)</f>
        <v>中国太平洋保险公司上海银
行</v>
      </c>
      <c r="D5" s="1" t="str">
        <f>VLOOKUP(A5,raw_data!$C:$H,6,0)</f>
        <v>中山东一路1号</v>
      </c>
      <c r="E5" s="1" t="str">
        <f>VLOOKUP(A5,raw_data!$C:$E,2,0)&amp;","&amp;VLOOKUP(A5,raw_data!$C:$E,3,0)</f>
        <v>121.4868007,31.23554918</v>
      </c>
      <c r="F5" s="54">
        <f t="shared" si="0"/>
        <v>1</v>
      </c>
      <c r="G5" s="1" t="s">
        <v>4367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1</v>
      </c>
      <c r="O5" s="53">
        <v>0</v>
      </c>
      <c r="P5" s="56">
        <f t="shared" si="1"/>
        <v>1</v>
      </c>
      <c r="Q5" s="53">
        <v>0</v>
      </c>
      <c r="R5" s="53">
        <v>0</v>
      </c>
      <c r="S5" s="53">
        <v>0</v>
      </c>
      <c r="T5" s="53">
        <v>0</v>
      </c>
      <c r="U5" s="53">
        <v>1</v>
      </c>
      <c r="V5" s="53">
        <v>0</v>
      </c>
      <c r="W5" s="53">
        <v>1</v>
      </c>
      <c r="X5" s="53">
        <v>1</v>
      </c>
      <c r="Y5" s="53">
        <v>1</v>
      </c>
      <c r="Z5" s="53">
        <v>0</v>
      </c>
      <c r="AA5" s="53">
        <v>0</v>
      </c>
      <c r="AB5" s="53">
        <v>0</v>
      </c>
      <c r="AC5" s="56">
        <f t="shared" si="2"/>
        <v>4</v>
      </c>
      <c r="AD5" s="55">
        <f>VLOOKUP($A5,'all-seg-360'!$A:$K,3,0)</f>
        <v>0.19069824199999999</v>
      </c>
      <c r="AE5" s="55">
        <f>VLOOKUP($A5,'all-seg-360'!$A:$K,4,0)</f>
        <v>0.48099060100000002</v>
      </c>
      <c r="AF5" s="55">
        <f>VLOOKUP($A5,'all-seg-360'!$A:$K,5,0)</f>
        <v>0.13331298799999999</v>
      </c>
      <c r="AG5" s="55">
        <f>VLOOKUP($A5,'all-seg-360'!$A:$K,6,0)</f>
        <v>0.14075012200000001</v>
      </c>
      <c r="AH5" s="55">
        <f>VLOOKUP($A5,'all-seg-360'!$A:$K,7,0)</f>
        <v>2.951355E-2</v>
      </c>
      <c r="AI5" s="55">
        <f>VLOOKUP($A5,'all-seg-360'!$A:$K,8,0)</f>
        <v>0</v>
      </c>
      <c r="AJ5" s="55">
        <f>VLOOKUP($A5,'all-seg-360'!$A:$K,9,0)</f>
        <v>5.4260250000000001E-3</v>
      </c>
      <c r="AK5" s="55"/>
      <c r="AL5" s="55"/>
    </row>
    <row r="6" spans="1:38" ht="16.5">
      <c r="A6" s="57" t="s">
        <v>1338</v>
      </c>
      <c r="B6" s="1" t="s">
        <v>1150</v>
      </c>
      <c r="C6" s="1" t="str">
        <f>VLOOKUP(A6,raw_data!$C:$G,5,0)</f>
        <v>中国银行上海分行</v>
      </c>
      <c r="D6" s="1" t="str">
        <f>VLOOKUP(A6,raw_data!$C:$H,6,0)</f>
        <v>中山东一路23号</v>
      </c>
      <c r="E6" s="1" t="str">
        <f>VLOOKUP(A6,raw_data!$C:$E,2,0)&amp;","&amp;VLOOKUP(A6,raw_data!$C:$E,3,0)</f>
        <v>121.4852472,31.24151234</v>
      </c>
      <c r="F6" s="54">
        <f t="shared" si="0"/>
        <v>1</v>
      </c>
      <c r="G6" s="1" t="s">
        <v>4367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1</v>
      </c>
      <c r="O6" s="53">
        <v>0</v>
      </c>
      <c r="P6" s="56">
        <f t="shared" si="1"/>
        <v>1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1</v>
      </c>
      <c r="Y6" s="53">
        <v>1</v>
      </c>
      <c r="Z6" s="53">
        <v>1</v>
      </c>
      <c r="AA6" s="53">
        <v>0</v>
      </c>
      <c r="AB6" s="53">
        <v>0</v>
      </c>
      <c r="AC6" s="56">
        <f t="shared" si="2"/>
        <v>3</v>
      </c>
      <c r="AD6" s="55">
        <f>VLOOKUP($A6,'all-seg-360'!$A:$K,3,0)</f>
        <v>0.530187988</v>
      </c>
      <c r="AE6" s="55">
        <f>VLOOKUP($A6,'all-seg-360'!$A:$K,4,0)</f>
        <v>0.327426147</v>
      </c>
      <c r="AF6" s="55">
        <f>VLOOKUP($A6,'all-seg-360'!$A:$K,5,0)</f>
        <v>6.396484E-3</v>
      </c>
      <c r="AG6" s="55">
        <f>VLOOKUP($A6,'all-seg-360'!$A:$K,6,0)</f>
        <v>4.9893187999999998E-2</v>
      </c>
      <c r="AH6" s="55">
        <f>VLOOKUP($A6,'all-seg-360'!$A:$K,7,0)</f>
        <v>1.4697266E-2</v>
      </c>
      <c r="AI6" s="55">
        <f>VLOOKUP($A6,'all-seg-360'!$A:$K,8,0)</f>
        <v>1.2207E-5</v>
      </c>
      <c r="AJ6" s="55">
        <f>VLOOKUP($A6,'all-seg-360'!$A:$K,9,0)</f>
        <v>4.3429565000000003E-2</v>
      </c>
      <c r="AK6" s="55"/>
      <c r="AL6" s="55"/>
    </row>
    <row r="7" spans="1:38">
      <c r="A7" s="1" t="s">
        <v>1337</v>
      </c>
      <c r="B7" s="1" t="s">
        <v>1336</v>
      </c>
      <c r="C7" s="1" t="str">
        <f>VLOOKUP(A7,raw_data!$C:$G,5,0)</f>
        <v>市对外贸易局</v>
      </c>
      <c r="D7" s="1" t="str">
        <f>VLOOKUP(A7,raw_data!$C:$H,6,0)</f>
        <v>中山东一路27号</v>
      </c>
      <c r="E7" s="1" t="str">
        <f>VLOOKUP(A7,raw_data!$C:$E,2,0)&amp;","&amp;VLOOKUP(A7,raw_data!$C:$E,3,0)</f>
        <v>121.4850624,31.24244868</v>
      </c>
      <c r="F7" s="54">
        <f t="shared" si="0"/>
        <v>1</v>
      </c>
      <c r="G7" s="1" t="s">
        <v>4367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1</v>
      </c>
      <c r="O7" s="53">
        <v>0</v>
      </c>
      <c r="P7" s="56">
        <f t="shared" si="1"/>
        <v>1</v>
      </c>
      <c r="Q7" s="53">
        <v>1</v>
      </c>
      <c r="R7" s="53">
        <v>1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1</v>
      </c>
      <c r="AA7" s="53">
        <v>1</v>
      </c>
      <c r="AB7" s="53">
        <v>1</v>
      </c>
      <c r="AC7" s="56">
        <f t="shared" si="2"/>
        <v>5</v>
      </c>
      <c r="AD7" s="55">
        <f>VLOOKUP($A7,'all-seg-360'!$A:$K,3,0)</f>
        <v>0.66833496100000001</v>
      </c>
      <c r="AE7" s="55">
        <f>VLOOKUP($A7,'all-seg-360'!$A:$K,4,0)</f>
        <v>0.24241638200000001</v>
      </c>
      <c r="AF7" s="55">
        <f>VLOOKUP($A7,'all-seg-360'!$A:$K,5,0)</f>
        <v>0</v>
      </c>
      <c r="AG7" s="55">
        <f>VLOOKUP($A7,'all-seg-360'!$A:$K,6,0)</f>
        <v>5.6198119999999997E-2</v>
      </c>
      <c r="AH7" s="55">
        <f>VLOOKUP($A7,'all-seg-360'!$A:$K,7,0)</f>
        <v>1.0305786000000001E-2</v>
      </c>
      <c r="AI7" s="55">
        <f>VLOOKUP($A7,'all-seg-360'!$A:$K,8,0)</f>
        <v>2.511597E-3</v>
      </c>
      <c r="AJ7" s="55">
        <f>VLOOKUP($A7,'all-seg-360'!$A:$K,9,0)</f>
        <v>2.0150756999999998E-2</v>
      </c>
      <c r="AK7" s="55"/>
      <c r="AL7" s="55"/>
    </row>
    <row r="8" spans="1:38">
      <c r="A8" s="1" t="s">
        <v>1306</v>
      </c>
      <c r="B8" s="1" t="s">
        <v>1305</v>
      </c>
      <c r="C8" s="1" t="str">
        <f>VLOOKUP(A8,raw_data!$C:$G,5,0)</f>
        <v>董家渡天主堂</v>
      </c>
      <c r="D8" s="1" t="str">
        <f>VLOOKUP(A8,raw_data!$C:$H,6,0)</f>
        <v>董家渡路175号</v>
      </c>
      <c r="E8" s="1" t="str">
        <f>VLOOKUP(A8,raw_data!$C:$E,2,0)&amp;","&amp;VLOOKUP(A8,raw_data!$C:$E,3,0)</f>
        <v>121.5001469,31.21627953</v>
      </c>
      <c r="F8" s="54">
        <f t="shared" si="0"/>
        <v>1</v>
      </c>
      <c r="G8" s="1" t="s">
        <v>4367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1</v>
      </c>
      <c r="O8" s="53">
        <v>0</v>
      </c>
      <c r="P8" s="56">
        <f t="shared" si="1"/>
        <v>1</v>
      </c>
      <c r="Q8" s="53">
        <v>0</v>
      </c>
      <c r="R8" s="53">
        <v>0</v>
      </c>
      <c r="S8" s="53">
        <v>0</v>
      </c>
      <c r="T8" s="53">
        <v>1</v>
      </c>
      <c r="U8" s="53">
        <v>0</v>
      </c>
      <c r="V8" s="53">
        <v>0</v>
      </c>
      <c r="W8" s="53">
        <v>1</v>
      </c>
      <c r="X8" s="53">
        <v>1</v>
      </c>
      <c r="Y8" s="53">
        <v>0</v>
      </c>
      <c r="Z8" s="53">
        <v>0</v>
      </c>
      <c r="AA8" s="53">
        <v>0</v>
      </c>
      <c r="AB8" s="53">
        <v>0</v>
      </c>
      <c r="AC8" s="56">
        <f t="shared" si="2"/>
        <v>3</v>
      </c>
      <c r="AD8" s="55">
        <f>VLOOKUP($A8,'all-seg-360'!$A:$K,3,0)</f>
        <v>0.28092651400000002</v>
      </c>
      <c r="AE8" s="55">
        <f>VLOOKUP($A8,'all-seg-360'!$A:$K,4,0)</f>
        <v>0.49049072300000002</v>
      </c>
      <c r="AF8" s="55">
        <f>VLOOKUP($A8,'all-seg-360'!$A:$K,5,0)</f>
        <v>2.9452514999999999E-2</v>
      </c>
      <c r="AG8" s="55">
        <f>VLOOKUP($A8,'all-seg-360'!$A:$K,6,0)</f>
        <v>0.13602600100000001</v>
      </c>
      <c r="AH8" s="55">
        <f>VLOOKUP($A8,'all-seg-360'!$A:$K,7,0)</f>
        <v>2.9010009999999999E-2</v>
      </c>
      <c r="AI8" s="55">
        <f>VLOOKUP($A8,'all-seg-360'!$A:$K,8,0)</f>
        <v>2.6092530000000002E-3</v>
      </c>
      <c r="AJ8" s="55">
        <f>VLOOKUP($A8,'all-seg-360'!$A:$K,9,0)</f>
        <v>3.842163E-3</v>
      </c>
      <c r="AK8" s="55"/>
      <c r="AL8" s="55"/>
    </row>
    <row r="9" spans="1:38">
      <c r="A9" s="1" t="s">
        <v>1310</v>
      </c>
      <c r="B9" s="1" t="s">
        <v>1309</v>
      </c>
      <c r="C9" s="1" t="str">
        <f>VLOOKUP(A9,raw_data!$C:$G,5,0)</f>
        <v>黄浦区政府礼堂</v>
      </c>
      <c r="D9" s="1" t="str">
        <f>VLOOKUP(A9,raw_data!$C:$H,6,0)</f>
        <v>九江路201 号</v>
      </c>
      <c r="E9" s="1" t="str">
        <f>VLOOKUP(A9,raw_data!$C:$E,2,0)&amp;","&amp;VLOOKUP(A9,raw_data!$C:$E,3,0)</f>
        <v>121.4818831,31.23885209</v>
      </c>
      <c r="F9" s="54">
        <f t="shared" si="0"/>
        <v>1</v>
      </c>
      <c r="G9" s="1" t="s">
        <v>4367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1</v>
      </c>
      <c r="O9" s="53">
        <v>0</v>
      </c>
      <c r="P9" s="56">
        <f t="shared" si="1"/>
        <v>1</v>
      </c>
      <c r="Q9" s="53">
        <v>1</v>
      </c>
      <c r="R9" s="53">
        <v>1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1</v>
      </c>
      <c r="Z9" s="53">
        <v>1</v>
      </c>
      <c r="AA9" s="53">
        <v>0</v>
      </c>
      <c r="AB9" s="53">
        <v>1</v>
      </c>
      <c r="AC9" s="56">
        <f t="shared" si="2"/>
        <v>5</v>
      </c>
      <c r="AD9" s="55">
        <f>VLOOKUP($A9,'all-seg-360'!$A:$K,3,0)</f>
        <v>0.48949585000000001</v>
      </c>
      <c r="AE9" s="55">
        <f>VLOOKUP($A9,'all-seg-360'!$A:$K,4,0)</f>
        <v>0.38334960899999998</v>
      </c>
      <c r="AF9" s="55">
        <f>VLOOKUP($A9,'all-seg-360'!$A:$K,5,0)</f>
        <v>2.0401000999999998E-2</v>
      </c>
      <c r="AG9" s="55">
        <f>VLOOKUP($A9,'all-seg-360'!$A:$K,6,0)</f>
        <v>7.1047974E-2</v>
      </c>
      <c r="AH9" s="55">
        <f>VLOOKUP($A9,'all-seg-360'!$A:$K,7,0)</f>
        <v>3.0816650000000001E-2</v>
      </c>
      <c r="AI9" s="55">
        <f>VLOOKUP($A9,'all-seg-360'!$A:$K,8,0)</f>
        <v>2.1667499999999999E-4</v>
      </c>
      <c r="AJ9" s="55">
        <f>VLOOKUP($A9,'all-seg-360'!$A:$K,9,0)</f>
        <v>3.63159E-4</v>
      </c>
      <c r="AK9" s="55"/>
      <c r="AL9" s="55"/>
    </row>
    <row r="10" spans="1:38">
      <c r="A10" s="1" t="s">
        <v>1308</v>
      </c>
      <c r="B10" s="1" t="s">
        <v>1307</v>
      </c>
      <c r="C10" s="1" t="str">
        <f>VLOOKUP(A10,raw_data!$C:$G,5,0)</f>
        <v>交通银行</v>
      </c>
      <c r="D10" s="1" t="str">
        <f>VLOOKUP(A10,raw_data!$C:$H,6,0)</f>
        <v>江西中路200号</v>
      </c>
      <c r="E10" s="1" t="str">
        <f>VLOOKUP(A10,raw_data!$C:$E,2,0)&amp;","&amp;VLOOKUP(A10,raw_data!$C:$E,3,0)</f>
        <v>121.4828172,31.2375336</v>
      </c>
      <c r="F10" s="54">
        <f t="shared" si="0"/>
        <v>1</v>
      </c>
      <c r="G10" s="1" t="s">
        <v>4367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1</v>
      </c>
      <c r="O10" s="53">
        <v>0</v>
      </c>
      <c r="P10" s="56">
        <f t="shared" si="1"/>
        <v>1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1</v>
      </c>
      <c r="X10" s="53">
        <v>1</v>
      </c>
      <c r="Y10" s="53">
        <v>1</v>
      </c>
      <c r="Z10" s="53">
        <v>0</v>
      </c>
      <c r="AA10" s="53">
        <v>0</v>
      </c>
      <c r="AB10" s="53">
        <v>0</v>
      </c>
      <c r="AC10" s="56">
        <f t="shared" si="2"/>
        <v>3</v>
      </c>
      <c r="AD10" s="55">
        <f>VLOOKUP($A10,'all-seg-360'!$A:$K,3,0)</f>
        <v>0.321853638</v>
      </c>
      <c r="AE10" s="55">
        <f>VLOOKUP($A10,'all-seg-360'!$A:$K,4,0)</f>
        <v>0.33440856899999999</v>
      </c>
      <c r="AF10" s="55">
        <f>VLOOKUP($A10,'all-seg-360'!$A:$K,5,0)</f>
        <v>0.19959411599999999</v>
      </c>
      <c r="AG10" s="55">
        <f>VLOOKUP($A10,'all-seg-360'!$A:$K,6,0)</f>
        <v>9.0875243999999994E-2</v>
      </c>
      <c r="AH10" s="55">
        <f>VLOOKUP($A10,'all-seg-360'!$A:$K,7,0)</f>
        <v>4.2080687999999998E-2</v>
      </c>
      <c r="AI10" s="55">
        <f>VLOOKUP($A10,'all-seg-360'!$A:$K,8,0)</f>
        <v>4.9194340000000003E-3</v>
      </c>
      <c r="AJ10" s="55">
        <f>VLOOKUP($A10,'all-seg-360'!$A:$K,9,0)</f>
        <v>3.2318120000000001E-3</v>
      </c>
      <c r="AK10" s="55"/>
      <c r="AL10" s="55"/>
    </row>
    <row r="11" spans="1:38">
      <c r="A11" s="1" t="s">
        <v>1219</v>
      </c>
      <c r="B11" s="1" t="s">
        <v>1218</v>
      </c>
      <c r="C11" s="1" t="str">
        <f>VLOOKUP(A11,raw_data!$C:$G,5,0)</f>
        <v>市文体进出口公司</v>
      </c>
      <c r="D11" s="1" t="str">
        <f>VLOOKUP(A11,raw_data!$C:$H,6,0)</f>
        <v>虎丘路128号</v>
      </c>
      <c r="E11" s="1" t="str">
        <f>VLOOKUP(A11,raw_data!$C:$E,2,0)&amp;","&amp;VLOOKUP(A11,raw_data!$C:$E,3,0)</f>
        <v>121.4830076,31.24477382</v>
      </c>
      <c r="F11" s="54">
        <f t="shared" si="0"/>
        <v>1</v>
      </c>
      <c r="G11" s="1" t="s">
        <v>4367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1</v>
      </c>
      <c r="O11" s="53">
        <v>0</v>
      </c>
      <c r="P11" s="56">
        <f t="shared" si="1"/>
        <v>1</v>
      </c>
      <c r="Q11" s="53">
        <v>1</v>
      </c>
      <c r="R11" s="53">
        <v>1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53">
        <v>1</v>
      </c>
      <c r="AB11" s="53">
        <v>1</v>
      </c>
      <c r="AC11" s="56">
        <f t="shared" si="2"/>
        <v>4</v>
      </c>
      <c r="AD11" s="55">
        <f>VLOOKUP($A11,'all-seg-360'!$A:$K,3,0)</f>
        <v>0.55397033699999998</v>
      </c>
      <c r="AE11" s="55">
        <f>VLOOKUP($A11,'all-seg-360'!$A:$K,4,0)</f>
        <v>0.32723693799999998</v>
      </c>
      <c r="AF11" s="55">
        <f>VLOOKUP($A11,'all-seg-360'!$A:$K,5,0)</f>
        <v>0</v>
      </c>
      <c r="AG11" s="55">
        <f>VLOOKUP($A11,'all-seg-360'!$A:$K,6,0)</f>
        <v>7.1960448999999996E-2</v>
      </c>
      <c r="AH11" s="55">
        <f>VLOOKUP($A11,'all-seg-360'!$A:$K,7,0)</f>
        <v>3.9007567999999999E-2</v>
      </c>
      <c r="AI11" s="55">
        <f>VLOOKUP($A11,'all-seg-360'!$A:$K,8,0)</f>
        <v>1.00708E-4</v>
      </c>
      <c r="AJ11" s="55">
        <f>VLOOKUP($A11,'all-seg-360'!$A:$K,9,0)</f>
        <v>2.3071290000000002E-3</v>
      </c>
      <c r="AK11" s="55"/>
      <c r="AL11" s="55"/>
    </row>
    <row r="12" spans="1:38">
      <c r="A12" s="1" t="s">
        <v>1226</v>
      </c>
      <c r="B12" s="1" t="s">
        <v>1225</v>
      </c>
      <c r="C12" s="1" t="str">
        <f>VLOOKUP(A12,raw_data!$C:$G,5,0)</f>
        <v>上海广播电视台</v>
      </c>
      <c r="D12" s="1" t="str">
        <f>VLOOKUP(A12,raw_data!$C:$H,6,0)</f>
        <v>北京东路2号</v>
      </c>
      <c r="E12" s="1" t="str">
        <f>VLOOKUP(A12,raw_data!$C:$E,2,0)&amp;","&amp;VLOOKUP(A12,raw_data!$C:$E,3,0)</f>
        <v>121.4853334,31.24278701</v>
      </c>
      <c r="F12" s="54">
        <f t="shared" si="0"/>
        <v>1</v>
      </c>
      <c r="G12" s="1" t="s">
        <v>4367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1</v>
      </c>
      <c r="O12" s="53">
        <v>0</v>
      </c>
      <c r="P12" s="56">
        <f t="shared" si="1"/>
        <v>1</v>
      </c>
      <c r="Q12" s="53">
        <v>1</v>
      </c>
      <c r="R12" s="53">
        <v>1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1</v>
      </c>
      <c r="Z12" s="53">
        <v>1</v>
      </c>
      <c r="AA12" s="53">
        <v>1</v>
      </c>
      <c r="AB12" s="53">
        <v>1</v>
      </c>
      <c r="AC12" s="56">
        <f t="shared" si="2"/>
        <v>6</v>
      </c>
      <c r="AD12" s="55">
        <f>VLOOKUP($A12,'all-seg-360'!$A:$K,3,0)</f>
        <v>0.52079162599999995</v>
      </c>
      <c r="AE12" s="55">
        <f>VLOOKUP($A12,'all-seg-360'!$A:$K,4,0)</f>
        <v>0.24015502899999999</v>
      </c>
      <c r="AF12" s="55">
        <f>VLOOKUP($A12,'all-seg-360'!$A:$K,5,0)</f>
        <v>1.77002E-4</v>
      </c>
      <c r="AG12" s="55">
        <f>VLOOKUP($A12,'all-seg-360'!$A:$K,6,0)</f>
        <v>5.4397582999999999E-2</v>
      </c>
      <c r="AH12" s="55">
        <f>VLOOKUP($A12,'all-seg-360'!$A:$K,7,0)</f>
        <v>2.1322632000000001E-2</v>
      </c>
      <c r="AI12" s="55">
        <f>VLOOKUP($A12,'all-seg-360'!$A:$K,8,0)</f>
        <v>0</v>
      </c>
      <c r="AJ12" s="55">
        <f>VLOOKUP($A12,'all-seg-360'!$A:$K,9,0)</f>
        <v>2.8503420000000001E-3</v>
      </c>
      <c r="AK12" s="55"/>
      <c r="AL12" s="55"/>
    </row>
    <row r="13" spans="1:38">
      <c r="A13" s="1" t="s">
        <v>1224</v>
      </c>
      <c r="B13" s="1" t="s">
        <v>748</v>
      </c>
      <c r="C13" s="1" t="str">
        <f>VLOOKUP(A13,raw_data!$C:$G,5,0)</f>
        <v>海运服务公司</v>
      </c>
      <c r="D13" s="1" t="str">
        <f>VLOOKUP(A13,raw_data!$C:$H,6,0)</f>
        <v>滇池路100号</v>
      </c>
      <c r="E13" s="1" t="str">
        <f>VLOOKUP(A13,raw_data!$C:$E,2,0)&amp;","&amp;VLOOKUP(A13,raw_data!$C:$E,3,0)</f>
        <v>121.483316,31.24162512</v>
      </c>
      <c r="F13" s="54">
        <f t="shared" si="0"/>
        <v>1</v>
      </c>
      <c r="G13" s="1" t="s">
        <v>4367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1</v>
      </c>
      <c r="O13" s="53">
        <v>0</v>
      </c>
      <c r="P13" s="56">
        <f t="shared" si="1"/>
        <v>1</v>
      </c>
      <c r="Q13" s="53">
        <v>1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1</v>
      </c>
      <c r="Y13" s="53">
        <v>1</v>
      </c>
      <c r="Z13" s="53">
        <v>1</v>
      </c>
      <c r="AA13" s="53">
        <v>1</v>
      </c>
      <c r="AB13" s="53">
        <v>1</v>
      </c>
      <c r="AC13" s="56">
        <f t="shared" si="2"/>
        <v>6</v>
      </c>
      <c r="AD13" s="55">
        <f>VLOOKUP($A13,'all-seg-360'!$A:$K,3,0)</f>
        <v>0.55643615700000004</v>
      </c>
      <c r="AE13" s="55">
        <f>VLOOKUP($A13,'all-seg-360'!$A:$K,4,0)</f>
        <v>0.308374023</v>
      </c>
      <c r="AF13" s="55">
        <f>VLOOKUP($A13,'all-seg-360'!$A:$K,5,0)</f>
        <v>0</v>
      </c>
      <c r="AG13" s="55">
        <f>VLOOKUP($A13,'all-seg-360'!$A:$K,6,0)</f>
        <v>5.8602904999999997E-2</v>
      </c>
      <c r="AH13" s="55">
        <f>VLOOKUP($A13,'all-seg-360'!$A:$K,7,0)</f>
        <v>4.2752075E-2</v>
      </c>
      <c r="AI13" s="55">
        <f>VLOOKUP($A13,'all-seg-360'!$A:$K,8,0)</f>
        <v>1.031494E-3</v>
      </c>
      <c r="AJ13" s="55">
        <f>VLOOKUP($A13,'all-seg-360'!$A:$K,9,0)</f>
        <v>9.2407229999999993E-3</v>
      </c>
      <c r="AK13" s="55"/>
      <c r="AL13" s="55"/>
    </row>
    <row r="14" spans="1:38">
      <c r="A14" s="1" t="s">
        <v>1234</v>
      </c>
      <c r="B14" s="1" t="s">
        <v>1233</v>
      </c>
      <c r="C14" s="1" t="str">
        <f>VLOOKUP(A14,raw_data!$C:$G,5,0)</f>
        <v>外滩史陈列室</v>
      </c>
      <c r="D14" s="1" t="str">
        <f>VLOOKUP(A14,raw_data!$C:$H,6,0)</f>
        <v>中山东三路</v>
      </c>
      <c r="E14" s="1" t="str">
        <f>VLOOKUP(A14,raw_data!$C:$E,2,0)&amp;","&amp;VLOOKUP(A14,raw_data!$C:$E,3,0)</f>
        <v>121.4768212,31.24148035</v>
      </c>
      <c r="F14" s="54">
        <f t="shared" si="0"/>
        <v>1</v>
      </c>
      <c r="G14" s="1" t="s">
        <v>4367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1</v>
      </c>
      <c r="O14" s="53">
        <v>0</v>
      </c>
      <c r="P14" s="56">
        <f t="shared" si="1"/>
        <v>1</v>
      </c>
      <c r="Q14" s="53">
        <v>1</v>
      </c>
      <c r="R14" s="53">
        <v>1</v>
      </c>
      <c r="S14" s="53">
        <v>1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1</v>
      </c>
      <c r="AB14" s="53">
        <v>0</v>
      </c>
      <c r="AC14" s="56">
        <f t="shared" si="2"/>
        <v>4</v>
      </c>
      <c r="AD14" s="55">
        <f>VLOOKUP($A14,'all-seg-360'!$A:$K,3,0)</f>
        <v>0.53752441399999995</v>
      </c>
      <c r="AE14" s="55">
        <f>VLOOKUP($A14,'all-seg-360'!$A:$K,4,0)</f>
        <v>0.31737060499999997</v>
      </c>
      <c r="AF14" s="55">
        <f>VLOOKUP($A14,'all-seg-360'!$A:$K,5,0)</f>
        <v>2.4719199999999997E-4</v>
      </c>
      <c r="AG14" s="55">
        <f>VLOOKUP($A14,'all-seg-360'!$A:$K,6,0)</f>
        <v>4.1607666000000001E-2</v>
      </c>
      <c r="AH14" s="55">
        <f>VLOOKUP($A14,'all-seg-360'!$A:$K,7,0)</f>
        <v>1.2310791E-2</v>
      </c>
      <c r="AI14" s="55">
        <f>VLOOKUP($A14,'all-seg-360'!$A:$K,8,0)</f>
        <v>9.2163100000000001E-4</v>
      </c>
      <c r="AJ14" s="55">
        <f>VLOOKUP($A14,'all-seg-360'!$A:$K,9,0)</f>
        <v>2.7191160000000002E-3</v>
      </c>
      <c r="AK14" s="55"/>
      <c r="AL14" s="55"/>
    </row>
    <row r="15" spans="1:38">
      <c r="A15" s="1" t="s">
        <v>1248</v>
      </c>
      <c r="B15" s="1" t="s">
        <v>1247</v>
      </c>
      <c r="C15" s="1" t="str">
        <f>VLOOKUP(A15,raw_data!$C:$G,5,0)</f>
        <v>上海建筑设计研究院</v>
      </c>
      <c r="D15" s="1" t="str">
        <f>VLOOKUP(A15,raw_data!$C:$H,6,0)</f>
        <v>中山东一路4号</v>
      </c>
      <c r="E15" s="1" t="str">
        <f>VLOOKUP(A15,raw_data!$C:$E,2,0)&amp;","&amp;VLOOKUP(A15,raw_data!$C:$E,3,0)</f>
        <v>121.4864269,31.23606873</v>
      </c>
      <c r="F15" s="54">
        <f t="shared" si="0"/>
        <v>1</v>
      </c>
      <c r="G15" s="1" t="s">
        <v>4367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1</v>
      </c>
      <c r="O15" s="53">
        <v>0</v>
      </c>
      <c r="P15" s="56">
        <f t="shared" si="1"/>
        <v>1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1</v>
      </c>
      <c r="Y15" s="53">
        <v>1</v>
      </c>
      <c r="Z15" s="53">
        <v>0</v>
      </c>
      <c r="AA15" s="53">
        <v>0</v>
      </c>
      <c r="AB15" s="53">
        <v>0</v>
      </c>
      <c r="AC15" s="56">
        <f t="shared" si="2"/>
        <v>2</v>
      </c>
      <c r="AD15" s="55">
        <f>VLOOKUP($A15,'all-seg-360'!$A:$K,3,0)</f>
        <v>0.61782226600000001</v>
      </c>
      <c r="AE15" s="55">
        <f>VLOOKUP($A15,'all-seg-360'!$A:$K,4,0)</f>
        <v>0.265164185</v>
      </c>
      <c r="AF15" s="55">
        <f>VLOOKUP($A15,'all-seg-360'!$A:$K,5,0)</f>
        <v>9.1549999999999996E-6</v>
      </c>
      <c r="AG15" s="55">
        <f>VLOOKUP($A15,'all-seg-360'!$A:$K,6,0)</f>
        <v>6.8118286E-2</v>
      </c>
      <c r="AH15" s="55">
        <f>VLOOKUP($A15,'all-seg-360'!$A:$K,7,0)</f>
        <v>4.0087891E-2</v>
      </c>
      <c r="AI15" s="55">
        <f>VLOOKUP($A15,'all-seg-360'!$A:$K,8,0)</f>
        <v>1.5259000000000001E-5</v>
      </c>
      <c r="AJ15" s="55">
        <f>VLOOKUP($A15,'all-seg-360'!$A:$K,9,0)</f>
        <v>1.785278E-3</v>
      </c>
      <c r="AK15" s="55"/>
      <c r="AL15" s="55"/>
    </row>
    <row r="16" spans="1:38">
      <c r="A16" s="1" t="s">
        <v>1252</v>
      </c>
      <c r="B16" s="1" t="s">
        <v>1251</v>
      </c>
      <c r="C16" s="1" t="str">
        <f>VLOOKUP(A16,raw_data!$C:$G,5,0)</f>
        <v>长宁区少年宫</v>
      </c>
      <c r="D16" s="1" t="str">
        <f>VLOOKUP(A16,raw_data!$C:$H,6,0)</f>
        <v>愚园路1136弄31号</v>
      </c>
      <c r="E16" s="1" t="str">
        <f>VLOOKUP(A16,raw_data!$C:$E,2,0)&amp;","&amp;VLOOKUP(A16,raw_data!$C:$E,3,0)</f>
        <v>121.42281,31.22153</v>
      </c>
      <c r="F16" s="54">
        <f t="shared" si="0"/>
        <v>1</v>
      </c>
      <c r="G16" s="1" t="s">
        <v>4367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1</v>
      </c>
      <c r="O16" s="53">
        <v>0</v>
      </c>
      <c r="P16" s="56">
        <f t="shared" si="1"/>
        <v>1</v>
      </c>
      <c r="Q16" s="53">
        <v>0</v>
      </c>
      <c r="R16" s="53">
        <v>1</v>
      </c>
      <c r="S16" s="53">
        <v>1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6">
        <f t="shared" si="2"/>
        <v>2</v>
      </c>
      <c r="AD16" s="55">
        <f>VLOOKUP($A16,'all-seg-360'!$A:$K,3,0)</f>
        <v>0.29032592800000001</v>
      </c>
      <c r="AE16" s="55">
        <f>VLOOKUP($A16,'all-seg-360'!$A:$K,4,0)</f>
        <v>0.55198364300000002</v>
      </c>
      <c r="AF16" s="55">
        <f>VLOOKUP($A16,'all-seg-360'!$A:$K,5,0)</f>
        <v>2.8225707999999999E-2</v>
      </c>
      <c r="AG16" s="55">
        <f>VLOOKUP($A16,'all-seg-360'!$A:$K,6,0)</f>
        <v>4.0756226E-2</v>
      </c>
      <c r="AH16" s="55">
        <f>VLOOKUP($A16,'all-seg-360'!$A:$K,7,0)</f>
        <v>3.863525E-3</v>
      </c>
      <c r="AI16" s="55">
        <f>VLOOKUP($A16,'all-seg-360'!$A:$K,8,0)</f>
        <v>8.2397000000000004E-5</v>
      </c>
      <c r="AJ16" s="55">
        <f>VLOOKUP($A16,'all-seg-360'!$A:$K,9,0)</f>
        <v>4.3255614999999997E-2</v>
      </c>
      <c r="AK16" s="55"/>
      <c r="AL16" s="55"/>
    </row>
    <row r="17" spans="1:38">
      <c r="A17" s="1" t="s">
        <v>1254</v>
      </c>
      <c r="B17" s="1" t="s">
        <v>1253</v>
      </c>
      <c r="C17" s="1" t="str">
        <f>VLOOKUP(A17,raw_data!$C:$G,5,0)</f>
        <v>兴国宾馆1号楼</v>
      </c>
      <c r="D17" s="1" t="str">
        <f>VLOOKUP(A17,raw_data!$C:$H,6,0)</f>
        <v>兴国路72号</v>
      </c>
      <c r="E17" s="1" t="str">
        <f>VLOOKUP(A17,raw_data!$C:$E,2,0)&amp;","&amp;VLOOKUP(A17,raw_data!$C:$E,3,0)</f>
        <v>121.43104,31.21128</v>
      </c>
      <c r="F17" s="54">
        <f t="shared" si="0"/>
        <v>1</v>
      </c>
      <c r="G17" s="1" t="s">
        <v>4367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1</v>
      </c>
      <c r="O17" s="53">
        <v>0</v>
      </c>
      <c r="P17" s="56">
        <f t="shared" si="1"/>
        <v>1</v>
      </c>
      <c r="Q17" s="53">
        <v>0</v>
      </c>
      <c r="R17" s="53">
        <v>1</v>
      </c>
      <c r="S17" s="53">
        <v>1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6">
        <f t="shared" si="2"/>
        <v>2</v>
      </c>
      <c r="AD17" s="55">
        <f>VLOOKUP($A17,'all-seg-360'!$A:$K,3,0)</f>
        <v>0.20534668</v>
      </c>
      <c r="AE17" s="55">
        <f>VLOOKUP($A17,'all-seg-360'!$A:$K,4,0)</f>
        <v>0.45942993199999999</v>
      </c>
      <c r="AF17" s="55">
        <f>VLOOKUP($A17,'all-seg-360'!$A:$K,5,0)</f>
        <v>0.18456726100000001</v>
      </c>
      <c r="AG17" s="55">
        <f>VLOOKUP($A17,'all-seg-360'!$A:$K,6,0)</f>
        <v>7.6782226999999995E-2</v>
      </c>
      <c r="AH17" s="55">
        <f>VLOOKUP($A17,'all-seg-360'!$A:$K,7,0)</f>
        <v>5.0164794999999998E-2</v>
      </c>
      <c r="AI17" s="55">
        <f>VLOOKUP($A17,'all-seg-360'!$A:$K,8,0)</f>
        <v>1.199341E-3</v>
      </c>
      <c r="AJ17" s="55">
        <f>VLOOKUP($A17,'all-seg-360'!$A:$K,9,0)</f>
        <v>0</v>
      </c>
      <c r="AK17" s="55"/>
      <c r="AL17" s="55"/>
    </row>
    <row r="18" spans="1:38">
      <c r="A18" s="1" t="s">
        <v>1288</v>
      </c>
      <c r="B18" s="1" t="s">
        <v>1287</v>
      </c>
      <c r="C18" s="1" t="str">
        <f>VLOOKUP(A18,raw_data!$C:$G,5,0)</f>
        <v>国际礼拜堂</v>
      </c>
      <c r="D18" s="1" t="str">
        <f>VLOOKUP(A18,raw_data!$C:$H,6,0)</f>
        <v>衡山路58号</v>
      </c>
      <c r="E18" s="1" t="str">
        <f>VLOOKUP(A18,raw_data!$C:$E,2,0)&amp;","&amp;VLOOKUP(A18,raw_data!$C:$E,3,0)</f>
        <v>121.44335,31.20832</v>
      </c>
      <c r="F18" s="54">
        <f t="shared" si="0"/>
        <v>1</v>
      </c>
      <c r="G18" s="1" t="s">
        <v>4367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1</v>
      </c>
      <c r="O18" s="53">
        <v>0</v>
      </c>
      <c r="P18" s="56">
        <f t="shared" si="1"/>
        <v>1</v>
      </c>
      <c r="Q18" s="53">
        <v>0</v>
      </c>
      <c r="R18" s="53">
        <v>1</v>
      </c>
      <c r="S18" s="53">
        <v>1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6">
        <f t="shared" si="2"/>
        <v>2</v>
      </c>
      <c r="AD18" s="55">
        <f>VLOOKUP($A18,'all-seg-360'!$A:$K,3,0)</f>
        <v>9.4430542000000006E-2</v>
      </c>
      <c r="AE18" s="55">
        <f>VLOOKUP($A18,'all-seg-360'!$A:$K,4,0)</f>
        <v>0.205053711</v>
      </c>
      <c r="AF18" s="55">
        <f>VLOOKUP($A18,'all-seg-360'!$A:$K,5,0)</f>
        <v>0.40630188</v>
      </c>
      <c r="AG18" s="55">
        <f>VLOOKUP($A18,'all-seg-360'!$A:$K,6,0)</f>
        <v>0.10051879900000001</v>
      </c>
      <c r="AH18" s="55">
        <f>VLOOKUP($A18,'all-seg-360'!$A:$K,7,0)</f>
        <v>1.0366821E-2</v>
      </c>
      <c r="AI18" s="55">
        <f>VLOOKUP($A18,'all-seg-360'!$A:$K,8,0)</f>
        <v>0</v>
      </c>
      <c r="AJ18" s="55">
        <f>VLOOKUP($A18,'all-seg-360'!$A:$K,9,0)</f>
        <v>4.9835210000000003E-3</v>
      </c>
      <c r="AK18" s="55"/>
      <c r="AL18" s="55"/>
    </row>
    <row r="19" spans="1:38">
      <c r="A19" s="1" t="s">
        <v>1286</v>
      </c>
      <c r="B19" s="1" t="s">
        <v>1285</v>
      </c>
      <c r="C19" s="1" t="str">
        <f>VLOOKUP(A19,raw_data!$C:$G,5,0)</f>
        <v>工艺美术研究所</v>
      </c>
      <c r="D19" s="1" t="str">
        <f>VLOOKUP(A19,raw_data!$C:$H,6,0)</f>
        <v>汾阳路79号</v>
      </c>
      <c r="E19" s="1" t="str">
        <f>VLOOKUP(A19,raw_data!$C:$E,2,0)&amp;","&amp;VLOOKUP(A19,raw_data!$C:$E,3,0)</f>
        <v>121.44943,31.21179</v>
      </c>
      <c r="F19" s="54">
        <f t="shared" si="0"/>
        <v>1</v>
      </c>
      <c r="G19" s="1" t="s">
        <v>4367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1</v>
      </c>
      <c r="O19" s="53">
        <v>0</v>
      </c>
      <c r="P19" s="56">
        <f t="shared" si="1"/>
        <v>1</v>
      </c>
      <c r="Q19" s="53">
        <v>1</v>
      </c>
      <c r="R19" s="53">
        <v>1</v>
      </c>
      <c r="S19" s="53">
        <v>1</v>
      </c>
      <c r="T19" s="53">
        <v>1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6">
        <f t="shared" si="2"/>
        <v>4</v>
      </c>
      <c r="AD19" s="55">
        <f>VLOOKUP($A19,'all-seg-360'!$A:$K,3,0)</f>
        <v>0.266369629</v>
      </c>
      <c r="AE19" s="55">
        <f>VLOOKUP($A19,'all-seg-360'!$A:$K,4,0)</f>
        <v>0.467422485</v>
      </c>
      <c r="AF19" s="55">
        <f>VLOOKUP($A19,'all-seg-360'!$A:$K,5,0)</f>
        <v>0.12646179199999999</v>
      </c>
      <c r="AG19" s="55">
        <f>VLOOKUP($A19,'all-seg-360'!$A:$K,6,0)</f>
        <v>4.6163940000000001E-2</v>
      </c>
      <c r="AH19" s="55">
        <f>VLOOKUP($A19,'all-seg-360'!$A:$K,7,0)</f>
        <v>4.0408325000000002E-2</v>
      </c>
      <c r="AI19" s="55">
        <f>VLOOKUP($A19,'all-seg-360'!$A:$K,8,0)</f>
        <v>0</v>
      </c>
      <c r="AJ19" s="55">
        <f>VLOOKUP($A19,'all-seg-360'!$A:$K,9,0)</f>
        <v>4.0457153000000003E-2</v>
      </c>
      <c r="AK19" s="55"/>
      <c r="AL19" s="55"/>
    </row>
    <row r="20" spans="1:38">
      <c r="A20" s="1" t="s">
        <v>1260</v>
      </c>
      <c r="B20" s="1" t="s">
        <v>1259</v>
      </c>
      <c r="C20" s="1" t="str">
        <f>VLOOKUP(A20,raw_data!$C:$G,5,0)</f>
        <v>龙柏饭店</v>
      </c>
      <c r="D20" s="1" t="str">
        <f>VLOOKUP(A20,raw_data!$C:$H,6,0)</f>
        <v>虹桥路2409号</v>
      </c>
      <c r="E20" s="1" t="str">
        <f>VLOOKUP(A20,raw_data!$C:$E,2,0)&amp;","&amp;VLOOKUP(A20,raw_data!$C:$E,3,0)</f>
        <v>121.35605,31.18924</v>
      </c>
      <c r="F20" s="54">
        <f t="shared" si="0"/>
        <v>1</v>
      </c>
      <c r="G20" s="1" t="s">
        <v>4367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1</v>
      </c>
      <c r="O20" s="53">
        <v>0</v>
      </c>
      <c r="P20" s="56">
        <f t="shared" si="1"/>
        <v>1</v>
      </c>
      <c r="Q20" s="53">
        <v>1</v>
      </c>
      <c r="R20" s="53">
        <v>1</v>
      </c>
      <c r="S20" s="53">
        <v>1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6">
        <f t="shared" si="2"/>
        <v>3</v>
      </c>
      <c r="AD20" s="55">
        <f>VLOOKUP($A20,'all-seg-360'!$A:$K,3,0)</f>
        <v>3.0520000000000002E-6</v>
      </c>
      <c r="AE20" s="55">
        <f>VLOOKUP($A20,'all-seg-360'!$A:$K,4,0)</f>
        <v>0.64445800799999997</v>
      </c>
      <c r="AF20" s="55">
        <f>VLOOKUP($A20,'all-seg-360'!$A:$K,5,0)</f>
        <v>0.17213439899999999</v>
      </c>
      <c r="AG20" s="55">
        <f>VLOOKUP($A20,'all-seg-360'!$A:$K,6,0)</f>
        <v>0.130764771</v>
      </c>
      <c r="AH20" s="55">
        <f>VLOOKUP($A20,'all-seg-360'!$A:$K,7,0)</f>
        <v>2.0965580000000001E-3</v>
      </c>
      <c r="AI20" s="55">
        <f>VLOOKUP($A20,'all-seg-360'!$A:$K,8,0)</f>
        <v>0</v>
      </c>
      <c r="AJ20" s="55">
        <f>VLOOKUP($A20,'all-seg-360'!$A:$K,9,0)</f>
        <v>1.9750976999999999E-2</v>
      </c>
      <c r="AK20" s="55"/>
      <c r="AL20" s="55"/>
    </row>
    <row r="21" spans="1:38">
      <c r="A21" s="1" t="s">
        <v>1270</v>
      </c>
      <c r="B21" s="1" t="s">
        <v>1269</v>
      </c>
      <c r="C21" s="1" t="str">
        <f>VLOOKUP(A21,raw_data!$C:$G,5,0)</f>
        <v>多伦路250号住宅</v>
      </c>
      <c r="D21" s="1" t="str">
        <f>VLOOKUP(A21,raw_data!$C:$H,6,0)</f>
        <v>多伦路250号</v>
      </c>
      <c r="E21" s="1" t="str">
        <f>VLOOKUP(A21,raw_data!$C:$E,2,0)&amp;","&amp;VLOOKUP(A21,raw_data!$C:$E,3,0)</f>
        <v>121.4772,31.2665</v>
      </c>
      <c r="F21" s="54">
        <f t="shared" si="0"/>
        <v>1</v>
      </c>
      <c r="G21" s="1" t="s">
        <v>4367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1</v>
      </c>
      <c r="O21" s="53">
        <v>0</v>
      </c>
      <c r="P21" s="56">
        <f t="shared" si="1"/>
        <v>1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1</v>
      </c>
      <c r="Y21" s="53">
        <v>1</v>
      </c>
      <c r="Z21" s="53">
        <v>1</v>
      </c>
      <c r="AA21" s="53">
        <v>0</v>
      </c>
      <c r="AB21" s="53">
        <v>0</v>
      </c>
      <c r="AC21" s="56">
        <f t="shared" si="2"/>
        <v>3</v>
      </c>
      <c r="AD21" s="55">
        <f>VLOOKUP($A21,'all-seg-360'!$A:$K,3,0)</f>
        <v>0.27679138199999997</v>
      </c>
      <c r="AE21" s="55">
        <f>VLOOKUP($A21,'all-seg-360'!$A:$K,4,0)</f>
        <v>0.45375061</v>
      </c>
      <c r="AF21" s="55">
        <f>VLOOKUP($A21,'all-seg-360'!$A:$K,5,0)</f>
        <v>0.112423706</v>
      </c>
      <c r="AG21" s="55">
        <f>VLOOKUP($A21,'all-seg-360'!$A:$K,6,0)</f>
        <v>5.3430176000000003E-2</v>
      </c>
      <c r="AH21" s="55">
        <f>VLOOKUP($A21,'all-seg-360'!$A:$K,7,0)</f>
        <v>6.0971069000000003E-2</v>
      </c>
      <c r="AI21" s="55">
        <f>VLOOKUP($A21,'all-seg-360'!$A:$K,8,0)</f>
        <v>1.25122E-4</v>
      </c>
      <c r="AJ21" s="55">
        <f>VLOOKUP($A21,'all-seg-360'!$A:$K,9,0)</f>
        <v>4.8828000000000001E-5</v>
      </c>
      <c r="AK21" s="55"/>
      <c r="AL21" s="55"/>
    </row>
    <row r="22" spans="1:38">
      <c r="A22" s="1" t="s">
        <v>1276</v>
      </c>
      <c r="B22" s="1" t="s">
        <v>1275</v>
      </c>
      <c r="C22" s="1" t="str">
        <f>VLOOKUP(A22,raw_data!$C:$G,5,0)</f>
        <v>上海大厦</v>
      </c>
      <c r="D22" s="1" t="str">
        <f>VLOOKUP(A22,raw_data!$C:$H,6,0)</f>
        <v>北苏州河路2号</v>
      </c>
      <c r="E22" s="1" t="str">
        <f>VLOOKUP(A22,raw_data!$C:$E,2,0)&amp;","&amp;VLOOKUP(A22,raw_data!$C:$E,3,0)</f>
        <v>121.48546,31.24608</v>
      </c>
      <c r="F22" s="54">
        <f t="shared" si="0"/>
        <v>1</v>
      </c>
      <c r="G22" s="1" t="s">
        <v>4367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1</v>
      </c>
      <c r="O22" s="53">
        <v>0</v>
      </c>
      <c r="P22" s="56">
        <f t="shared" si="1"/>
        <v>1</v>
      </c>
      <c r="Q22" s="53">
        <v>1</v>
      </c>
      <c r="R22" s="53">
        <v>1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1</v>
      </c>
      <c r="Z22" s="53">
        <v>1</v>
      </c>
      <c r="AA22" s="53">
        <v>0</v>
      </c>
      <c r="AB22" s="53">
        <v>0</v>
      </c>
      <c r="AC22" s="56">
        <f t="shared" si="2"/>
        <v>4</v>
      </c>
      <c r="AD22" s="55">
        <f>VLOOKUP($A22,'all-seg-360'!$A:$K,3,0)</f>
        <v>0.37684936499999999</v>
      </c>
      <c r="AE22" s="55">
        <f>VLOOKUP($A22,'all-seg-360'!$A:$K,4,0)</f>
        <v>0.43468933100000001</v>
      </c>
      <c r="AF22" s="55">
        <f>VLOOKUP($A22,'all-seg-360'!$A:$K,5,0)</f>
        <v>2.9647827000000002E-2</v>
      </c>
      <c r="AG22" s="55">
        <f>VLOOKUP($A22,'all-seg-360'!$A:$K,6,0)</f>
        <v>7.130127E-2</v>
      </c>
      <c r="AH22" s="55">
        <f>VLOOKUP($A22,'all-seg-360'!$A:$K,7,0)</f>
        <v>3.9282227000000003E-2</v>
      </c>
      <c r="AI22" s="55">
        <f>VLOOKUP($A22,'all-seg-360'!$A:$K,8,0)</f>
        <v>3.372192E-3</v>
      </c>
      <c r="AJ22" s="55">
        <f>VLOOKUP($A22,'all-seg-360'!$A:$K,9,0)</f>
        <v>1.0391235E-2</v>
      </c>
      <c r="AK22" s="55"/>
      <c r="AL22" s="55"/>
    </row>
    <row r="23" spans="1:38">
      <c r="A23" s="1" t="s">
        <v>1300</v>
      </c>
      <c r="B23" s="1" t="s">
        <v>1299</v>
      </c>
      <c r="C23" s="1" t="str">
        <f>VLOOKUP(A23,raw_data!$C:$G,5,0)</f>
        <v>涌泉坊</v>
      </c>
      <c r="D23" s="1" t="str">
        <f>VLOOKUP(A23,raw_data!$C:$H,6,0)</f>
        <v>愚园路395弄1 -24号</v>
      </c>
      <c r="E23" s="1" t="str">
        <f>VLOOKUP(A23,raw_data!$C:$E,2,0)&amp;","&amp;VLOOKUP(A23,raw_data!$C:$E,3,0)</f>
        <v>121.436533,31.22435788</v>
      </c>
      <c r="F23" s="54">
        <f t="shared" si="0"/>
        <v>1</v>
      </c>
      <c r="G23" s="1" t="s">
        <v>4367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1</v>
      </c>
      <c r="O23" s="53">
        <v>0</v>
      </c>
      <c r="P23" s="56">
        <f t="shared" si="1"/>
        <v>1</v>
      </c>
      <c r="Q23" s="53">
        <v>1</v>
      </c>
      <c r="R23" s="53">
        <v>1</v>
      </c>
      <c r="S23" s="53">
        <v>0</v>
      </c>
      <c r="T23" s="53">
        <v>0</v>
      </c>
      <c r="U23" s="53">
        <v>1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6">
        <f t="shared" si="2"/>
        <v>3</v>
      </c>
      <c r="AD23" s="55">
        <f>VLOOKUP($A23,'all-seg-360'!$A:$K,3,0)</f>
        <v>0.21282348600000001</v>
      </c>
      <c r="AE23" s="55">
        <f>VLOOKUP($A23,'all-seg-360'!$A:$K,4,0)</f>
        <v>0.51206664999999996</v>
      </c>
      <c r="AF23" s="55">
        <f>VLOOKUP($A23,'all-seg-360'!$A:$K,5,0)</f>
        <v>0.105194092</v>
      </c>
      <c r="AG23" s="55">
        <f>VLOOKUP($A23,'all-seg-360'!$A:$K,6,0)</f>
        <v>6.7404174999999997E-2</v>
      </c>
      <c r="AH23" s="55">
        <f>VLOOKUP($A23,'all-seg-360'!$A:$K,7,0)</f>
        <v>4.5571898999999999E-2</v>
      </c>
      <c r="AI23" s="55">
        <f>VLOOKUP($A23,'all-seg-360'!$A:$K,8,0)</f>
        <v>0</v>
      </c>
      <c r="AJ23" s="55">
        <f>VLOOKUP($A23,'all-seg-360'!$A:$K,9,0)</f>
        <v>1.7095947E-2</v>
      </c>
      <c r="AK23" s="55"/>
      <c r="AL23" s="55"/>
    </row>
    <row r="24" spans="1:38">
      <c r="A24" s="1" t="s">
        <v>1296</v>
      </c>
      <c r="B24" s="1" t="s">
        <v>1295</v>
      </c>
      <c r="C24" s="1" t="str">
        <f>VLOOKUP(A24,raw_data!$C:$G,5,0)</f>
        <v>步高里</v>
      </c>
      <c r="D24" s="1" t="str">
        <f>VLOOKUP(A24,raw_data!$C:$H,6,0)</f>
        <v>陕西南路287号</v>
      </c>
      <c r="E24" s="1" t="str">
        <f>VLOOKUP(A24,raw_data!$C:$E,2,0)&amp;","&amp;VLOOKUP(A24,raw_data!$C:$E,3,0)</f>
        <v>121.4574354,31.20945099</v>
      </c>
      <c r="F24" s="54">
        <f t="shared" si="0"/>
        <v>1</v>
      </c>
      <c r="G24" s="1" t="s">
        <v>4367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1</v>
      </c>
      <c r="O24" s="53">
        <v>0</v>
      </c>
      <c r="P24" s="56">
        <f t="shared" si="1"/>
        <v>1</v>
      </c>
      <c r="Q24" s="53">
        <v>1</v>
      </c>
      <c r="R24" s="53">
        <v>1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6">
        <f t="shared" si="2"/>
        <v>2</v>
      </c>
      <c r="AD24" s="55">
        <f>VLOOKUP($A24,'all-seg-360'!$A:$K,3,0)</f>
        <v>0.26956176799999998</v>
      </c>
      <c r="AE24" s="55">
        <f>VLOOKUP($A24,'all-seg-360'!$A:$K,4,0)</f>
        <v>0.53917236300000004</v>
      </c>
      <c r="AF24" s="55">
        <f>VLOOKUP($A24,'all-seg-360'!$A:$K,5,0)</f>
        <v>4.4787597999999998E-2</v>
      </c>
      <c r="AG24" s="55">
        <f>VLOOKUP($A24,'all-seg-360'!$A:$K,6,0)</f>
        <v>9.0658568999999994E-2</v>
      </c>
      <c r="AH24" s="55">
        <f>VLOOKUP($A24,'all-seg-360'!$A:$K,7,0)</f>
        <v>2.2515869000000001E-2</v>
      </c>
      <c r="AI24" s="55">
        <f>VLOOKUP($A24,'all-seg-360'!$A:$K,8,0)</f>
        <v>0</v>
      </c>
      <c r="AJ24" s="55">
        <f>VLOOKUP($A24,'all-seg-360'!$A:$K,9,0)</f>
        <v>1.6662599999999999E-3</v>
      </c>
      <c r="AK24" s="55"/>
      <c r="AL24" s="55"/>
    </row>
    <row r="25" spans="1:38">
      <c r="A25" s="1" t="s">
        <v>1130</v>
      </c>
      <c r="B25" s="1" t="s">
        <v>1129</v>
      </c>
      <c r="C25" s="1" t="str">
        <f>VLOOKUP(A25,raw_data!$C:$G,5,0)</f>
        <v>中福会儿童艺术剧院/
马可波罗俱乐部</v>
      </c>
      <c r="D25" s="1" t="str">
        <f>VLOOKUP(A25,raw_data!$C:$H,6,0)</f>
        <v>华山路643号/华山路639号</v>
      </c>
      <c r="E25" s="1" t="str">
        <f>VLOOKUP(A25,raw_data!$C:$E,2,0)&amp;","&amp;VLOOKUP(A25,raw_data!$C:$E,3,0)</f>
        <v>121.4360468,31.21820127</v>
      </c>
      <c r="F25" s="54">
        <f t="shared" si="0"/>
        <v>1</v>
      </c>
      <c r="G25" s="1" t="s">
        <v>4367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1</v>
      </c>
      <c r="O25" s="53">
        <v>0</v>
      </c>
      <c r="P25" s="56">
        <f t="shared" si="1"/>
        <v>1</v>
      </c>
      <c r="Q25" s="53">
        <v>1</v>
      </c>
      <c r="R25" s="53">
        <v>1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1</v>
      </c>
      <c r="Z25" s="53">
        <v>1</v>
      </c>
      <c r="AA25" s="53">
        <v>1</v>
      </c>
      <c r="AB25" s="53">
        <v>1</v>
      </c>
      <c r="AC25" s="56">
        <f t="shared" si="2"/>
        <v>6</v>
      </c>
      <c r="AD25" s="55">
        <f>VLOOKUP($A25,'all-seg-360'!$A:$K,3,0)</f>
        <v>0.22080993700000001</v>
      </c>
      <c r="AE25" s="55">
        <f>VLOOKUP($A25,'all-seg-360'!$A:$K,4,0)</f>
        <v>0.50684204099999997</v>
      </c>
      <c r="AF25" s="55">
        <f>VLOOKUP($A25,'all-seg-360'!$A:$K,5,0)</f>
        <v>0.107122803</v>
      </c>
      <c r="AG25" s="55">
        <f>VLOOKUP($A25,'all-seg-360'!$A:$K,6,0)</f>
        <v>6.3900757000000002E-2</v>
      </c>
      <c r="AH25" s="55">
        <f>VLOOKUP($A25,'all-seg-360'!$A:$K,7,0)</f>
        <v>4.4110107000000003E-2</v>
      </c>
      <c r="AI25" s="55">
        <f>VLOOKUP($A25,'all-seg-360'!$A:$K,8,0)</f>
        <v>1.8341060000000001E-3</v>
      </c>
      <c r="AJ25" s="55">
        <f>VLOOKUP($A25,'all-seg-360'!$A:$K,9,0)</f>
        <v>1.5515137E-2</v>
      </c>
      <c r="AK25" s="55"/>
      <c r="AL25" s="55"/>
    </row>
    <row r="26" spans="1:38">
      <c r="A26" s="1" t="s">
        <v>1132</v>
      </c>
      <c r="B26" s="1" t="s">
        <v>1131</v>
      </c>
      <c r="C26" s="1" t="str">
        <f>VLOOKUP(A26,raw_data!$C:$G,5,0)</f>
        <v>大胜胡同</v>
      </c>
      <c r="D26" s="1" t="str">
        <f>VLOOKUP(A26,raw_data!$C:$H,6,0)</f>
        <v>华山路229-285弄</v>
      </c>
      <c r="E26" s="1" t="str">
        <f>VLOOKUP(A26,raw_data!$C:$E,2,0)&amp;","&amp;VLOOKUP(A26,raw_data!$C:$E,3,0)</f>
        <v>121.4414481,31.22195704</v>
      </c>
      <c r="F26" s="54">
        <f t="shared" si="0"/>
        <v>1</v>
      </c>
      <c r="G26" s="1" t="s">
        <v>4367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1</v>
      </c>
      <c r="O26" s="53">
        <v>0</v>
      </c>
      <c r="P26" s="56">
        <f t="shared" si="1"/>
        <v>1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1</v>
      </c>
      <c r="Y26" s="53">
        <v>1</v>
      </c>
      <c r="Z26" s="53">
        <v>1</v>
      </c>
      <c r="AA26" s="53">
        <v>1</v>
      </c>
      <c r="AB26" s="53">
        <v>0</v>
      </c>
      <c r="AC26" s="56">
        <f t="shared" si="2"/>
        <v>4</v>
      </c>
      <c r="AD26" s="55">
        <f>VLOOKUP($A26,'all-seg-360'!$A:$K,3,0)</f>
        <v>0.24482727100000001</v>
      </c>
      <c r="AE26" s="55">
        <f>VLOOKUP($A26,'all-seg-360'!$A:$K,4,0)</f>
        <v>0.51577148399999995</v>
      </c>
      <c r="AF26" s="55">
        <f>VLOOKUP($A26,'all-seg-360'!$A:$K,5,0)</f>
        <v>6.3833617999999995E-2</v>
      </c>
      <c r="AG26" s="55">
        <f>VLOOKUP($A26,'all-seg-360'!$A:$K,6,0)</f>
        <v>0.116040039</v>
      </c>
      <c r="AH26" s="55">
        <f>VLOOKUP($A26,'all-seg-360'!$A:$K,7,0)</f>
        <v>9.2102050000000008E-3</v>
      </c>
      <c r="AI26" s="55">
        <f>VLOOKUP($A26,'all-seg-360'!$A:$K,8,0)</f>
        <v>1.2084960000000001E-3</v>
      </c>
      <c r="AJ26" s="55">
        <f>VLOOKUP($A26,'all-seg-360'!$A:$K,9,0)</f>
        <v>1.00708E-4</v>
      </c>
      <c r="AK26" s="55"/>
      <c r="AL26" s="55"/>
    </row>
    <row r="27" spans="1:38">
      <c r="A27" s="1" t="s">
        <v>1133</v>
      </c>
      <c r="B27" s="1" t="s">
        <v>10</v>
      </c>
      <c r="C27" s="1" t="str">
        <f>VLOOKUP(A27,raw_data!$C:$G,5,0)</f>
        <v>中信公司</v>
      </c>
      <c r="D27" s="1" t="str">
        <f>VLOOKUP(A27,raw_data!$C:$H,6,0)</f>
        <v>北京西路1301号</v>
      </c>
      <c r="E27" s="1" t="str">
        <f>VLOOKUP(A27,raw_data!$C:$E,2,0)&amp;","&amp;VLOOKUP(A27,raw_data!$C:$E,3,0)</f>
        <v>121.4457298,31.23034295</v>
      </c>
      <c r="F27" s="54">
        <f t="shared" si="0"/>
        <v>1</v>
      </c>
      <c r="G27" s="1" t="s">
        <v>4367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1</v>
      </c>
      <c r="O27" s="53">
        <v>0</v>
      </c>
      <c r="P27" s="56">
        <f t="shared" si="1"/>
        <v>1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1</v>
      </c>
      <c r="X27" s="53">
        <v>1</v>
      </c>
      <c r="Y27" s="53">
        <v>0</v>
      </c>
      <c r="Z27" s="53">
        <v>0</v>
      </c>
      <c r="AA27" s="53">
        <v>0</v>
      </c>
      <c r="AB27" s="53">
        <v>0</v>
      </c>
      <c r="AC27" s="56">
        <f t="shared" si="2"/>
        <v>2</v>
      </c>
      <c r="AD27" s="55">
        <f>VLOOKUP($A27,'all-seg-360'!$A:$K,3,0)</f>
        <v>0.16696777300000001</v>
      </c>
      <c r="AE27" s="55">
        <f>VLOOKUP($A27,'all-seg-360'!$A:$K,4,0)</f>
        <v>0.109738159</v>
      </c>
      <c r="AF27" s="55">
        <f>VLOOKUP($A27,'all-seg-360'!$A:$K,5,0)</f>
        <v>0.48016662599999999</v>
      </c>
      <c r="AG27" s="55">
        <f>VLOOKUP($A27,'all-seg-360'!$A:$K,6,0)</f>
        <v>9.7824096999999999E-2</v>
      </c>
      <c r="AH27" s="55">
        <f>VLOOKUP($A27,'all-seg-360'!$A:$K,7,0)</f>
        <v>4.9240112000000003E-2</v>
      </c>
      <c r="AI27" s="55">
        <f>VLOOKUP($A27,'all-seg-360'!$A:$K,8,0)</f>
        <v>6.4392099999999999E-4</v>
      </c>
      <c r="AJ27" s="55">
        <f>VLOOKUP($A27,'all-seg-360'!$A:$K,9,0)</f>
        <v>7.9345700000000002E-3</v>
      </c>
      <c r="AK27" s="55"/>
      <c r="AL27" s="55"/>
    </row>
    <row r="28" spans="1:38">
      <c r="A28" s="1" t="s">
        <v>1141</v>
      </c>
      <c r="B28" s="1" t="s">
        <v>1140</v>
      </c>
      <c r="C28" s="1" t="str">
        <f>VLOOKUP(A28,raw_data!$C:$G,5,0)</f>
        <v>愚谷村里弄住宅</v>
      </c>
      <c r="D28" s="1" t="str">
        <f>VLOOKUP(A28,raw_data!$C:$H,6,0)</f>
        <v>愚园路361弄</v>
      </c>
      <c r="E28" s="1" t="str">
        <f>VLOOKUP(A28,raw_data!$C:$E,2,0)&amp;","&amp;VLOOKUP(A28,raw_data!$C:$E,3,0)</f>
        <v>121.4366976,31.22430831</v>
      </c>
      <c r="F28" s="54">
        <f t="shared" si="0"/>
        <v>1</v>
      </c>
      <c r="G28" s="1" t="s">
        <v>4367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1</v>
      </c>
      <c r="O28" s="53">
        <v>0</v>
      </c>
      <c r="P28" s="56">
        <f t="shared" si="1"/>
        <v>1</v>
      </c>
      <c r="Q28" s="53">
        <v>1</v>
      </c>
      <c r="R28" s="53">
        <v>1</v>
      </c>
      <c r="S28" s="53">
        <v>1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6">
        <f t="shared" si="2"/>
        <v>3</v>
      </c>
      <c r="AD28" s="55">
        <f>VLOOKUP($A28,'all-seg-360'!$A:$K,3,0)</f>
        <v>0.220343018</v>
      </c>
      <c r="AE28" s="55">
        <f>VLOOKUP($A28,'all-seg-360'!$A:$K,4,0)</f>
        <v>0.52314758299999997</v>
      </c>
      <c r="AF28" s="55">
        <f>VLOOKUP($A28,'all-seg-360'!$A:$K,5,0)</f>
        <v>7.9190063000000005E-2</v>
      </c>
      <c r="AG28" s="55">
        <f>VLOOKUP($A28,'all-seg-360'!$A:$K,6,0)</f>
        <v>6.0058594E-2</v>
      </c>
      <c r="AH28" s="55">
        <f>VLOOKUP($A28,'all-seg-360'!$A:$K,7,0)</f>
        <v>2.6013184000000002E-2</v>
      </c>
      <c r="AI28" s="55">
        <f>VLOOKUP($A28,'all-seg-360'!$A:$K,8,0)</f>
        <v>2.8839109999999999E-3</v>
      </c>
      <c r="AJ28" s="55">
        <f>VLOOKUP($A28,'all-seg-360'!$A:$K,9,0)</f>
        <v>1.9534302E-2</v>
      </c>
      <c r="AK28" s="55"/>
      <c r="AL28" s="55"/>
    </row>
    <row r="29" spans="1:38">
      <c r="A29" s="1" t="s">
        <v>1163</v>
      </c>
      <c r="B29" s="1" t="s">
        <v>1162</v>
      </c>
      <c r="C29" s="1" t="str">
        <f>VLOOKUP(A29,raw_data!$C:$G,5,0)</f>
        <v>上海市自然博物馆</v>
      </c>
      <c r="D29" s="1" t="str">
        <f>VLOOKUP(A29,raw_data!$C:$H,6,0)</f>
        <v>延安东路260号</v>
      </c>
      <c r="E29" s="1" t="str">
        <f>VLOOKUP(A29,raw_data!$C:$E,2,0)&amp;","&amp;VLOOKUP(A29,raw_data!$C:$E,3,0)</f>
        <v>121.482873,31.23333262</v>
      </c>
      <c r="F29" s="54">
        <f t="shared" si="0"/>
        <v>1</v>
      </c>
      <c r="G29" s="1" t="s">
        <v>4367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1</v>
      </c>
      <c r="O29" s="53">
        <v>0</v>
      </c>
      <c r="P29" s="56">
        <f t="shared" si="1"/>
        <v>1</v>
      </c>
      <c r="Q29" s="53">
        <v>0</v>
      </c>
      <c r="R29" s="53">
        <v>1</v>
      </c>
      <c r="S29" s="53">
        <v>1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6">
        <f t="shared" si="2"/>
        <v>2</v>
      </c>
      <c r="AD29" s="55">
        <f>VLOOKUP($A29,'all-seg-360'!$A:$K,3,0)</f>
        <v>0.51007385299999997</v>
      </c>
      <c r="AE29" s="55">
        <f>VLOOKUP($A29,'all-seg-360'!$A:$K,4,0)</f>
        <v>0.22879028300000001</v>
      </c>
      <c r="AF29" s="55">
        <f>VLOOKUP($A29,'all-seg-360'!$A:$K,5,0)</f>
        <v>1.9851685000000001E-2</v>
      </c>
      <c r="AG29" s="55">
        <f>VLOOKUP($A29,'all-seg-360'!$A:$K,6,0)</f>
        <v>9.2877196999999995E-2</v>
      </c>
      <c r="AH29" s="55">
        <f>VLOOKUP($A29,'all-seg-360'!$A:$K,7,0)</f>
        <v>3.9117432000000001E-2</v>
      </c>
      <c r="AI29" s="55">
        <f>VLOOKUP($A29,'all-seg-360'!$A:$K,8,0)</f>
        <v>1.535034E-3</v>
      </c>
      <c r="AJ29" s="55">
        <f>VLOOKUP($A29,'all-seg-360'!$A:$K,9,0)</f>
        <v>5.2001950000000003E-3</v>
      </c>
      <c r="AK29" s="55"/>
      <c r="AL29" s="55"/>
    </row>
    <row r="30" spans="1:38">
      <c r="A30" s="1" t="s">
        <v>1205</v>
      </c>
      <c r="B30" s="1" t="s">
        <v>1204</v>
      </c>
      <c r="C30" s="1" t="str">
        <f>VLOOKUP(A30,raw_data!$C:$G,5,0)</f>
        <v>上海市公安局</v>
      </c>
      <c r="D30" s="1" t="str">
        <f>VLOOKUP(A30,raw_data!$C:$H,6,0)</f>
        <v>福州路185号</v>
      </c>
      <c r="E30" s="1" t="str">
        <f>VLOOKUP(A30,raw_data!$C:$E,2,0)&amp;","&amp;VLOOKUP(A30,raw_data!$C:$E,3,0)</f>
        <v>121.4823207,31.23677843</v>
      </c>
      <c r="F30" s="54">
        <f t="shared" si="0"/>
        <v>1</v>
      </c>
      <c r="G30" s="1" t="s">
        <v>4367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1</v>
      </c>
      <c r="O30" s="53">
        <v>0</v>
      </c>
      <c r="P30" s="56">
        <f t="shared" si="1"/>
        <v>1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1</v>
      </c>
      <c r="Y30" s="53">
        <v>1</v>
      </c>
      <c r="Z30" s="53">
        <v>0</v>
      </c>
      <c r="AA30" s="53">
        <v>0</v>
      </c>
      <c r="AB30" s="53">
        <v>0</v>
      </c>
      <c r="AC30" s="56">
        <f t="shared" si="2"/>
        <v>2</v>
      </c>
      <c r="AD30" s="55">
        <f>VLOOKUP($A30,'all-seg-360'!$A:$K,3,0)</f>
        <v>0.55391235400000005</v>
      </c>
      <c r="AE30" s="55">
        <f>VLOOKUP($A30,'all-seg-360'!$A:$K,4,0)</f>
        <v>0.31361999499999998</v>
      </c>
      <c r="AF30" s="55">
        <f>VLOOKUP($A30,'all-seg-360'!$A:$K,5,0)</f>
        <v>3.6621000000000001E-5</v>
      </c>
      <c r="AG30" s="55">
        <f>VLOOKUP($A30,'all-seg-360'!$A:$K,6,0)</f>
        <v>7.5280762000000001E-2</v>
      </c>
      <c r="AH30" s="55">
        <f>VLOOKUP($A30,'all-seg-360'!$A:$K,7,0)</f>
        <v>3.4219359999999997E-2</v>
      </c>
      <c r="AI30" s="55">
        <f>VLOOKUP($A30,'all-seg-360'!$A:$K,8,0)</f>
        <v>1.037598E-3</v>
      </c>
      <c r="AJ30" s="55">
        <f>VLOOKUP($A30,'all-seg-360'!$A:$K,9,0)</f>
        <v>2.0385741999999998E-2</v>
      </c>
      <c r="AK30" s="55"/>
      <c r="AL30" s="55"/>
    </row>
    <row r="31" spans="1:38">
      <c r="A31" s="1" t="s">
        <v>1177</v>
      </c>
      <c r="B31" s="1" t="s">
        <v>1176</v>
      </c>
      <c r="C31" s="1" t="str">
        <f>VLOOKUP(A31,raw_data!$C:$G,5,0)</f>
        <v>九江路邮电局</v>
      </c>
      <c r="D31" s="1" t="str">
        <f>VLOOKUP(A31,raw_data!$C:$H,6,0)</f>
        <v>九江路36号</v>
      </c>
      <c r="E31" s="1" t="str">
        <f>VLOOKUP(A31,raw_data!$C:$E,2,0)&amp;","&amp;VLOOKUP(A31,raw_data!$C:$E,3,0)</f>
        <v>121.4846698,31.23978878</v>
      </c>
      <c r="F31" s="54">
        <f t="shared" si="0"/>
        <v>1</v>
      </c>
      <c r="G31" s="1" t="s">
        <v>4367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1</v>
      </c>
      <c r="O31" s="53">
        <v>0</v>
      </c>
      <c r="P31" s="56">
        <f t="shared" si="1"/>
        <v>1</v>
      </c>
      <c r="Q31" s="53">
        <v>1</v>
      </c>
      <c r="R31" s="53">
        <v>1</v>
      </c>
      <c r="S31" s="53">
        <v>1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1</v>
      </c>
      <c r="AC31" s="56">
        <f t="shared" si="2"/>
        <v>4</v>
      </c>
      <c r="AD31" s="55">
        <f>VLOOKUP($A31,'all-seg-360'!$A:$K,3,0)</f>
        <v>0.54888610800000004</v>
      </c>
      <c r="AE31" s="55">
        <f>VLOOKUP($A31,'all-seg-360'!$A:$K,4,0)</f>
        <v>0.31729431200000002</v>
      </c>
      <c r="AF31" s="55">
        <f>VLOOKUP($A31,'all-seg-360'!$A:$K,5,0)</f>
        <v>0</v>
      </c>
      <c r="AG31" s="55">
        <f>VLOOKUP($A31,'all-seg-360'!$A:$K,6,0)</f>
        <v>5.6402587999999997E-2</v>
      </c>
      <c r="AH31" s="55">
        <f>VLOOKUP($A31,'all-seg-360'!$A:$K,7,0)</f>
        <v>5.7736205999999998E-2</v>
      </c>
      <c r="AI31" s="55">
        <f>VLOOKUP($A31,'all-seg-360'!$A:$K,8,0)</f>
        <v>3.1127900000000003E-4</v>
      </c>
      <c r="AJ31" s="55">
        <f>VLOOKUP($A31,'all-seg-360'!$A:$K,9,0)</f>
        <v>1.397705E-3</v>
      </c>
      <c r="AK31" s="55"/>
      <c r="AL31" s="55"/>
    </row>
    <row r="32" spans="1:38">
      <c r="A32" s="1" t="s">
        <v>1181</v>
      </c>
      <c r="B32" s="1" t="s">
        <v>1180</v>
      </c>
      <c r="C32" s="1" t="str">
        <f>VLOOKUP(A32,raw_data!$C:$G,5,0)</f>
        <v>市医药供应公司</v>
      </c>
      <c r="D32" s="1" t="str">
        <f>VLOOKUP(A32,raw_data!$C:$H,6,0)</f>
        <v>九江路89号</v>
      </c>
      <c r="E32" s="1" t="str">
        <f>VLOOKUP(A32,raw_data!$C:$E,2,0)&amp;","&amp;VLOOKUP(A32,raw_data!$C:$E,3,0)</f>
        <v>121.483894,31.23938476</v>
      </c>
      <c r="F32" s="54">
        <f t="shared" si="0"/>
        <v>1</v>
      </c>
      <c r="G32" s="1" t="s">
        <v>4367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1</v>
      </c>
      <c r="O32" s="53">
        <v>0</v>
      </c>
      <c r="P32" s="56">
        <f t="shared" si="1"/>
        <v>1</v>
      </c>
      <c r="Q32" s="53">
        <v>1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6">
        <f t="shared" si="2"/>
        <v>6</v>
      </c>
      <c r="AD32" s="55">
        <f>VLOOKUP($A32,'all-seg-360'!$A:$K,3,0)</f>
        <v>0.63769226099999998</v>
      </c>
      <c r="AE32" s="55">
        <f>VLOOKUP($A32,'all-seg-360'!$A:$K,4,0)</f>
        <v>0.250775146</v>
      </c>
      <c r="AF32" s="55">
        <f>VLOOKUP($A32,'all-seg-360'!$A:$K,5,0)</f>
        <v>0</v>
      </c>
      <c r="AG32" s="55">
        <f>VLOOKUP($A32,'all-seg-360'!$A:$K,6,0)</f>
        <v>4.1830444000000001E-2</v>
      </c>
      <c r="AH32" s="55">
        <f>VLOOKUP($A32,'all-seg-360'!$A:$K,7,0)</f>
        <v>4.5361327999999999E-2</v>
      </c>
      <c r="AI32" s="55">
        <f>VLOOKUP($A32,'all-seg-360'!$A:$K,8,0)</f>
        <v>9.3994100000000002E-4</v>
      </c>
      <c r="AJ32" s="55">
        <f>VLOOKUP($A32,'all-seg-360'!$A:$K,9,0)</f>
        <v>6.1431879999999999E-3</v>
      </c>
      <c r="AK32" s="55"/>
      <c r="AL32" s="55"/>
    </row>
    <row r="33" spans="1:38">
      <c r="A33" s="1" t="s">
        <v>1209</v>
      </c>
      <c r="B33" s="1" t="s">
        <v>1208</v>
      </c>
      <c r="C33" s="1" t="str">
        <f>VLOOKUP(A33,raw_data!$C:$G,5,0)</f>
        <v>东海商都</v>
      </c>
      <c r="D33" s="1" t="str">
        <f>VLOOKUP(A33,raw_data!$C:$H,6,0)</f>
        <v>南京东路353号</v>
      </c>
      <c r="E33" s="1" t="str">
        <f>VLOOKUP(A33,raw_data!$C:$E,2,0)&amp;","&amp;VLOOKUP(A33,raw_data!$C:$E,3,0)</f>
        <v>121.4792166,31.23866304</v>
      </c>
      <c r="F33" s="54">
        <f t="shared" si="0"/>
        <v>1</v>
      </c>
      <c r="G33" s="1" t="s">
        <v>4367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1</v>
      </c>
      <c r="O33" s="53">
        <v>0</v>
      </c>
      <c r="P33" s="56">
        <f t="shared" si="1"/>
        <v>1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1</v>
      </c>
      <c r="X33" s="53">
        <v>1</v>
      </c>
      <c r="Y33" s="53">
        <v>1</v>
      </c>
      <c r="Z33" s="53">
        <v>0</v>
      </c>
      <c r="AA33" s="53">
        <v>0</v>
      </c>
      <c r="AB33" s="53">
        <v>0</v>
      </c>
      <c r="AC33" s="56">
        <f t="shared" si="2"/>
        <v>3</v>
      </c>
      <c r="AD33" s="55">
        <f>VLOOKUP($A33,'all-seg-360'!$A:$K,3,0)</f>
        <v>0.59473876999999997</v>
      </c>
      <c r="AE33" s="55">
        <f>VLOOKUP($A33,'all-seg-360'!$A:$K,4,0)</f>
        <v>0.28580932599999997</v>
      </c>
      <c r="AF33" s="55">
        <f>VLOOKUP($A33,'all-seg-360'!$A:$K,5,0)</f>
        <v>1.449585E-3</v>
      </c>
      <c r="AG33" s="55">
        <f>VLOOKUP($A33,'all-seg-360'!$A:$K,6,0)</f>
        <v>6.8188476999999997E-2</v>
      </c>
      <c r="AH33" s="55">
        <f>VLOOKUP($A33,'all-seg-360'!$A:$K,7,0)</f>
        <v>3.097229E-2</v>
      </c>
      <c r="AI33" s="55">
        <f>VLOOKUP($A33,'all-seg-360'!$A:$K,8,0)</f>
        <v>0</v>
      </c>
      <c r="AJ33" s="55">
        <f>VLOOKUP($A33,'all-seg-360'!$A:$K,9,0)</f>
        <v>9.3505859999999993E-3</v>
      </c>
      <c r="AK33" s="55"/>
      <c r="AL33" s="55"/>
    </row>
    <row r="34" spans="1:38">
      <c r="A34" s="1" t="s">
        <v>1031</v>
      </c>
      <c r="B34" s="1" t="s">
        <v>1030</v>
      </c>
      <c r="C34" s="1" t="str">
        <f>VLOOKUP(A34,raw_data!$C:$G,5,0)</f>
        <v>新亚大酒店</v>
      </c>
      <c r="D34" s="1" t="str">
        <f>VLOOKUP(A34,raw_data!$C:$H,6,0)</f>
        <v>天潼路422号</v>
      </c>
      <c r="E34" s="1" t="str">
        <f>VLOOKUP(A34,raw_data!$C:$E,2,0)&amp;","&amp;VLOOKUP(A34,raw_data!$C:$E,3,0)</f>
        <v>121.4805666,31.24699563</v>
      </c>
      <c r="F34" s="54">
        <f t="shared" si="0"/>
        <v>1</v>
      </c>
      <c r="G34" s="1" t="s">
        <v>4367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1</v>
      </c>
      <c r="O34" s="53">
        <v>0</v>
      </c>
      <c r="P34" s="56">
        <f t="shared" si="1"/>
        <v>1</v>
      </c>
      <c r="Q34" s="53">
        <v>1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1</v>
      </c>
      <c r="Y34" s="53">
        <v>1</v>
      </c>
      <c r="Z34" s="53">
        <v>1</v>
      </c>
      <c r="AA34" s="53">
        <v>1</v>
      </c>
      <c r="AB34" s="53">
        <v>1</v>
      </c>
      <c r="AC34" s="56">
        <f t="shared" si="2"/>
        <v>6</v>
      </c>
      <c r="AD34" s="55">
        <f>VLOOKUP($A34,'all-seg-360'!$A:$K,3,0)</f>
        <v>0.56696166999999997</v>
      </c>
      <c r="AE34" s="55">
        <f>VLOOKUP($A34,'all-seg-360'!$A:$K,4,0)</f>
        <v>0.29564514200000003</v>
      </c>
      <c r="AF34" s="55">
        <f>VLOOKUP($A34,'all-seg-360'!$A:$K,5,0)</f>
        <v>0</v>
      </c>
      <c r="AG34" s="55">
        <f>VLOOKUP($A34,'all-seg-360'!$A:$K,6,0)</f>
        <v>6.2411499000000002E-2</v>
      </c>
      <c r="AH34" s="55">
        <f>VLOOKUP($A34,'all-seg-360'!$A:$K,7,0)</f>
        <v>5.3063964999999998E-2</v>
      </c>
      <c r="AI34" s="55">
        <f>VLOOKUP($A34,'all-seg-360'!$A:$K,8,0)</f>
        <v>1.629639E-3</v>
      </c>
      <c r="AJ34" s="55">
        <f>VLOOKUP($A34,'all-seg-360'!$A:$K,9,0)</f>
        <v>1.8289184999999999E-2</v>
      </c>
      <c r="AK34" s="55"/>
      <c r="AL34" s="55"/>
    </row>
    <row r="35" spans="1:38">
      <c r="A35" s="1" t="s">
        <v>1023</v>
      </c>
      <c r="B35" s="1" t="s">
        <v>1022</v>
      </c>
      <c r="C35" s="1" t="str">
        <f>VLOOKUP(A35,raw_data!$C:$G,5,0)</f>
        <v>虹口消防队</v>
      </c>
      <c r="D35" s="1" t="str">
        <f>VLOOKUP(A35,raw_data!$C:$H,6,0)</f>
        <v>哈尔滨路2号</v>
      </c>
      <c r="E35" s="1" t="str">
        <f>VLOOKUP(A35,raw_data!$C:$E,2,0)&amp;","&amp;VLOOKUP(A35,raw_data!$C:$E,3,0)</f>
        <v>121.4835633,31.25565833</v>
      </c>
      <c r="F35" s="54">
        <f t="shared" si="0"/>
        <v>1</v>
      </c>
      <c r="G35" s="1" t="s">
        <v>4367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3">
        <v>0</v>
      </c>
      <c r="N35" s="53">
        <v>1</v>
      </c>
      <c r="O35" s="53">
        <v>0</v>
      </c>
      <c r="P35" s="56">
        <f t="shared" si="1"/>
        <v>1</v>
      </c>
      <c r="Q35" s="53">
        <v>1</v>
      </c>
      <c r="R35" s="53">
        <v>1</v>
      </c>
      <c r="S35" s="53">
        <v>0</v>
      </c>
      <c r="T35" s="53">
        <v>0</v>
      </c>
      <c r="U35" s="53">
        <v>0</v>
      </c>
      <c r="V35" s="53">
        <v>0</v>
      </c>
      <c r="W35" s="53">
        <v>0</v>
      </c>
      <c r="X35" s="53">
        <v>0</v>
      </c>
      <c r="Y35" s="53">
        <v>0</v>
      </c>
      <c r="Z35" s="53">
        <v>0</v>
      </c>
      <c r="AA35" s="53">
        <v>0</v>
      </c>
      <c r="AB35" s="53">
        <v>1</v>
      </c>
      <c r="AC35" s="56">
        <f t="shared" si="2"/>
        <v>3</v>
      </c>
      <c r="AD35" s="55">
        <f>VLOOKUP($A35,'all-seg-360'!$A:$K,3,0)</f>
        <v>0.43850097700000001</v>
      </c>
      <c r="AE35" s="55">
        <f>VLOOKUP($A35,'all-seg-360'!$A:$K,4,0)</f>
        <v>0.462988281</v>
      </c>
      <c r="AF35" s="55">
        <f>VLOOKUP($A35,'all-seg-360'!$A:$K,5,0)</f>
        <v>0</v>
      </c>
      <c r="AG35" s="55">
        <f>VLOOKUP($A35,'all-seg-360'!$A:$K,6,0)</f>
        <v>5.2880859000000002E-2</v>
      </c>
      <c r="AH35" s="55">
        <f>VLOOKUP($A35,'all-seg-360'!$A:$K,7,0)</f>
        <v>1.8594360000000001E-2</v>
      </c>
      <c r="AI35" s="55">
        <f>VLOOKUP($A35,'all-seg-360'!$A:$K,8,0)</f>
        <v>2.22778E-4</v>
      </c>
      <c r="AJ35" s="55">
        <f>VLOOKUP($A35,'all-seg-360'!$A:$K,9,0)</f>
        <v>2.7313229999999999E-3</v>
      </c>
      <c r="AK35" s="55"/>
      <c r="AL35" s="55"/>
    </row>
    <row r="36" spans="1:38">
      <c r="A36" s="1" t="s">
        <v>1037</v>
      </c>
      <c r="B36" s="1" t="s">
        <v>1036</v>
      </c>
      <c r="C36" s="1" t="str">
        <f>VLOOKUP(A36,raw_data!$C:$G,5,0)</f>
        <v>海员医院</v>
      </c>
      <c r="D36" s="1" t="str">
        <f>VLOOKUP(A36,raw_data!$C:$H,6,0)</f>
        <v>东长治路505号</v>
      </c>
      <c r="E36" s="1" t="str">
        <f>VLOOKUP(A36,raw_data!$C:$E,2,0)&amp;","&amp;VLOOKUP(A36,raw_data!$C:$E,3,0)</f>
        <v>121.4936076,31.25238418</v>
      </c>
      <c r="F36" s="54">
        <f t="shared" si="0"/>
        <v>1</v>
      </c>
      <c r="G36" s="1" t="s">
        <v>4367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1</v>
      </c>
      <c r="O36" s="53">
        <v>0</v>
      </c>
      <c r="P36" s="56">
        <f t="shared" si="1"/>
        <v>1</v>
      </c>
      <c r="Q36" s="53">
        <v>0</v>
      </c>
      <c r="R36" s="53">
        <v>1</v>
      </c>
      <c r="S36" s="53">
        <v>1</v>
      </c>
      <c r="T36" s="53">
        <v>1</v>
      </c>
      <c r="U36" s="53">
        <v>1</v>
      </c>
      <c r="V36" s="53">
        <v>0</v>
      </c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6">
        <f t="shared" si="2"/>
        <v>4</v>
      </c>
      <c r="AD36" s="55">
        <f>VLOOKUP($A36,'all-seg-360'!$A:$K,3,0)</f>
        <v>0.197695923</v>
      </c>
      <c r="AE36" s="55">
        <f>VLOOKUP($A36,'all-seg-360'!$A:$K,4,0)</f>
        <v>0.554208374</v>
      </c>
      <c r="AF36" s="55">
        <f>VLOOKUP($A36,'all-seg-360'!$A:$K,5,0)</f>
        <v>6.8795776000000003E-2</v>
      </c>
      <c r="AG36" s="55">
        <f>VLOOKUP($A36,'all-seg-360'!$A:$K,6,0)</f>
        <v>8.4063720999999994E-2</v>
      </c>
      <c r="AH36" s="55">
        <f>VLOOKUP($A36,'all-seg-360'!$A:$K,7,0)</f>
        <v>3.6257934999999998E-2</v>
      </c>
      <c r="AI36" s="55">
        <f>VLOOKUP($A36,'all-seg-360'!$A:$K,8,0)</f>
        <v>1.46484E-4</v>
      </c>
      <c r="AJ36" s="55">
        <f>VLOOKUP($A36,'all-seg-360'!$A:$K,9,0)</f>
        <v>2.0675658999999999E-2</v>
      </c>
      <c r="AK36" s="55"/>
      <c r="AL36" s="55"/>
    </row>
    <row r="37" spans="1:38">
      <c r="A37" s="1" t="s">
        <v>1045</v>
      </c>
      <c r="B37" s="1" t="s">
        <v>20</v>
      </c>
      <c r="C37" s="1" t="str">
        <f>VLOOKUP(A37,raw_data!$C:$G,5,0)</f>
        <v>音乐学院附校甲楼/乙楼</v>
      </c>
      <c r="D37" s="1" t="str">
        <f>VLOOKUP(A37,raw_data!$C:$H,6,0)</f>
        <v>东平路9号</v>
      </c>
      <c r="E37" s="1" t="str">
        <f>VLOOKUP(A37,raw_data!$C:$E,2,0)&amp;","&amp;VLOOKUP(A37,raw_data!$C:$E,3,0)</f>
        <v>121.4456377,31.21024344</v>
      </c>
      <c r="F37" s="54">
        <f t="shared" si="0"/>
        <v>1</v>
      </c>
      <c r="G37" s="1" t="s">
        <v>4367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1</v>
      </c>
      <c r="O37" s="53">
        <v>0</v>
      </c>
      <c r="P37" s="56">
        <f t="shared" si="1"/>
        <v>1</v>
      </c>
      <c r="Q37" s="53">
        <v>1</v>
      </c>
      <c r="R37" s="53">
        <v>1</v>
      </c>
      <c r="S37" s="53">
        <v>1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1</v>
      </c>
      <c r="AC37" s="56">
        <f t="shared" si="2"/>
        <v>4</v>
      </c>
      <c r="AD37" s="55">
        <f>VLOOKUP($A37,'all-seg-360'!$A:$K,3,0)</f>
        <v>0.25033874499999997</v>
      </c>
      <c r="AE37" s="55">
        <f>VLOOKUP($A37,'all-seg-360'!$A:$K,4,0)</f>
        <v>0.56176147499999995</v>
      </c>
      <c r="AF37" s="55">
        <f>VLOOKUP($A37,'all-seg-360'!$A:$K,5,0)</f>
        <v>5.4171753000000003E-2</v>
      </c>
      <c r="AG37" s="55">
        <f>VLOOKUP($A37,'all-seg-360'!$A:$K,6,0)</f>
        <v>5.6372070000000003E-2</v>
      </c>
      <c r="AH37" s="55">
        <f>VLOOKUP($A37,'all-seg-360'!$A:$K,7,0)</f>
        <v>3.833313E-2</v>
      </c>
      <c r="AI37" s="55">
        <f>VLOOKUP($A37,'all-seg-360'!$A:$K,8,0)</f>
        <v>5.5267329999999998E-3</v>
      </c>
      <c r="AJ37" s="55">
        <f>VLOOKUP($A37,'all-seg-360'!$A:$K,9,0)</f>
        <v>0</v>
      </c>
      <c r="AK37" s="55"/>
      <c r="AL37" s="55"/>
    </row>
    <row r="38" spans="1:38">
      <c r="A38" s="1" t="s">
        <v>1047</v>
      </c>
      <c r="B38" s="1" t="s">
        <v>1046</v>
      </c>
      <c r="C38" s="1" t="str">
        <f>VLOOKUP(A38,raw_data!$C:$G,5,0)</f>
        <v>克莱门公寓</v>
      </c>
      <c r="D38" s="1" t="str">
        <f>VLOOKUP(A38,raw_data!$C:$H,6,0)</f>
        <v>复兴中路1363弄</v>
      </c>
      <c r="E38" s="1" t="str">
        <f>VLOOKUP(A38,raw_data!$C:$E,2,0)&amp;","&amp;VLOOKUP(A38,raw_data!$C:$E,3,0)</f>
        <v>121.4471867,31.21263798</v>
      </c>
      <c r="F38" s="54">
        <f t="shared" si="0"/>
        <v>1</v>
      </c>
      <c r="G38" s="1" t="s">
        <v>4367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3">
        <v>0</v>
      </c>
      <c r="N38" s="53">
        <v>1</v>
      </c>
      <c r="O38" s="53">
        <v>0</v>
      </c>
      <c r="P38" s="56">
        <f t="shared" si="1"/>
        <v>1</v>
      </c>
      <c r="Q38" s="53">
        <v>0</v>
      </c>
      <c r="R38" s="53">
        <v>1</v>
      </c>
      <c r="S38" s="53">
        <v>1</v>
      </c>
      <c r="T38" s="53">
        <v>1</v>
      </c>
      <c r="U38" s="53">
        <v>0</v>
      </c>
      <c r="V38" s="53">
        <v>0</v>
      </c>
      <c r="W38" s="53">
        <v>0</v>
      </c>
      <c r="X38" s="53">
        <v>0</v>
      </c>
      <c r="Y38" s="53">
        <v>0</v>
      </c>
      <c r="Z38" s="53">
        <v>0</v>
      </c>
      <c r="AA38" s="53">
        <v>0</v>
      </c>
      <c r="AB38" s="53">
        <v>0</v>
      </c>
      <c r="AC38" s="56">
        <f t="shared" si="2"/>
        <v>3</v>
      </c>
      <c r="AD38" s="55">
        <f>VLOOKUP($A38,'all-seg-360'!$A:$K,3,0)</f>
        <v>9.4183349999999999E-2</v>
      </c>
      <c r="AE38" s="55">
        <f>VLOOKUP($A38,'all-seg-360'!$A:$K,4,0)</f>
        <v>8.1225586000000002E-2</v>
      </c>
      <c r="AF38" s="55">
        <f>VLOOKUP($A38,'all-seg-360'!$A:$K,5,0)</f>
        <v>0.51915588400000001</v>
      </c>
      <c r="AG38" s="55">
        <f>VLOOKUP($A38,'all-seg-360'!$A:$K,6,0)</f>
        <v>6.1691283999999999E-2</v>
      </c>
      <c r="AH38" s="55">
        <f>VLOOKUP($A38,'all-seg-360'!$A:$K,7,0)</f>
        <v>7.4795531999999998E-2</v>
      </c>
      <c r="AI38" s="55">
        <f>VLOOKUP($A38,'all-seg-360'!$A:$K,8,0)</f>
        <v>3.0520000000000002E-6</v>
      </c>
      <c r="AJ38" s="55">
        <f>VLOOKUP($A38,'all-seg-360'!$A:$K,9,0)</f>
        <v>1.5411380000000001E-3</v>
      </c>
      <c r="AK38" s="55"/>
      <c r="AL38" s="55"/>
    </row>
    <row r="39" spans="1:38">
      <c r="A39" s="1" t="s">
        <v>1059</v>
      </c>
      <c r="B39" s="1" t="s">
        <v>1058</v>
      </c>
      <c r="C39" s="1" t="str">
        <f>VLOOKUP(A39,raw_data!$C:$G,5,0)</f>
        <v>密丹公寓</v>
      </c>
      <c r="D39" s="1" t="str">
        <f>VLOOKUP(A39,raw_data!$C:$H,6,0)</f>
        <v>武康路115号</v>
      </c>
      <c r="E39" s="1" t="str">
        <f>VLOOKUP(A39,raw_data!$C:$E,2,0)&amp;","&amp;VLOOKUP(A39,raw_data!$C:$E,3,0)</f>
        <v>121.4359142,31.21036849</v>
      </c>
      <c r="F39" s="54">
        <f t="shared" si="0"/>
        <v>1</v>
      </c>
      <c r="G39" s="1" t="s">
        <v>4367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53">
        <v>1</v>
      </c>
      <c r="O39" s="53">
        <v>0</v>
      </c>
      <c r="P39" s="56">
        <f t="shared" si="1"/>
        <v>1</v>
      </c>
      <c r="Q39" s="53">
        <v>1</v>
      </c>
      <c r="R39" s="53">
        <v>0</v>
      </c>
      <c r="S39" s="53">
        <v>0</v>
      </c>
      <c r="T39" s="53">
        <v>0</v>
      </c>
      <c r="U39" s="53">
        <v>0</v>
      </c>
      <c r="V39" s="53">
        <v>0</v>
      </c>
      <c r="W39" s="53">
        <v>0</v>
      </c>
      <c r="X39" s="53">
        <v>1</v>
      </c>
      <c r="Y39" s="53">
        <v>1</v>
      </c>
      <c r="Z39" s="53">
        <v>0</v>
      </c>
      <c r="AA39" s="53">
        <v>0</v>
      </c>
      <c r="AB39" s="53">
        <v>1</v>
      </c>
      <c r="AC39" s="56">
        <f t="shared" si="2"/>
        <v>4</v>
      </c>
      <c r="AD39" s="55">
        <f>VLOOKUP($A39,'all-seg-360'!$A:$K,3,0)</f>
        <v>0.101113892</v>
      </c>
      <c r="AE39" s="55">
        <f>VLOOKUP($A39,'all-seg-360'!$A:$K,4,0)</f>
        <v>0.472177124</v>
      </c>
      <c r="AF39" s="55">
        <f>VLOOKUP($A39,'all-seg-360'!$A:$K,5,0)</f>
        <v>0.19733276399999999</v>
      </c>
      <c r="AG39" s="55">
        <f>VLOOKUP($A39,'all-seg-360'!$A:$K,6,0)</f>
        <v>4.7399902000000001E-2</v>
      </c>
      <c r="AH39" s="55">
        <f>VLOOKUP($A39,'all-seg-360'!$A:$K,7,0)</f>
        <v>5.2096558000000001E-2</v>
      </c>
      <c r="AI39" s="55">
        <f>VLOOKUP($A39,'all-seg-360'!$A:$K,8,0)</f>
        <v>2.1362E-5</v>
      </c>
      <c r="AJ39" s="55">
        <f>VLOOKUP($A39,'all-seg-360'!$A:$K,9,0)</f>
        <v>1.327515E-3</v>
      </c>
      <c r="AK39" s="55"/>
      <c r="AL39" s="55"/>
    </row>
    <row r="40" spans="1:38">
      <c r="A40" s="1" t="s">
        <v>1069</v>
      </c>
      <c r="B40" s="1" t="s">
        <v>1068</v>
      </c>
      <c r="C40" s="1" t="str">
        <f>VLOOKUP(A40,raw_data!$C:$G,5,0)</f>
        <v>永嘉新村</v>
      </c>
      <c r="D40" s="1" t="str">
        <f>VLOOKUP(A40,raw_data!$C:$H,6,0)</f>
        <v>永嘉路580号</v>
      </c>
      <c r="E40" s="1" t="str">
        <f>VLOOKUP(A40,raw_data!$C:$E,2,0)&amp;","&amp;VLOOKUP(A40,raw_data!$C:$E,3,0)</f>
        <v>121.4459104,31.20741377</v>
      </c>
      <c r="F40" s="54">
        <f t="shared" si="0"/>
        <v>1</v>
      </c>
      <c r="G40" s="1" t="s">
        <v>4367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1</v>
      </c>
      <c r="O40" s="53">
        <v>0</v>
      </c>
      <c r="P40" s="56">
        <f t="shared" si="1"/>
        <v>1</v>
      </c>
      <c r="Q40" s="53">
        <v>0</v>
      </c>
      <c r="R40" s="53">
        <v>1</v>
      </c>
      <c r="S40" s="53">
        <v>1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6">
        <f t="shared" si="2"/>
        <v>2</v>
      </c>
      <c r="AD40" s="55">
        <f>VLOOKUP($A40,'all-seg-360'!$A:$K,3,0)</f>
        <v>0.143399048</v>
      </c>
      <c r="AE40" s="55">
        <f>VLOOKUP($A40,'all-seg-360'!$A:$K,4,0)</f>
        <v>0.19460143999999999</v>
      </c>
      <c r="AF40" s="55">
        <f>VLOOKUP($A40,'all-seg-360'!$A:$K,5,0)</f>
        <v>0.37035827599999999</v>
      </c>
      <c r="AG40" s="55">
        <f>VLOOKUP($A40,'all-seg-360'!$A:$K,6,0)</f>
        <v>7.6303100999999998E-2</v>
      </c>
      <c r="AH40" s="55">
        <f>VLOOKUP($A40,'all-seg-360'!$A:$K,7,0)</f>
        <v>4.7210692999999998E-2</v>
      </c>
      <c r="AI40" s="55">
        <f>VLOOKUP($A40,'all-seg-360'!$A:$K,8,0)</f>
        <v>2.0507809999999998E-3</v>
      </c>
      <c r="AJ40" s="55">
        <f>VLOOKUP($A40,'all-seg-360'!$A:$K,9,0)</f>
        <v>8.9935299999999996E-3</v>
      </c>
      <c r="AK40" s="55"/>
      <c r="AL40" s="55"/>
    </row>
    <row r="41" spans="1:38">
      <c r="A41" s="1" t="s">
        <v>1064</v>
      </c>
      <c r="B41" s="1" t="s">
        <v>10</v>
      </c>
      <c r="C41" s="1" t="str">
        <f>VLOOKUP(A41,raw_data!$C:$G,5,0)</f>
        <v>老干部局</v>
      </c>
      <c r="D41" s="1" t="str">
        <f>VLOOKUP(A41,raw_data!$C:$H,6,0)</f>
        <v>岳阳路145号</v>
      </c>
      <c r="E41" s="1" t="str">
        <f>VLOOKUP(A41,raw_data!$C:$E,2,0)&amp;","&amp;VLOOKUP(A41,raw_data!$C:$E,3,0)</f>
        <v>121.4481325,31.20721169</v>
      </c>
      <c r="F41" s="54">
        <f t="shared" si="0"/>
        <v>1</v>
      </c>
      <c r="G41" s="1" t="s">
        <v>4367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1</v>
      </c>
      <c r="O41" s="53">
        <v>0</v>
      </c>
      <c r="P41" s="56">
        <f t="shared" si="1"/>
        <v>1</v>
      </c>
      <c r="Q41" s="53">
        <v>1</v>
      </c>
      <c r="R41" s="53">
        <v>1</v>
      </c>
      <c r="S41" s="53">
        <v>1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6">
        <f t="shared" si="2"/>
        <v>3</v>
      </c>
      <c r="AD41" s="55">
        <f>VLOOKUP($A41,'all-seg-360'!$A:$K,3,0)</f>
        <v>0.104995728</v>
      </c>
      <c r="AE41" s="55">
        <f>VLOOKUP($A41,'all-seg-360'!$A:$K,4,0)</f>
        <v>0.48997802699999998</v>
      </c>
      <c r="AF41" s="55">
        <f>VLOOKUP($A41,'all-seg-360'!$A:$K,5,0)</f>
        <v>0.22891235400000001</v>
      </c>
      <c r="AG41" s="55">
        <f>VLOOKUP($A41,'all-seg-360'!$A:$K,6,0)</f>
        <v>6.7263794000000002E-2</v>
      </c>
      <c r="AH41" s="55">
        <f>VLOOKUP($A41,'all-seg-360'!$A:$K,7,0)</f>
        <v>2.9660033999999998E-2</v>
      </c>
      <c r="AI41" s="55">
        <f>VLOOKUP($A41,'all-seg-360'!$A:$K,8,0)</f>
        <v>0</v>
      </c>
      <c r="AJ41" s="55">
        <f>VLOOKUP($A41,'all-seg-360'!$A:$K,9,0)</f>
        <v>6.8664599999999996E-4</v>
      </c>
      <c r="AK41" s="55"/>
      <c r="AL41" s="55"/>
    </row>
    <row r="42" spans="1:38">
      <c r="A42" s="1" t="s">
        <v>1070</v>
      </c>
      <c r="B42" s="1" t="s">
        <v>10</v>
      </c>
      <c r="C42" s="1" t="str">
        <f>VLOOKUP(A42,raw_data!$C:$G,5,0)</f>
        <v>老干部局</v>
      </c>
      <c r="D42" s="1" t="str">
        <f>VLOOKUP(A42,raw_data!$C:$H,6,0)</f>
        <v>岳阳路145号</v>
      </c>
      <c r="E42" s="1" t="str">
        <f>VLOOKUP(A42,raw_data!$C:$E,2,0)&amp;","&amp;VLOOKUP(A42,raw_data!$C:$E,3,0)</f>
        <v>121.4481325,31.20721169</v>
      </c>
      <c r="F42" s="54">
        <f t="shared" si="0"/>
        <v>1</v>
      </c>
      <c r="G42" s="1" t="s">
        <v>4367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53">
        <v>1</v>
      </c>
      <c r="O42" s="53">
        <v>0</v>
      </c>
      <c r="P42" s="56">
        <f t="shared" si="1"/>
        <v>1</v>
      </c>
      <c r="Q42" s="53">
        <v>1</v>
      </c>
      <c r="R42" s="53">
        <v>1</v>
      </c>
      <c r="S42" s="53">
        <v>1</v>
      </c>
      <c r="T42" s="53">
        <v>0</v>
      </c>
      <c r="U42" s="53">
        <v>0</v>
      </c>
      <c r="V42" s="53">
        <v>0</v>
      </c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6">
        <f t="shared" si="2"/>
        <v>3</v>
      </c>
      <c r="AD42" s="55">
        <f>VLOOKUP($A42,'all-seg-360'!$A:$K,3,0)</f>
        <v>0.104995728</v>
      </c>
      <c r="AE42" s="55">
        <f>VLOOKUP($A42,'all-seg-360'!$A:$K,4,0)</f>
        <v>0.48997802699999998</v>
      </c>
      <c r="AF42" s="55">
        <f>VLOOKUP($A42,'all-seg-360'!$A:$K,5,0)</f>
        <v>0.22891235400000001</v>
      </c>
      <c r="AG42" s="55">
        <f>VLOOKUP($A42,'all-seg-360'!$A:$K,6,0)</f>
        <v>6.7263794000000002E-2</v>
      </c>
      <c r="AH42" s="55">
        <f>VLOOKUP($A42,'all-seg-360'!$A:$K,7,0)</f>
        <v>2.9660033999999998E-2</v>
      </c>
      <c r="AI42" s="55">
        <f>VLOOKUP($A42,'all-seg-360'!$A:$K,8,0)</f>
        <v>0</v>
      </c>
      <c r="AJ42" s="55">
        <f>VLOOKUP($A42,'all-seg-360'!$A:$K,9,0)</f>
        <v>6.8664599999999996E-4</v>
      </c>
      <c r="AK42" s="55"/>
      <c r="AL42" s="55"/>
    </row>
    <row r="43" spans="1:38">
      <c r="A43" s="1" t="s">
        <v>1065</v>
      </c>
      <c r="B43" s="1" t="s">
        <v>10</v>
      </c>
      <c r="C43" s="1" t="str">
        <f>VLOOKUP(A43,raw_data!$C:$G,5,0)</f>
        <v>一0三所</v>
      </c>
      <c r="D43" s="1" t="str">
        <f>VLOOKUP(A43,raw_data!$C:$H,6,0)</f>
        <v>岳阳路110号</v>
      </c>
      <c r="E43" s="1" t="str">
        <f>VLOOKUP(A43,raw_data!$C:$E,2,0)&amp;","&amp;VLOOKUP(A43,raw_data!$C:$E,3,0)</f>
        <v>121.4474878,31.20847175</v>
      </c>
      <c r="F43" s="54">
        <f t="shared" si="0"/>
        <v>1</v>
      </c>
      <c r="G43" s="1" t="s">
        <v>4367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1</v>
      </c>
      <c r="O43" s="53">
        <v>0</v>
      </c>
      <c r="P43" s="56">
        <f t="shared" si="1"/>
        <v>1</v>
      </c>
      <c r="Q43" s="53">
        <v>1</v>
      </c>
      <c r="R43" s="53">
        <v>1</v>
      </c>
      <c r="S43" s="53">
        <v>1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  <c r="AA43" s="53">
        <v>0</v>
      </c>
      <c r="AB43" s="53">
        <v>0</v>
      </c>
      <c r="AC43" s="56">
        <f t="shared" si="2"/>
        <v>3</v>
      </c>
      <c r="AD43" s="55">
        <f>VLOOKUP($A43,'all-seg-360'!$A:$K,3,0)</f>
        <v>0.217379761</v>
      </c>
      <c r="AE43" s="55">
        <f>VLOOKUP($A43,'all-seg-360'!$A:$K,4,0)</f>
        <v>0.54236450199999997</v>
      </c>
      <c r="AF43" s="55">
        <f>VLOOKUP($A43,'all-seg-360'!$A:$K,5,0)</f>
        <v>0.124481201</v>
      </c>
      <c r="AG43" s="55">
        <f>VLOOKUP($A43,'all-seg-360'!$A:$K,6,0)</f>
        <v>6.7236327999999998E-2</v>
      </c>
      <c r="AH43" s="55">
        <f>VLOOKUP($A43,'all-seg-360'!$A:$K,7,0)</f>
        <v>3.5671996999999997E-2</v>
      </c>
      <c r="AI43" s="55">
        <f>VLOOKUP($A43,'all-seg-360'!$A:$K,8,0)</f>
        <v>0</v>
      </c>
      <c r="AJ43" s="55">
        <f>VLOOKUP($A43,'all-seg-360'!$A:$K,9,0)</f>
        <v>5.5236800000000002E-4</v>
      </c>
      <c r="AK43" s="55"/>
      <c r="AL43" s="55"/>
    </row>
    <row r="44" spans="1:38">
      <c r="A44" s="1" t="s">
        <v>1080</v>
      </c>
      <c r="B44" s="1" t="s">
        <v>1079</v>
      </c>
      <c r="C44" s="1" t="str">
        <f>VLOOKUP(A44,raw_data!$C:$G,5,0)</f>
        <v>懿园</v>
      </c>
      <c r="D44" s="1" t="str">
        <f>VLOOKUP(A44,raw_data!$C:$H,6,0)</f>
        <v>建国西路506弄</v>
      </c>
      <c r="E44" s="1" t="str">
        <f>VLOOKUP(A44,raw_data!$C:$E,2,0)&amp;","&amp;VLOOKUP(A44,raw_data!$C:$E,3,0)</f>
        <v>121.446032,31.20481129</v>
      </c>
      <c r="F44" s="54">
        <f t="shared" si="0"/>
        <v>1</v>
      </c>
      <c r="G44" s="1" t="s">
        <v>4367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1</v>
      </c>
      <c r="O44" s="53">
        <v>0</v>
      </c>
      <c r="P44" s="56">
        <f t="shared" si="1"/>
        <v>1</v>
      </c>
      <c r="Q44" s="53">
        <v>1</v>
      </c>
      <c r="R44" s="53">
        <v>1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6">
        <f t="shared" si="2"/>
        <v>2</v>
      </c>
      <c r="AD44" s="55">
        <f>VLOOKUP($A44,'all-seg-360'!$A:$K,3,0)</f>
        <v>0.29933471699999997</v>
      </c>
      <c r="AE44" s="55">
        <f>VLOOKUP($A44,'all-seg-360'!$A:$K,4,0)</f>
        <v>0.48448181200000001</v>
      </c>
      <c r="AF44" s="55">
        <f>VLOOKUP($A44,'all-seg-360'!$A:$K,5,0)</f>
        <v>6.4721680000000004E-2</v>
      </c>
      <c r="AG44" s="55">
        <f>VLOOKUP($A44,'all-seg-360'!$A:$K,6,0)</f>
        <v>7.6684569999999994E-2</v>
      </c>
      <c r="AH44" s="55">
        <f>VLOOKUP($A44,'all-seg-360'!$A:$K,7,0)</f>
        <v>3.2250977E-2</v>
      </c>
      <c r="AI44" s="55">
        <f>VLOOKUP($A44,'all-seg-360'!$A:$K,8,0)</f>
        <v>0</v>
      </c>
      <c r="AJ44" s="55">
        <f>VLOOKUP($A44,'all-seg-360'!$A:$K,9,0)</f>
        <v>4.9316409999999996E-3</v>
      </c>
      <c r="AK44" s="55"/>
      <c r="AL44" s="55"/>
    </row>
    <row r="45" spans="1:38">
      <c r="A45" s="1" t="s">
        <v>1082</v>
      </c>
      <c r="B45" s="1" t="s">
        <v>1081</v>
      </c>
      <c r="C45" s="1" t="str">
        <f>VLOOKUP(A45,raw_data!$C:$G,5,0)</f>
        <v>建国公寓</v>
      </c>
      <c r="D45" s="1" t="str">
        <f>VLOOKUP(A45,raw_data!$C:$H,6,0)</f>
        <v>建国西路394号</v>
      </c>
      <c r="E45" s="1" t="str">
        <f>VLOOKUP(A45,raw_data!$C:$E,2,0)&amp;","&amp;VLOOKUP(A45,raw_data!$C:$E,3,0)</f>
        <v>121.4495312,31.20601426</v>
      </c>
      <c r="F45" s="54">
        <f t="shared" si="0"/>
        <v>1</v>
      </c>
      <c r="G45" s="1" t="s">
        <v>4367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1</v>
      </c>
      <c r="O45" s="53">
        <v>0</v>
      </c>
      <c r="P45" s="56">
        <f t="shared" si="1"/>
        <v>1</v>
      </c>
      <c r="Q45" s="53">
        <v>1</v>
      </c>
      <c r="R45" s="53">
        <v>1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6">
        <f t="shared" si="2"/>
        <v>2</v>
      </c>
      <c r="AD45" s="55">
        <f>VLOOKUP($A45,'all-seg-360'!$A:$K,3,0)</f>
        <v>0.155477905</v>
      </c>
      <c r="AE45" s="55">
        <f>VLOOKUP($A45,'all-seg-360'!$A:$K,4,0)</f>
        <v>0.54075927700000004</v>
      </c>
      <c r="AF45" s="55">
        <f>VLOOKUP($A45,'all-seg-360'!$A:$K,5,0)</f>
        <v>0.13832702599999999</v>
      </c>
      <c r="AG45" s="55">
        <f>VLOOKUP($A45,'all-seg-360'!$A:$K,6,0)</f>
        <v>5.2218628000000003E-2</v>
      </c>
      <c r="AH45" s="55">
        <f>VLOOKUP($A45,'all-seg-360'!$A:$K,7,0)</f>
        <v>4.0240479000000003E-2</v>
      </c>
      <c r="AI45" s="55">
        <f>VLOOKUP($A45,'all-seg-360'!$A:$K,8,0)</f>
        <v>7.4768100000000004E-4</v>
      </c>
      <c r="AJ45" s="55">
        <f>VLOOKUP($A45,'all-seg-360'!$A:$K,9,0)</f>
        <v>0</v>
      </c>
      <c r="AK45" s="55"/>
      <c r="AL45" s="55"/>
    </row>
    <row r="46" spans="1:38">
      <c r="A46" s="1" t="s">
        <v>1073</v>
      </c>
      <c r="B46" s="1" t="s">
        <v>1072</v>
      </c>
      <c r="C46" s="1" t="str">
        <f>VLOOKUP(A46,raw_data!$C:$G,5,0)</f>
        <v>衡山宾馆</v>
      </c>
      <c r="D46" s="1" t="str">
        <f>VLOOKUP(A46,raw_data!$C:$H,6,0)</f>
        <v>衡山路534号</v>
      </c>
      <c r="E46" s="1" t="str">
        <f>VLOOKUP(A46,raw_data!$C:$E,2,0)&amp;","&amp;VLOOKUP(A46,raw_data!$C:$E,3,0)</f>
        <v>121.4385088,31.20266289</v>
      </c>
      <c r="F46" s="54">
        <f t="shared" si="0"/>
        <v>1</v>
      </c>
      <c r="G46" s="1" t="s">
        <v>4367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1</v>
      </c>
      <c r="O46" s="53">
        <v>0</v>
      </c>
      <c r="P46" s="56">
        <f t="shared" si="1"/>
        <v>1</v>
      </c>
      <c r="Q46" s="53">
        <v>1</v>
      </c>
      <c r="R46" s="53">
        <v>1</v>
      </c>
      <c r="S46" s="53">
        <v>1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6">
        <f t="shared" si="2"/>
        <v>3</v>
      </c>
      <c r="AD46" s="55">
        <f>VLOOKUP($A46,'all-seg-360'!$A:$K,3,0)</f>
        <v>0.349197388</v>
      </c>
      <c r="AE46" s="55">
        <f>VLOOKUP($A46,'all-seg-360'!$A:$K,4,0)</f>
        <v>0.38999023399999999</v>
      </c>
      <c r="AF46" s="55">
        <f>VLOOKUP($A46,'all-seg-360'!$A:$K,5,0)</f>
        <v>0.124771118</v>
      </c>
      <c r="AG46" s="55">
        <f>VLOOKUP($A46,'all-seg-360'!$A:$K,6,0)</f>
        <v>6.0162354000000001E-2</v>
      </c>
      <c r="AH46" s="55">
        <f>VLOOKUP($A46,'all-seg-360'!$A:$K,7,0)</f>
        <v>4.0695189999999999E-2</v>
      </c>
      <c r="AI46" s="55">
        <f>VLOOKUP($A46,'all-seg-360'!$A:$K,8,0)</f>
        <v>1.3580319999999999E-3</v>
      </c>
      <c r="AJ46" s="55">
        <f>VLOOKUP($A46,'all-seg-360'!$A:$K,9,0)</f>
        <v>2.4395752E-2</v>
      </c>
      <c r="AK46" s="55"/>
      <c r="AL46" s="55"/>
    </row>
    <row r="47" spans="1:38">
      <c r="A47" s="1" t="s">
        <v>1075</v>
      </c>
      <c r="B47" s="1" t="s">
        <v>1074</v>
      </c>
      <c r="C47" s="1" t="str">
        <f>VLOOKUP(A47,raw_data!$C:$G,5,0)</f>
        <v>西湖公寓</v>
      </c>
      <c r="D47" s="1" t="str">
        <f>VLOOKUP(A47,raw_data!$C:$H,6,0)</f>
        <v>衡山路303号</v>
      </c>
      <c r="E47" s="1" t="str">
        <f>VLOOKUP(A47,raw_data!$C:$E,2,0)&amp;","&amp;VLOOKUP(A47,raw_data!$C:$E,3,0)</f>
        <v>121.4407901,31.20481753</v>
      </c>
      <c r="F47" s="54">
        <f t="shared" si="0"/>
        <v>1</v>
      </c>
      <c r="G47" s="1" t="s">
        <v>4367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1</v>
      </c>
      <c r="O47" s="53">
        <v>0</v>
      </c>
      <c r="P47" s="56">
        <f t="shared" si="1"/>
        <v>1</v>
      </c>
      <c r="Q47" s="53">
        <v>1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6">
        <f t="shared" si="2"/>
        <v>6</v>
      </c>
      <c r="AD47" s="55">
        <f>VLOOKUP($A47,'all-seg-360'!$A:$K,3,0)</f>
        <v>0.21083068799999999</v>
      </c>
      <c r="AE47" s="55">
        <f>VLOOKUP($A47,'all-seg-360'!$A:$K,4,0)</f>
        <v>0.18039245600000001</v>
      </c>
      <c r="AF47" s="55">
        <f>VLOOKUP($A47,'all-seg-360'!$A:$K,5,0)</f>
        <v>0.35331420899999999</v>
      </c>
      <c r="AG47" s="55">
        <f>VLOOKUP($A47,'all-seg-360'!$A:$K,6,0)</f>
        <v>0.103488159</v>
      </c>
      <c r="AH47" s="55">
        <f>VLOOKUP($A47,'all-seg-360'!$A:$K,7,0)</f>
        <v>4.0866089000000001E-2</v>
      </c>
      <c r="AI47" s="55">
        <f>VLOOKUP($A47,'all-seg-360'!$A:$K,8,0)</f>
        <v>8.8195799999999996E-4</v>
      </c>
      <c r="AJ47" s="55">
        <f>VLOOKUP($A47,'all-seg-360'!$A:$K,9,0)</f>
        <v>1.0217285E-2</v>
      </c>
      <c r="AK47" s="55"/>
      <c r="AL47" s="55"/>
    </row>
    <row r="48" spans="1:38">
      <c r="A48" s="1" t="s">
        <v>1085</v>
      </c>
      <c r="B48" s="1" t="s">
        <v>1084</v>
      </c>
      <c r="C48" s="1" t="str">
        <f>VLOOKUP(A48,raw_data!$C:$G,5,0)</f>
        <v>武康大楼</v>
      </c>
      <c r="D48" s="1" t="str">
        <f>VLOOKUP(A48,raw_data!$C:$H,6,0)</f>
        <v>淮海中路1842-1858号</v>
      </c>
      <c r="E48" s="1" t="str">
        <f>VLOOKUP(A48,raw_data!$C:$E,2,0)&amp;","&amp;VLOOKUP(A48,raw_data!$C:$E,3,0)</f>
        <v>121.433616,31.206335</v>
      </c>
      <c r="F48" s="54">
        <f t="shared" si="0"/>
        <v>1</v>
      </c>
      <c r="G48" s="1" t="s">
        <v>4367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1</v>
      </c>
      <c r="O48" s="53">
        <v>0</v>
      </c>
      <c r="P48" s="56">
        <f t="shared" si="1"/>
        <v>1</v>
      </c>
      <c r="Q48" s="53">
        <v>1</v>
      </c>
      <c r="R48" s="53">
        <v>1</v>
      </c>
      <c r="S48" s="53">
        <v>1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6">
        <f t="shared" si="2"/>
        <v>3</v>
      </c>
      <c r="AD48" s="55">
        <f>VLOOKUP($A48,'all-seg-360'!$A:$K,3,0)</f>
        <v>0.36274108900000002</v>
      </c>
      <c r="AE48" s="55">
        <f>VLOOKUP($A48,'all-seg-360'!$A:$K,4,0)</f>
        <v>0.203198242</v>
      </c>
      <c r="AF48" s="55">
        <f>VLOOKUP($A48,'all-seg-360'!$A:$K,5,0)</f>
        <v>0.29085388200000001</v>
      </c>
      <c r="AG48" s="55">
        <f>VLOOKUP($A48,'all-seg-360'!$A:$K,6,0)</f>
        <v>5.4589843999999998E-2</v>
      </c>
      <c r="AH48" s="55">
        <f>VLOOKUP($A48,'all-seg-360'!$A:$K,7,0)</f>
        <v>4.6603393999999999E-2</v>
      </c>
      <c r="AI48" s="55">
        <f>VLOOKUP($A48,'all-seg-360'!$A:$K,8,0)</f>
        <v>7.5988800000000001E-4</v>
      </c>
      <c r="AJ48" s="55">
        <f>VLOOKUP($A48,'all-seg-360'!$A:$K,9,0)</f>
        <v>6.417847E-3</v>
      </c>
      <c r="AK48" s="55"/>
      <c r="AL48" s="55"/>
    </row>
    <row r="49" spans="1:38">
      <c r="A49" s="1" t="s">
        <v>1086</v>
      </c>
      <c r="B49" s="1" t="s">
        <v>10</v>
      </c>
      <c r="C49" s="1" t="str">
        <f>VLOOKUP(A49,raw_data!$C:$G,5,0)</f>
        <v>花园住宅</v>
      </c>
      <c r="D49" s="1" t="str">
        <f>VLOOKUP(A49,raw_data!$C:$H,6,0)</f>
        <v>淮海中路1754弄</v>
      </c>
      <c r="E49" s="1" t="str">
        <f>VLOOKUP(A49,raw_data!$C:$E,2,0)&amp;","&amp;VLOOKUP(A49,raw_data!$C:$E,3,0)</f>
        <v>121.4439017,31.20773634</v>
      </c>
      <c r="F49" s="54">
        <f t="shared" si="0"/>
        <v>1</v>
      </c>
      <c r="G49" s="1" t="s">
        <v>4367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1</v>
      </c>
      <c r="O49" s="53">
        <v>0</v>
      </c>
      <c r="P49" s="56">
        <f t="shared" si="1"/>
        <v>1</v>
      </c>
      <c r="Q49" s="53">
        <v>1</v>
      </c>
      <c r="R49" s="53">
        <v>1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1</v>
      </c>
      <c r="Z49" s="53">
        <v>1</v>
      </c>
      <c r="AA49" s="53">
        <v>1</v>
      </c>
      <c r="AB49" s="53">
        <v>1</v>
      </c>
      <c r="AC49" s="56">
        <f t="shared" si="2"/>
        <v>6</v>
      </c>
      <c r="AD49" s="55">
        <f>VLOOKUP($A49,'all-seg-360'!$A:$K,3,0)</f>
        <v>0.258969116</v>
      </c>
      <c r="AE49" s="55">
        <f>VLOOKUP($A49,'all-seg-360'!$A:$K,4,0)</f>
        <v>0.53226623500000003</v>
      </c>
      <c r="AF49" s="55">
        <f>VLOOKUP($A49,'all-seg-360'!$A:$K,5,0)</f>
        <v>7.7200317000000004E-2</v>
      </c>
      <c r="AG49" s="55">
        <f>VLOOKUP($A49,'all-seg-360'!$A:$K,6,0)</f>
        <v>6.2496947999999997E-2</v>
      </c>
      <c r="AH49" s="55">
        <f>VLOOKUP($A49,'all-seg-360'!$A:$K,7,0)</f>
        <v>2.5692749000000001E-2</v>
      </c>
      <c r="AI49" s="55">
        <f>VLOOKUP($A49,'all-seg-360'!$A:$K,8,0)</f>
        <v>0</v>
      </c>
      <c r="AJ49" s="55">
        <f>VLOOKUP($A49,'all-seg-360'!$A:$K,9,0)</f>
        <v>0</v>
      </c>
      <c r="AK49" s="55"/>
      <c r="AL49" s="55"/>
    </row>
    <row r="50" spans="1:38">
      <c r="A50" s="1" t="s">
        <v>1088</v>
      </c>
      <c r="B50" s="1" t="s">
        <v>1087</v>
      </c>
      <c r="C50" s="1" t="str">
        <f>VLOOKUP(A50,raw_data!$C:$G,5,0)</f>
        <v>中南新村</v>
      </c>
      <c r="D50" s="1" t="str">
        <f>VLOOKUP(A50,raw_data!$C:$H,6,0)</f>
        <v>淮海中路1670弄</v>
      </c>
      <c r="E50" s="1" t="str">
        <f>VLOOKUP(A50,raw_data!$C:$E,2,0)&amp;","&amp;VLOOKUP(A50,raw_data!$C:$E,3,0)</f>
        <v>121.4377692,31.20885239</v>
      </c>
      <c r="F50" s="54">
        <f t="shared" si="0"/>
        <v>1</v>
      </c>
      <c r="G50" s="1" t="s">
        <v>4367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N50" s="53">
        <v>1</v>
      </c>
      <c r="O50" s="53">
        <v>0</v>
      </c>
      <c r="P50" s="56">
        <f t="shared" si="1"/>
        <v>1</v>
      </c>
      <c r="Q50" s="53">
        <v>1</v>
      </c>
      <c r="R50" s="53">
        <v>1</v>
      </c>
      <c r="S50" s="53">
        <v>1</v>
      </c>
      <c r="T50" s="53">
        <v>0</v>
      </c>
      <c r="U50" s="53">
        <v>1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  <c r="AA50" s="53">
        <v>0</v>
      </c>
      <c r="AB50" s="53">
        <v>0</v>
      </c>
      <c r="AC50" s="56">
        <f t="shared" si="2"/>
        <v>4</v>
      </c>
      <c r="AD50" s="55">
        <f>VLOOKUP($A50,'all-seg-360'!$A:$K,3,0)</f>
        <v>2.7899170000000001E-2</v>
      </c>
      <c r="AE50" s="55">
        <f>VLOOKUP($A50,'all-seg-360'!$A:$K,4,0)</f>
        <v>0.39832153300000001</v>
      </c>
      <c r="AF50" s="55">
        <f>VLOOKUP($A50,'all-seg-360'!$A:$K,5,0)</f>
        <v>0.35701599099999998</v>
      </c>
      <c r="AG50" s="55">
        <f>VLOOKUP($A50,'all-seg-360'!$A:$K,6,0)</f>
        <v>0.100177002</v>
      </c>
      <c r="AH50" s="55">
        <f>VLOOKUP($A50,'all-seg-360'!$A:$K,7,0)</f>
        <v>2.3617553999999999E-2</v>
      </c>
      <c r="AI50" s="55">
        <f>VLOOKUP($A50,'all-seg-360'!$A:$K,8,0)</f>
        <v>0</v>
      </c>
      <c r="AJ50" s="55">
        <f>VLOOKUP($A50,'all-seg-360'!$A:$K,9,0)</f>
        <v>5.020142E-3</v>
      </c>
      <c r="AK50" s="55"/>
      <c r="AL50" s="55"/>
    </row>
    <row r="51" spans="1:38">
      <c r="A51" s="1" t="s">
        <v>1095</v>
      </c>
      <c r="B51" s="1" t="s">
        <v>1094</v>
      </c>
      <c r="C51" s="1" t="str">
        <f>VLOOKUP(A51,raw_data!$C:$G,5,0)</f>
        <v>淮中大楼中波轮船公司</v>
      </c>
      <c r="D51" s="1" t="str">
        <f>VLOOKUP(A51,raw_data!$C:$H,6,0)</f>
        <v>淮海中路1160-1164号</v>
      </c>
      <c r="E51" s="1" t="str">
        <f>VLOOKUP(A51,raw_data!$C:$E,2,0)&amp;","&amp;VLOOKUP(A51,raw_data!$C:$E,3,0)</f>
        <v>121.449507,31.21681198</v>
      </c>
      <c r="F51" s="54">
        <f t="shared" si="0"/>
        <v>1</v>
      </c>
      <c r="G51" s="1" t="s">
        <v>4367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N51" s="53">
        <v>1</v>
      </c>
      <c r="O51" s="53">
        <v>0</v>
      </c>
      <c r="P51" s="56">
        <f t="shared" si="1"/>
        <v>1</v>
      </c>
      <c r="Q51" s="53">
        <v>1</v>
      </c>
      <c r="R51" s="53">
        <v>1</v>
      </c>
      <c r="S51" s="53">
        <v>1</v>
      </c>
      <c r="T51" s="53">
        <v>0</v>
      </c>
      <c r="U51" s="53">
        <v>0</v>
      </c>
      <c r="V51" s="53">
        <v>0</v>
      </c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6">
        <f t="shared" si="2"/>
        <v>3</v>
      </c>
      <c r="AD51" s="55">
        <f>VLOOKUP($A51,'all-seg-360'!$A:$K,3,0)</f>
        <v>0.16337890599999999</v>
      </c>
      <c r="AE51" s="55">
        <f>VLOOKUP($A51,'all-seg-360'!$A:$K,4,0)</f>
        <v>0.17089538600000001</v>
      </c>
      <c r="AF51" s="55">
        <f>VLOOKUP($A51,'all-seg-360'!$A:$K,5,0)</f>
        <v>0.44004821799999999</v>
      </c>
      <c r="AG51" s="55">
        <f>VLOOKUP($A51,'all-seg-360'!$A:$K,6,0)</f>
        <v>0.10635376000000001</v>
      </c>
      <c r="AH51" s="55">
        <f>VLOOKUP($A51,'all-seg-360'!$A:$K,7,0)</f>
        <v>2.3760986000000001E-2</v>
      </c>
      <c r="AI51" s="55">
        <f>VLOOKUP($A51,'all-seg-360'!$A:$K,8,0)</f>
        <v>0</v>
      </c>
      <c r="AJ51" s="55">
        <f>VLOOKUP($A51,'all-seg-360'!$A:$K,9,0)</f>
        <v>1.9979858E-2</v>
      </c>
      <c r="AK51" s="55"/>
      <c r="AL51" s="55"/>
    </row>
    <row r="52" spans="1:38">
      <c r="A52" s="1" t="s">
        <v>1098</v>
      </c>
      <c r="B52" s="1" t="s">
        <v>1097</v>
      </c>
      <c r="C52" s="1" t="str">
        <f>VLOOKUP(A52,raw_data!$C:$G,5,0)</f>
        <v>江南造船厂</v>
      </c>
      <c r="D52" s="1" t="str">
        <f>VLOOKUP(A52,raw_data!$C:$H,6,0)</f>
        <v>高雄路2号（总办公楼）/2号船坞/指挥棱/飞机车间</v>
      </c>
      <c r="E52" s="1" t="str">
        <f>VLOOKUP(A52,raw_data!$C:$E,2,0)&amp;","&amp;VLOOKUP(A52,raw_data!$C:$E,3,0)</f>
        <v>121.4835782,31.19898921</v>
      </c>
      <c r="F52" s="54">
        <f t="shared" si="0"/>
        <v>1</v>
      </c>
      <c r="G52" s="1" t="s">
        <v>4367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N52" s="53">
        <v>1</v>
      </c>
      <c r="O52" s="53">
        <v>0</v>
      </c>
      <c r="P52" s="56">
        <f t="shared" si="1"/>
        <v>1</v>
      </c>
      <c r="Q52" s="53">
        <v>0</v>
      </c>
      <c r="R52" s="53">
        <v>1</v>
      </c>
      <c r="S52" s="53">
        <v>1</v>
      </c>
      <c r="T52" s="53">
        <v>1</v>
      </c>
      <c r="U52" s="53">
        <v>1</v>
      </c>
      <c r="V52" s="53">
        <v>0</v>
      </c>
      <c r="W52" s="53">
        <v>1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6">
        <f t="shared" si="2"/>
        <v>5</v>
      </c>
      <c r="AD52" s="55">
        <f>VLOOKUP($A52,'all-seg-360'!$A:$K,3,0)</f>
        <v>5.1483154000000003E-2</v>
      </c>
      <c r="AE52" s="55">
        <f>VLOOKUP($A52,'all-seg-360'!$A:$K,4,0)</f>
        <v>0.50840148900000004</v>
      </c>
      <c r="AF52" s="55">
        <f>VLOOKUP($A52,'all-seg-360'!$A:$K,5,0)</f>
        <v>0.23623657200000001</v>
      </c>
      <c r="AG52" s="55">
        <f>VLOOKUP($A52,'all-seg-360'!$A:$K,6,0)</f>
        <v>8.5491943000000001E-2</v>
      </c>
      <c r="AH52" s="55">
        <f>VLOOKUP($A52,'all-seg-360'!$A:$K,7,0)</f>
        <v>4.3533324999999998E-2</v>
      </c>
      <c r="AI52" s="55">
        <f>VLOOKUP($A52,'all-seg-360'!$A:$K,8,0)</f>
        <v>0</v>
      </c>
      <c r="AJ52" s="55">
        <f>VLOOKUP($A52,'all-seg-360'!$A:$K,9,0)</f>
        <v>7.9345999999999996E-5</v>
      </c>
      <c r="AK52" s="55"/>
      <c r="AL52" s="55"/>
    </row>
    <row r="53" spans="1:38">
      <c r="A53" s="1" t="s">
        <v>1101</v>
      </c>
      <c r="B53" s="1" t="s">
        <v>1100</v>
      </c>
      <c r="C53" s="1" t="str">
        <f>VLOOKUP(A53,raw_data!$C:$G,5,0)</f>
        <v>第二医科大学十二号大楼/昆
虫研究所</v>
      </c>
      <c r="D53" s="1" t="str">
        <f>VLOOKUP(A53,raw_data!$C:$H,6,0)</f>
        <v>重庆南路280号/重庆南路225号</v>
      </c>
      <c r="E53" s="1" t="str">
        <f>VLOOKUP(A53,raw_data!$C:$E,2,0)&amp;","&amp;VLOOKUP(A53,raw_data!$C:$E,3,0)</f>
        <v>121.4646936,31.21491865</v>
      </c>
      <c r="F53" s="54">
        <f t="shared" si="0"/>
        <v>1</v>
      </c>
      <c r="G53" s="1" t="s">
        <v>4367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3">
        <v>1</v>
      </c>
      <c r="O53" s="53">
        <v>0</v>
      </c>
      <c r="P53" s="56">
        <f t="shared" si="1"/>
        <v>1</v>
      </c>
      <c r="Q53" s="53">
        <v>1</v>
      </c>
      <c r="R53" s="53">
        <v>1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0</v>
      </c>
      <c r="Y53" s="53">
        <v>0</v>
      </c>
      <c r="Z53" s="53">
        <v>1</v>
      </c>
      <c r="AA53" s="53">
        <v>1</v>
      </c>
      <c r="AB53" s="53">
        <v>1</v>
      </c>
      <c r="AC53" s="56">
        <f t="shared" si="2"/>
        <v>5</v>
      </c>
      <c r="AD53" s="55">
        <f>VLOOKUP($A53,'all-seg-360'!$A:$K,3,0)</f>
        <v>0.30634765600000002</v>
      </c>
      <c r="AE53" s="55">
        <f>VLOOKUP($A53,'all-seg-360'!$A:$K,4,0)</f>
        <v>0.43553161600000001</v>
      </c>
      <c r="AF53" s="55">
        <f>VLOOKUP($A53,'all-seg-360'!$A:$K,5,0)</f>
        <v>7.0986937999999999E-2</v>
      </c>
      <c r="AG53" s="55">
        <f>VLOOKUP($A53,'all-seg-360'!$A:$K,6,0)</f>
        <v>4.2639160000000002E-2</v>
      </c>
      <c r="AH53" s="55">
        <f>VLOOKUP($A53,'all-seg-360'!$A:$K,7,0)</f>
        <v>5.7373047000000003E-2</v>
      </c>
      <c r="AI53" s="55">
        <f>VLOOKUP($A53,'all-seg-360'!$A:$K,8,0)</f>
        <v>0</v>
      </c>
      <c r="AJ53" s="55">
        <f>VLOOKUP($A53,'all-seg-360'!$A:$K,9,0)</f>
        <v>7.3089599999999998E-3</v>
      </c>
      <c r="AK53" s="55"/>
      <c r="AL53" s="55"/>
    </row>
    <row r="54" spans="1:38">
      <c r="A54" s="1" t="s">
        <v>1102</v>
      </c>
      <c r="B54" s="1" t="s">
        <v>10</v>
      </c>
      <c r="C54" s="1" t="str">
        <f>VLOOKUP(A54,raw_data!$C:$G,5,0)</f>
        <v>花园住宅</v>
      </c>
      <c r="D54" s="1" t="str">
        <f>VLOOKUP(A54,raw_data!$C:$H,6,0)</f>
        <v>思南路51-95号(单)</v>
      </c>
      <c r="E54" s="1" t="str">
        <f>VLOOKUP(A54,raw_data!$C:$E,2,0)&amp;","&amp;VLOOKUP(A54,raw_data!$C:$E,3,0)</f>
        <v>121.4717107,31.21706922</v>
      </c>
      <c r="F54" s="54">
        <f t="shared" si="0"/>
        <v>1</v>
      </c>
      <c r="G54" s="1" t="s">
        <v>4367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53">
        <v>0</v>
      </c>
      <c r="N54" s="53">
        <v>1</v>
      </c>
      <c r="O54" s="53">
        <v>0</v>
      </c>
      <c r="P54" s="56">
        <f t="shared" si="1"/>
        <v>1</v>
      </c>
      <c r="Q54" s="53">
        <v>1</v>
      </c>
      <c r="R54" s="53">
        <v>1</v>
      </c>
      <c r="S54" s="53">
        <v>1</v>
      </c>
      <c r="T54" s="53">
        <v>0</v>
      </c>
      <c r="U54" s="53">
        <v>0</v>
      </c>
      <c r="V54" s="53">
        <v>0</v>
      </c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1</v>
      </c>
      <c r="AC54" s="56">
        <f t="shared" si="2"/>
        <v>4</v>
      </c>
      <c r="AD54" s="55">
        <f>VLOOKUP($A54,'all-seg-360'!$A:$K,3,0)</f>
        <v>0.40354614300000002</v>
      </c>
      <c r="AE54" s="55">
        <f>VLOOKUP($A54,'all-seg-360'!$A:$K,4,0)</f>
        <v>0.420281982</v>
      </c>
      <c r="AF54" s="55">
        <f>VLOOKUP($A54,'all-seg-360'!$A:$K,5,0)</f>
        <v>4.3609619000000002E-2</v>
      </c>
      <c r="AG54" s="55">
        <f>VLOOKUP($A54,'all-seg-360'!$A:$K,6,0)</f>
        <v>6.2023926E-2</v>
      </c>
      <c r="AH54" s="55">
        <f>VLOOKUP($A54,'all-seg-360'!$A:$K,7,0)</f>
        <v>4.9395752000000001E-2</v>
      </c>
      <c r="AI54" s="55">
        <f>VLOOKUP($A54,'all-seg-360'!$A:$K,8,0)</f>
        <v>1.1837769E-2</v>
      </c>
      <c r="AJ54" s="55">
        <f>VLOOKUP($A54,'all-seg-360'!$A:$K,9,0)</f>
        <v>5.4932000000000002E-5</v>
      </c>
      <c r="AK54" s="55"/>
      <c r="AL54" s="55"/>
    </row>
    <row r="55" spans="1:38">
      <c r="A55" s="1" t="s">
        <v>1106</v>
      </c>
      <c r="B55" s="1" t="s">
        <v>1105</v>
      </c>
      <c r="C55" s="1" t="str">
        <f>VLOOKUP(A55,raw_data!$C:$G,5,0)</f>
        <v>里弄住宅</v>
      </c>
      <c r="D55" s="1" t="str">
        <f>VLOOKUP(A55,raw_data!$C:$H,6,0)</f>
        <v>陕西南路39弄1-103号</v>
      </c>
      <c r="E55" s="1" t="str">
        <f>VLOOKUP(A55,raw_data!$C:$E,2,0)&amp;","&amp;VLOOKUP(A55,raw_data!$C:$E,3,0)</f>
        <v>121.4540482,31.22078061</v>
      </c>
      <c r="F55" s="54">
        <f t="shared" si="0"/>
        <v>1</v>
      </c>
      <c r="G55" s="1" t="s">
        <v>4367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3">
        <v>0</v>
      </c>
      <c r="N55" s="53">
        <v>1</v>
      </c>
      <c r="O55" s="53">
        <v>0</v>
      </c>
      <c r="P55" s="56">
        <f t="shared" si="1"/>
        <v>1</v>
      </c>
      <c r="Q55" s="53">
        <v>1</v>
      </c>
      <c r="R55" s="53">
        <v>1</v>
      </c>
      <c r="S55" s="53">
        <v>1</v>
      </c>
      <c r="T55" s="53">
        <v>0</v>
      </c>
      <c r="U55" s="53">
        <v>1</v>
      </c>
      <c r="V55" s="53">
        <v>0</v>
      </c>
      <c r="W55" s="53">
        <v>0</v>
      </c>
      <c r="X55" s="53">
        <v>0</v>
      </c>
      <c r="Y55" s="53">
        <v>0</v>
      </c>
      <c r="Z55" s="53">
        <v>0</v>
      </c>
      <c r="AA55" s="53">
        <v>0</v>
      </c>
      <c r="AB55" s="53">
        <v>0</v>
      </c>
      <c r="AC55" s="56">
        <f t="shared" si="2"/>
        <v>4</v>
      </c>
      <c r="AD55" s="55">
        <f>VLOOKUP($A55,'all-seg-360'!$A:$K,3,0)</f>
        <v>0.19395141599999999</v>
      </c>
      <c r="AE55" s="55">
        <f>VLOOKUP($A55,'all-seg-360'!$A:$K,4,0)</f>
        <v>0.47438049300000001</v>
      </c>
      <c r="AF55" s="55">
        <f>VLOOKUP($A55,'all-seg-360'!$A:$K,5,0)</f>
        <v>0.16792907700000001</v>
      </c>
      <c r="AG55" s="55">
        <f>VLOOKUP($A55,'all-seg-360'!$A:$K,6,0)</f>
        <v>7.3913573999999996E-2</v>
      </c>
      <c r="AH55" s="55">
        <f>VLOOKUP($A55,'all-seg-360'!$A:$K,7,0)</f>
        <v>1.5466308999999999E-2</v>
      </c>
      <c r="AI55" s="55">
        <f>VLOOKUP($A55,'all-seg-360'!$A:$K,8,0)</f>
        <v>1.46484E-4</v>
      </c>
      <c r="AJ55" s="55">
        <f>VLOOKUP($A55,'all-seg-360'!$A:$K,9,0)</f>
        <v>1.785278E-3</v>
      </c>
      <c r="AK55" s="55"/>
      <c r="AL55" s="55"/>
    </row>
    <row r="56" spans="1:38">
      <c r="A56" s="1" t="s">
        <v>1112</v>
      </c>
      <c r="B56" s="1" t="s">
        <v>1111</v>
      </c>
      <c r="C56" s="1" t="str">
        <f>VLOOKUP(A56,raw_data!$C:$G,5,0)</f>
        <v>花园饭店</v>
      </c>
      <c r="D56" s="1" t="str">
        <f>VLOOKUP(A56,raw_data!$C:$H,6,0)</f>
        <v>茂名南路58号</v>
      </c>
      <c r="E56" s="1" t="str">
        <f>VLOOKUP(A56,raw_data!$C:$E,2,0)&amp;","&amp;VLOOKUP(A56,raw_data!$C:$E,3,0)</f>
        <v>121.4546669,31.22229132</v>
      </c>
      <c r="F56" s="54">
        <f t="shared" si="0"/>
        <v>1</v>
      </c>
      <c r="G56" s="1" t="s">
        <v>4367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3">
        <v>0</v>
      </c>
      <c r="N56" s="53">
        <v>1</v>
      </c>
      <c r="O56" s="53">
        <v>0</v>
      </c>
      <c r="P56" s="56">
        <f t="shared" si="1"/>
        <v>1</v>
      </c>
      <c r="Q56" s="53">
        <v>1</v>
      </c>
      <c r="R56" s="53">
        <v>1</v>
      </c>
      <c r="S56" s="53">
        <v>0</v>
      </c>
      <c r="T56" s="53">
        <v>0</v>
      </c>
      <c r="U56" s="53">
        <v>0</v>
      </c>
      <c r="V56" s="53">
        <v>0</v>
      </c>
      <c r="W56" s="53">
        <v>0</v>
      </c>
      <c r="X56" s="53">
        <v>0</v>
      </c>
      <c r="Y56" s="53">
        <v>0</v>
      </c>
      <c r="Z56" s="53">
        <v>1</v>
      </c>
      <c r="AA56" s="53">
        <v>0</v>
      </c>
      <c r="AB56" s="53">
        <v>0</v>
      </c>
      <c r="AC56" s="56">
        <f t="shared" si="2"/>
        <v>3</v>
      </c>
      <c r="AD56" s="55">
        <f>VLOOKUP($A56,'all-seg-360'!$A:$K,3,0)</f>
        <v>0.24736633299999999</v>
      </c>
      <c r="AE56" s="55">
        <f>VLOOKUP($A56,'all-seg-360'!$A:$K,4,0)</f>
        <v>0.50867309599999999</v>
      </c>
      <c r="AF56" s="55">
        <f>VLOOKUP($A56,'all-seg-360'!$A:$K,5,0)</f>
        <v>5.0854492000000001E-2</v>
      </c>
      <c r="AG56" s="55">
        <f>VLOOKUP($A56,'all-seg-360'!$A:$K,6,0)</f>
        <v>0.12164306599999999</v>
      </c>
      <c r="AH56" s="55">
        <f>VLOOKUP($A56,'all-seg-360'!$A:$K,7,0)</f>
        <v>1.159668E-2</v>
      </c>
      <c r="AI56" s="55">
        <f>VLOOKUP($A56,'all-seg-360'!$A:$K,8,0)</f>
        <v>3.3538819999999999E-3</v>
      </c>
      <c r="AJ56" s="55">
        <f>VLOOKUP($A56,'all-seg-360'!$A:$K,9,0)</f>
        <v>7.9772950000000006E-3</v>
      </c>
      <c r="AK56" s="55"/>
      <c r="AL56" s="55"/>
    </row>
    <row r="57" spans="1:38">
      <c r="A57" s="1" t="s">
        <v>1110</v>
      </c>
      <c r="B57" s="1" t="s">
        <v>1109</v>
      </c>
      <c r="C57" s="1" t="str">
        <f>VLOOKUP(A57,raw_data!$C:$G,5,0)</f>
        <v>兰心大戏院</v>
      </c>
      <c r="D57" s="1" t="str">
        <f>VLOOKUP(A57,raw_data!$C:$H,6,0)</f>
        <v>茂名南路57号</v>
      </c>
      <c r="E57" s="1" t="str">
        <f>VLOOKUP(A57,raw_data!$C:$E,2,0)&amp;","&amp;VLOOKUP(A57,raw_data!$C:$E,3,0)</f>
        <v>121.4560535,31.22299903</v>
      </c>
      <c r="F57" s="54">
        <f t="shared" si="0"/>
        <v>1</v>
      </c>
      <c r="G57" s="1" t="s">
        <v>4367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1</v>
      </c>
      <c r="O57" s="53">
        <v>0</v>
      </c>
      <c r="P57" s="56">
        <f t="shared" si="1"/>
        <v>1</v>
      </c>
      <c r="Q57" s="53">
        <v>0</v>
      </c>
      <c r="R57" s="53">
        <v>0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1</v>
      </c>
      <c r="Y57" s="53">
        <v>1</v>
      </c>
      <c r="Z57" s="53">
        <v>1</v>
      </c>
      <c r="AA57" s="53">
        <v>1</v>
      </c>
      <c r="AB57" s="53">
        <v>1</v>
      </c>
      <c r="AC57" s="56">
        <f t="shared" si="2"/>
        <v>5</v>
      </c>
      <c r="AD57" s="55">
        <f>VLOOKUP($A57,'all-seg-360'!$A:$K,3,0)</f>
        <v>0.38170166</v>
      </c>
      <c r="AE57" s="55">
        <f>VLOOKUP($A57,'all-seg-360'!$A:$K,4,0)</f>
        <v>0.37023925800000002</v>
      </c>
      <c r="AF57" s="55">
        <f>VLOOKUP($A57,'all-seg-360'!$A:$K,5,0)</f>
        <v>1.0488892E-2</v>
      </c>
      <c r="AG57" s="55">
        <f>VLOOKUP($A57,'all-seg-360'!$A:$K,6,0)</f>
        <v>9.6307373000000002E-2</v>
      </c>
      <c r="AH57" s="55">
        <f>VLOOKUP($A57,'all-seg-360'!$A:$K,7,0)</f>
        <v>1.8115234000000001E-2</v>
      </c>
      <c r="AI57" s="55">
        <f>VLOOKUP($A57,'all-seg-360'!$A:$K,8,0)</f>
        <v>1.0162350000000001E-3</v>
      </c>
      <c r="AJ57" s="55">
        <f>VLOOKUP($A57,'all-seg-360'!$A:$K,9,0)</f>
        <v>1.9226099999999999E-4</v>
      </c>
      <c r="AK57" s="55"/>
      <c r="AL57" s="55"/>
    </row>
    <row r="58" spans="1:38">
      <c r="A58" s="1" t="s">
        <v>1116</v>
      </c>
      <c r="B58" s="1" t="s">
        <v>1115</v>
      </c>
      <c r="C58" s="1" t="str">
        <f>VLOOKUP(A58,raw_data!$C:$G,5,0)</f>
        <v>永业大楼</v>
      </c>
      <c r="D58" s="1" t="str">
        <f>VLOOKUP(A58,raw_data!$C:$H,6,0)</f>
        <v>淮海中路481号</v>
      </c>
      <c r="E58" s="1" t="str">
        <f>VLOOKUP(A58,raw_data!$C:$E,2,0)&amp;","&amp;VLOOKUP(A58,raw_data!$C:$E,3,0)</f>
        <v>121.4653238,31.22281091</v>
      </c>
      <c r="F58" s="54">
        <f t="shared" si="0"/>
        <v>1</v>
      </c>
      <c r="G58" s="1" t="s">
        <v>4367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1</v>
      </c>
      <c r="O58" s="53">
        <v>0</v>
      </c>
      <c r="P58" s="56">
        <f t="shared" si="1"/>
        <v>1</v>
      </c>
      <c r="Q58" s="53">
        <v>1</v>
      </c>
      <c r="R58" s="53">
        <v>1</v>
      </c>
      <c r="S58" s="53">
        <v>1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1</v>
      </c>
      <c r="AC58" s="56">
        <f t="shared" si="2"/>
        <v>4</v>
      </c>
      <c r="AD58" s="55">
        <f>VLOOKUP($A58,'all-seg-360'!$A:$K,3,0)</f>
        <v>0.41017456099999999</v>
      </c>
      <c r="AE58" s="55">
        <f>VLOOKUP($A58,'all-seg-360'!$A:$K,4,0)</f>
        <v>0.42393188500000001</v>
      </c>
      <c r="AF58" s="55">
        <f>VLOOKUP($A58,'all-seg-360'!$A:$K,5,0)</f>
        <v>2.6382446E-2</v>
      </c>
      <c r="AG58" s="55">
        <f>VLOOKUP($A58,'all-seg-360'!$A:$K,6,0)</f>
        <v>7.9696655000000005E-2</v>
      </c>
      <c r="AH58" s="55">
        <f>VLOOKUP($A58,'all-seg-360'!$A:$K,7,0)</f>
        <v>3.7304688000000003E-2</v>
      </c>
      <c r="AI58" s="55">
        <f>VLOOKUP($A58,'all-seg-360'!$A:$K,8,0)</f>
        <v>4.3334999999999999E-4</v>
      </c>
      <c r="AJ58" s="55">
        <f>VLOOKUP($A58,'all-seg-360'!$A:$K,9,0)</f>
        <v>1.2628174000000001E-2</v>
      </c>
      <c r="AK58" s="55"/>
      <c r="AL58" s="55"/>
    </row>
    <row r="59" spans="1:38">
      <c r="A59" s="1" t="s">
        <v>983</v>
      </c>
      <c r="B59" s="1" t="s">
        <v>982</v>
      </c>
      <c r="C59" s="1" t="str">
        <f>VLOOKUP(A59,raw_data!$C:$G,5,0)</f>
        <v>上海海鸥照相机销售有限公
司等</v>
      </c>
      <c r="D59" s="1" t="str">
        <f>VLOOKUP(A59,raw_data!$C:$H,6,0)</f>
        <v>南苏州路161-175号</v>
      </c>
      <c r="E59" s="1" t="str">
        <f>VLOOKUP(A59,raw_data!$C:$E,2,0)&amp;","&amp;VLOOKUP(A59,raw_data!$C:$E,3,0)</f>
        <v>121.4854729,31.24633185</v>
      </c>
      <c r="F59" s="54">
        <f t="shared" si="0"/>
        <v>1</v>
      </c>
      <c r="G59" s="1" t="s">
        <v>4367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1</v>
      </c>
      <c r="O59" s="53">
        <v>0</v>
      </c>
      <c r="P59" s="56">
        <f t="shared" si="1"/>
        <v>1</v>
      </c>
      <c r="Q59" s="53">
        <v>1</v>
      </c>
      <c r="R59" s="53">
        <v>1</v>
      </c>
      <c r="S59" s="53">
        <v>1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1</v>
      </c>
      <c r="AA59" s="53">
        <v>1</v>
      </c>
      <c r="AB59" s="53">
        <v>1</v>
      </c>
      <c r="AC59" s="56">
        <f t="shared" si="2"/>
        <v>6</v>
      </c>
      <c r="AD59" s="55">
        <f>VLOOKUP($A59,'all-seg-360'!$A:$K,3,0)</f>
        <v>0.36942138699999999</v>
      </c>
      <c r="AE59" s="55">
        <f>VLOOKUP($A59,'all-seg-360'!$A:$K,4,0)</f>
        <v>0.433016968</v>
      </c>
      <c r="AF59" s="55">
        <f>VLOOKUP($A59,'all-seg-360'!$A:$K,5,0)</f>
        <v>3.1295775999999997E-2</v>
      </c>
      <c r="AG59" s="55">
        <f>VLOOKUP($A59,'all-seg-360'!$A:$K,6,0)</f>
        <v>9.5361327999999995E-2</v>
      </c>
      <c r="AH59" s="55">
        <f>VLOOKUP($A59,'all-seg-360'!$A:$K,7,0)</f>
        <v>3.1445313000000003E-2</v>
      </c>
      <c r="AI59" s="55">
        <f>VLOOKUP($A59,'all-seg-360'!$A:$K,8,0)</f>
        <v>2.4963379999999999E-3</v>
      </c>
      <c r="AJ59" s="55">
        <f>VLOOKUP($A59,'all-seg-360'!$A:$K,9,0)</f>
        <v>3.8818360000000001E-3</v>
      </c>
      <c r="AK59" s="55"/>
      <c r="AL59" s="55"/>
    </row>
    <row r="60" spans="1:38">
      <c r="A60" s="1" t="s">
        <v>999</v>
      </c>
      <c r="B60" s="1" t="s">
        <v>998</v>
      </c>
      <c r="C60" s="1" t="str">
        <f>VLOOKUP(A60,raw_data!$C:$G,5,0)</f>
        <v>玉佛寺</v>
      </c>
      <c r="D60" s="1" t="str">
        <f>VLOOKUP(A60,raw_data!$C:$H,6,0)</f>
        <v>安远路170号</v>
      </c>
      <c r="E60" s="1" t="str">
        <f>VLOOKUP(A60,raw_data!$C:$E,2,0)&amp;","&amp;VLOOKUP(A60,raw_data!$C:$E,3,0)</f>
        <v>121.440507,31.24331664</v>
      </c>
      <c r="F60" s="54">
        <f t="shared" si="0"/>
        <v>1</v>
      </c>
      <c r="G60" s="1" t="s">
        <v>4367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1</v>
      </c>
      <c r="O60" s="53">
        <v>0</v>
      </c>
      <c r="P60" s="56">
        <f t="shared" si="1"/>
        <v>1</v>
      </c>
      <c r="Q60" s="53">
        <v>1</v>
      </c>
      <c r="R60" s="53">
        <v>1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1</v>
      </c>
      <c r="Z60" s="53">
        <v>0</v>
      </c>
      <c r="AA60" s="53">
        <v>1</v>
      </c>
      <c r="AB60" s="53">
        <v>1</v>
      </c>
      <c r="AC60" s="56">
        <f t="shared" si="2"/>
        <v>5</v>
      </c>
      <c r="AD60" s="55">
        <f>VLOOKUP($A60,'all-seg-360'!$A:$K,3,0)</f>
        <v>0.365811157</v>
      </c>
      <c r="AE60" s="55">
        <f>VLOOKUP($A60,'all-seg-360'!$A:$K,4,0)</f>
        <v>0.49267578099999998</v>
      </c>
      <c r="AF60" s="55">
        <f>VLOOKUP($A60,'all-seg-360'!$A:$K,5,0)</f>
        <v>0</v>
      </c>
      <c r="AG60" s="55">
        <f>VLOOKUP($A60,'all-seg-360'!$A:$K,6,0)</f>
        <v>6.4761352999999994E-2</v>
      </c>
      <c r="AH60" s="55">
        <f>VLOOKUP($A60,'all-seg-360'!$A:$K,7,0)</f>
        <v>6.890869E-3</v>
      </c>
      <c r="AI60" s="55">
        <f>VLOOKUP($A60,'all-seg-360'!$A:$K,8,0)</f>
        <v>5.0811770000000001E-3</v>
      </c>
      <c r="AJ60" s="55">
        <f>VLOOKUP($A60,'all-seg-360'!$A:$K,9,0)</f>
        <v>9.4299300000000004E-4</v>
      </c>
      <c r="AK60" s="55"/>
      <c r="AL60" s="55"/>
    </row>
    <row r="61" spans="1:38">
      <c r="A61" s="1" t="s">
        <v>989</v>
      </c>
      <c r="B61" s="1" t="s">
        <v>988</v>
      </c>
      <c r="C61" s="1" t="str">
        <f>VLOOKUP(A61,raw_data!$C:$G,5,0)</f>
        <v>爱建金融大楼1
爱建信托投资有限公司等</v>
      </c>
      <c r="D61" s="1" t="str">
        <f>VLOOKUP(A61,raw_data!$C:$H,6,0)</f>
        <v>汉口路110号</v>
      </c>
      <c r="E61" s="1" t="str">
        <f>VLOOKUP(A61,raw_data!$C:$E,2,0)&amp;","&amp;VLOOKUP(A61,raw_data!$C:$E,3,0)</f>
        <v>121.48354,31.23872007</v>
      </c>
      <c r="F61" s="54">
        <f t="shared" si="0"/>
        <v>1</v>
      </c>
      <c r="G61" s="1" t="s">
        <v>4367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1</v>
      </c>
      <c r="O61" s="53">
        <v>0</v>
      </c>
      <c r="P61" s="56">
        <f t="shared" si="1"/>
        <v>1</v>
      </c>
      <c r="Q61" s="53">
        <v>0</v>
      </c>
      <c r="R61" s="53">
        <v>1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3">
        <v>1</v>
      </c>
      <c r="Z61" s="53">
        <v>1</v>
      </c>
      <c r="AA61" s="53">
        <v>1</v>
      </c>
      <c r="AB61" s="53">
        <v>0</v>
      </c>
      <c r="AC61" s="56">
        <f t="shared" si="2"/>
        <v>4</v>
      </c>
      <c r="AD61" s="55">
        <f>VLOOKUP($A61,'all-seg-360'!$A:$K,3,0)</f>
        <v>0.53144836399999995</v>
      </c>
      <c r="AE61" s="55">
        <f>VLOOKUP($A61,'all-seg-360'!$A:$K,4,0)</f>
        <v>0.28887023899999997</v>
      </c>
      <c r="AF61" s="55">
        <f>VLOOKUP($A61,'all-seg-360'!$A:$K,5,0)</f>
        <v>3.3395385999999999E-2</v>
      </c>
      <c r="AG61" s="55">
        <f>VLOOKUP($A61,'all-seg-360'!$A:$K,6,0)</f>
        <v>6.1422729000000002E-2</v>
      </c>
      <c r="AH61" s="55">
        <f>VLOOKUP($A61,'all-seg-360'!$A:$K,7,0)</f>
        <v>5.7986450000000002E-2</v>
      </c>
      <c r="AI61" s="55">
        <f>VLOOKUP($A61,'all-seg-360'!$A:$K,8,0)</f>
        <v>1.3763429999999999E-3</v>
      </c>
      <c r="AJ61" s="55">
        <f>VLOOKUP($A61,'all-seg-360'!$A:$K,9,0)</f>
        <v>9.2620849999999998E-3</v>
      </c>
      <c r="AK61" s="55"/>
      <c r="AL61" s="55"/>
    </row>
    <row r="62" spans="1:38">
      <c r="A62" s="1" t="s">
        <v>1007</v>
      </c>
      <c r="B62" s="1" t="s">
        <v>1006</v>
      </c>
      <c r="C62" s="1" t="str">
        <f>VLOOKUP(A62,raw_data!$C:$G,5,0)</f>
        <v>卫乐园</v>
      </c>
      <c r="D62" s="1" t="str">
        <f>VLOOKUP(A62,raw_data!$C:$H,6,0)</f>
        <v>泰安路120号</v>
      </c>
      <c r="E62" s="1" t="str">
        <f>VLOOKUP(A62,raw_data!$C:$E,2,0)&amp;","&amp;VLOOKUP(A62,raw_data!$C:$E,3,0)</f>
        <v>121.4303727,31.20758144</v>
      </c>
      <c r="F62" s="54">
        <f t="shared" si="0"/>
        <v>1</v>
      </c>
      <c r="G62" s="1" t="s">
        <v>4367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1</v>
      </c>
      <c r="O62" s="53">
        <v>0</v>
      </c>
      <c r="P62" s="56">
        <f t="shared" si="1"/>
        <v>1</v>
      </c>
      <c r="Q62" s="53">
        <v>1</v>
      </c>
      <c r="R62" s="53">
        <v>1</v>
      </c>
      <c r="S62" s="53">
        <v>0</v>
      </c>
      <c r="T62" s="53">
        <v>0</v>
      </c>
      <c r="U62" s="53">
        <v>0</v>
      </c>
      <c r="V62" s="53">
        <v>0</v>
      </c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6">
        <f t="shared" si="2"/>
        <v>2</v>
      </c>
      <c r="AD62" s="55">
        <f>VLOOKUP($A62,'all-seg-360'!$A:$K,3,0)</f>
        <v>5.2056884999999997E-2</v>
      </c>
      <c r="AE62" s="55">
        <f>VLOOKUP($A62,'all-seg-360'!$A:$K,4,0)</f>
        <v>0.60345153799999995</v>
      </c>
      <c r="AF62" s="55">
        <f>VLOOKUP($A62,'all-seg-360'!$A:$K,5,0)</f>
        <v>0.14572753899999999</v>
      </c>
      <c r="AG62" s="55">
        <f>VLOOKUP($A62,'all-seg-360'!$A:$K,6,0)</f>
        <v>6.6323853000000002E-2</v>
      </c>
      <c r="AH62" s="55">
        <f>VLOOKUP($A62,'all-seg-360'!$A:$K,7,0)</f>
        <v>3.0404662999999998E-2</v>
      </c>
      <c r="AI62" s="55">
        <f>VLOOKUP($A62,'all-seg-360'!$A:$K,8,0)</f>
        <v>0</v>
      </c>
      <c r="AJ62" s="55">
        <f>VLOOKUP($A62,'all-seg-360'!$A:$K,9,0)</f>
        <v>1.28174E-4</v>
      </c>
      <c r="AK62" s="55"/>
      <c r="AL62" s="55"/>
    </row>
    <row r="63" spans="1:38">
      <c r="A63" s="1" t="s">
        <v>1010</v>
      </c>
      <c r="B63" s="1" t="s">
        <v>20</v>
      </c>
      <c r="C63" s="1" t="str">
        <f>VLOOKUP(A63,raw_data!$C:$G,5,0)</f>
        <v>比利时驻沪总领事馆</v>
      </c>
      <c r="D63" s="1" t="str">
        <f>VLOOKUP(A63,raw_data!$C:$H,6,0)</f>
        <v>武夷路127号</v>
      </c>
      <c r="E63" s="1" t="str">
        <f>VLOOKUP(A63,raw_data!$C:$E,2,0)&amp;","&amp;VLOOKUP(A63,raw_data!$C:$E,3,0)</f>
        <v>121.4240116,31.21568723</v>
      </c>
      <c r="F63" s="54">
        <f t="shared" si="0"/>
        <v>1</v>
      </c>
      <c r="G63" s="1" t="s">
        <v>4367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1</v>
      </c>
      <c r="O63" s="53">
        <v>0</v>
      </c>
      <c r="P63" s="56">
        <f t="shared" si="1"/>
        <v>1</v>
      </c>
      <c r="Q63" s="53">
        <v>1</v>
      </c>
      <c r="R63" s="53">
        <v>1</v>
      </c>
      <c r="S63" s="53">
        <v>0</v>
      </c>
      <c r="T63" s="53">
        <v>0</v>
      </c>
      <c r="U63" s="53">
        <v>0</v>
      </c>
      <c r="V63" s="53">
        <v>0</v>
      </c>
      <c r="W63" s="53">
        <v>0</v>
      </c>
      <c r="X63" s="53">
        <v>0</v>
      </c>
      <c r="Y63" s="53">
        <v>1</v>
      </c>
      <c r="Z63" s="53">
        <v>1</v>
      </c>
      <c r="AA63" s="53">
        <v>1</v>
      </c>
      <c r="AB63" s="53">
        <v>0</v>
      </c>
      <c r="AC63" s="56">
        <f t="shared" si="2"/>
        <v>5</v>
      </c>
      <c r="AD63" s="55">
        <f>VLOOKUP($A63,'all-seg-360'!$A:$K,3,0)</f>
        <v>0.127362061</v>
      </c>
      <c r="AE63" s="55">
        <f>VLOOKUP($A63,'all-seg-360'!$A:$K,4,0)</f>
        <v>0.55661010700000002</v>
      </c>
      <c r="AF63" s="55">
        <f>VLOOKUP($A63,'all-seg-360'!$A:$K,5,0)</f>
        <v>0.15031127899999999</v>
      </c>
      <c r="AG63" s="55">
        <f>VLOOKUP($A63,'all-seg-360'!$A:$K,6,0)</f>
        <v>7.8219603999999998E-2</v>
      </c>
      <c r="AH63" s="55">
        <f>VLOOKUP($A63,'all-seg-360'!$A:$K,7,0)</f>
        <v>4.3374634000000002E-2</v>
      </c>
      <c r="AI63" s="55">
        <f>VLOOKUP($A63,'all-seg-360'!$A:$K,8,0)</f>
        <v>5.6518549999999999E-3</v>
      </c>
      <c r="AJ63" s="55">
        <f>VLOOKUP($A63,'all-seg-360'!$A:$K,9,0)</f>
        <v>1.7242430000000001E-3</v>
      </c>
      <c r="AK63" s="55"/>
      <c r="AL63" s="55"/>
    </row>
    <row r="64" spans="1:38">
      <c r="A64" s="1" t="s">
        <v>1013</v>
      </c>
      <c r="B64" s="1" t="s">
        <v>20</v>
      </c>
      <c r="C64" s="1" t="str">
        <f>VLOOKUP(A64,raw_data!$C:$G,5,0)</f>
        <v>住宅</v>
      </c>
      <c r="D64" s="1" t="str">
        <f>VLOOKUP(A64,raw_data!$C:$H,6,0)</f>
        <v>新华路329弄17号</v>
      </c>
      <c r="E64" s="1" t="str">
        <f>VLOOKUP(A64,raw_data!$C:$E,2,0)&amp;","&amp;VLOOKUP(A64,raw_data!$C:$E,3,0)</f>
        <v>121.4216657,31.20492712</v>
      </c>
      <c r="F64" s="54">
        <f t="shared" si="0"/>
        <v>1</v>
      </c>
      <c r="G64" s="1" t="s">
        <v>4367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1</v>
      </c>
      <c r="O64" s="53">
        <v>0</v>
      </c>
      <c r="P64" s="56">
        <f t="shared" si="1"/>
        <v>1</v>
      </c>
      <c r="Q64" s="53">
        <v>1</v>
      </c>
      <c r="R64" s="53">
        <v>1</v>
      </c>
      <c r="S64" s="53">
        <v>1</v>
      </c>
      <c r="T64" s="53">
        <v>0</v>
      </c>
      <c r="U64" s="53">
        <v>0</v>
      </c>
      <c r="V64" s="53">
        <v>0</v>
      </c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6">
        <f t="shared" si="2"/>
        <v>3</v>
      </c>
      <c r="AD64" s="55">
        <f>VLOOKUP($A64,'all-seg-360'!$A:$K,3,0)</f>
        <v>9.6658325000000003E-2</v>
      </c>
      <c r="AE64" s="55">
        <f>VLOOKUP($A64,'all-seg-360'!$A:$K,4,0)</f>
        <v>0.61901855500000003</v>
      </c>
      <c r="AF64" s="55">
        <f>VLOOKUP($A64,'all-seg-360'!$A:$K,5,0)</f>
        <v>0.10703124999999999</v>
      </c>
      <c r="AG64" s="55">
        <f>VLOOKUP($A64,'all-seg-360'!$A:$K,6,0)</f>
        <v>9.2507934999999999E-2</v>
      </c>
      <c r="AH64" s="55">
        <f>VLOOKUP($A64,'all-seg-360'!$A:$K,7,0)</f>
        <v>2.1655272999999999E-2</v>
      </c>
      <c r="AI64" s="55">
        <f>VLOOKUP($A64,'all-seg-360'!$A:$K,8,0)</f>
        <v>7.7209499999999999E-4</v>
      </c>
      <c r="AJ64" s="55">
        <f>VLOOKUP($A64,'all-seg-360'!$A:$K,9,0)</f>
        <v>3.3935549999999999E-3</v>
      </c>
      <c r="AK64" s="55"/>
      <c r="AL64" s="55"/>
    </row>
    <row r="65" spans="1:38">
      <c r="A65" s="1" t="s">
        <v>1014</v>
      </c>
      <c r="B65" s="1" t="s">
        <v>20</v>
      </c>
      <c r="C65" s="1" t="str">
        <f>VLOOKUP(A65,raw_data!$C:$G,5,0)</f>
        <v>市一商局疗养院</v>
      </c>
      <c r="D65" s="1" t="str">
        <f>VLOOKUP(A65,raw_data!$C:$H,6,0)</f>
        <v>新华路315号</v>
      </c>
      <c r="E65" s="1" t="str">
        <f>VLOOKUP(A65,raw_data!$C:$E,2,0)&amp;","&amp;VLOOKUP(A65,raw_data!$C:$E,3,0)</f>
        <v>121.4222343,31.20460609</v>
      </c>
      <c r="F65" s="54">
        <f t="shared" si="0"/>
        <v>1</v>
      </c>
      <c r="G65" s="1" t="s">
        <v>4367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1</v>
      </c>
      <c r="O65" s="53">
        <v>0</v>
      </c>
      <c r="P65" s="56">
        <f t="shared" si="1"/>
        <v>1</v>
      </c>
      <c r="Q65" s="53">
        <v>1</v>
      </c>
      <c r="R65" s="53">
        <v>1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53">
        <v>1</v>
      </c>
      <c r="AA65" s="53">
        <v>0</v>
      </c>
      <c r="AB65" s="53">
        <v>0</v>
      </c>
      <c r="AC65" s="56">
        <f t="shared" si="2"/>
        <v>3</v>
      </c>
      <c r="AD65" s="55">
        <f>VLOOKUP($A65,'all-seg-360'!$A:$K,3,0)</f>
        <v>0.115270996</v>
      </c>
      <c r="AE65" s="55">
        <f>VLOOKUP($A65,'all-seg-360'!$A:$K,4,0)</f>
        <v>0.57845458999999999</v>
      </c>
      <c r="AF65" s="55">
        <f>VLOOKUP($A65,'all-seg-360'!$A:$K,5,0)</f>
        <v>0.122259521</v>
      </c>
      <c r="AG65" s="55">
        <f>VLOOKUP($A65,'all-seg-360'!$A:$K,6,0)</f>
        <v>7.1432494999999999E-2</v>
      </c>
      <c r="AH65" s="55">
        <f>VLOOKUP($A65,'all-seg-360'!$A:$K,7,0)</f>
        <v>3.3816527999999998E-2</v>
      </c>
      <c r="AI65" s="55">
        <f>VLOOKUP($A65,'all-seg-360'!$A:$K,8,0)</f>
        <v>5.6762700000000002E-4</v>
      </c>
      <c r="AJ65" s="55">
        <f>VLOOKUP($A65,'all-seg-360'!$A:$K,9,0)</f>
        <v>7.9956099999999996E-4</v>
      </c>
      <c r="AK65" s="55"/>
      <c r="AL65" s="55"/>
    </row>
    <row r="66" spans="1:38">
      <c r="A66" s="1" t="s">
        <v>898</v>
      </c>
      <c r="B66" s="1" t="s">
        <v>20</v>
      </c>
      <c r="C66" s="1" t="str">
        <f>VLOOKUP(A66,raw_data!$C:$G,5,0)</f>
        <v>上海市房地产科学研究院</v>
      </c>
      <c r="D66" s="1" t="str">
        <f>VLOOKUP(A66,raw_data!$C:$H,6,0)</f>
        <v>复兴西路193号3号楼</v>
      </c>
      <c r="E66" s="1" t="str">
        <f>VLOOKUP(A66,raw_data!$C:$E,2,0)&amp;","&amp;VLOOKUP(A66,raw_data!$C:$E,3,0)</f>
        <v>121.4367033,31.21227694</v>
      </c>
      <c r="F66" s="54">
        <f t="shared" ref="F66:F129" si="3">IF(P66=1, 1, IF(OR(P66=2, P66=3), 2, 3))</f>
        <v>1</v>
      </c>
      <c r="G66" s="1" t="s">
        <v>4367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1</v>
      </c>
      <c r="O66" s="53">
        <v>0</v>
      </c>
      <c r="P66" s="56">
        <f t="shared" ref="P66:P129" si="4">SUM(H66:O66)</f>
        <v>1</v>
      </c>
      <c r="Q66" s="53">
        <v>1</v>
      </c>
      <c r="R66" s="53">
        <v>1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3">
        <v>0</v>
      </c>
      <c r="AB66" s="53">
        <v>0</v>
      </c>
      <c r="AC66" s="56">
        <f t="shared" ref="AC66:AC129" si="5">SUM(Q66:AB66)</f>
        <v>2</v>
      </c>
      <c r="AD66" s="55">
        <f>VLOOKUP($A66,'all-seg-360'!$A:$K,3,0)</f>
        <v>5.6097411999999999E-2</v>
      </c>
      <c r="AE66" s="55">
        <f>VLOOKUP($A66,'all-seg-360'!$A:$K,4,0)</f>
        <v>0.48063964799999997</v>
      </c>
      <c r="AF66" s="55">
        <f>VLOOKUP($A66,'all-seg-360'!$A:$K,5,0)</f>
        <v>0.27854003900000002</v>
      </c>
      <c r="AG66" s="55">
        <f>VLOOKUP($A66,'all-seg-360'!$A:$K,6,0)</f>
        <v>4.9807738999999997E-2</v>
      </c>
      <c r="AH66" s="55">
        <f>VLOOKUP($A66,'all-seg-360'!$A:$K,7,0)</f>
        <v>8.0932620000000004E-3</v>
      </c>
      <c r="AI66" s="55">
        <f>VLOOKUP($A66,'all-seg-360'!$A:$K,8,0)</f>
        <v>2.1362E-5</v>
      </c>
      <c r="AJ66" s="55">
        <f>VLOOKUP($A66,'all-seg-360'!$A:$K,9,0)</f>
        <v>0</v>
      </c>
      <c r="AK66" s="55"/>
      <c r="AL66" s="55"/>
    </row>
    <row r="67" spans="1:38">
      <c r="A67" s="1" t="s">
        <v>902</v>
      </c>
      <c r="B67" s="1" t="s">
        <v>901</v>
      </c>
      <c r="C67" s="1" t="str">
        <f>VLOOKUP(A67,raw_data!$C:$G,5,0)</f>
        <v>曙光公寓</v>
      </c>
      <c r="D67" s="1" t="str">
        <f>VLOOKUP(A67,raw_data!$C:$H,6,0)</f>
        <v>淮海中路1554-1568号、1562弄2-5
号</v>
      </c>
      <c r="E67" s="1" t="str">
        <f>VLOOKUP(A67,raw_data!$C:$E,2,0)&amp;","&amp;VLOOKUP(A67,raw_data!$C:$E,3,0)</f>
        <v>121.4407367,31.21067059</v>
      </c>
      <c r="F67" s="54">
        <f t="shared" si="3"/>
        <v>1</v>
      </c>
      <c r="G67" s="1" t="s">
        <v>4367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1</v>
      </c>
      <c r="O67" s="53">
        <v>0</v>
      </c>
      <c r="P67" s="56">
        <f t="shared" si="4"/>
        <v>1</v>
      </c>
      <c r="Q67" s="53">
        <v>0</v>
      </c>
      <c r="R67" s="53">
        <v>1</v>
      </c>
      <c r="S67" s="53">
        <v>1</v>
      </c>
      <c r="T67" s="53">
        <v>1</v>
      </c>
      <c r="U67" s="53">
        <v>0</v>
      </c>
      <c r="V67" s="53">
        <v>0</v>
      </c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6">
        <f t="shared" si="5"/>
        <v>3</v>
      </c>
      <c r="AD67" s="55">
        <f>VLOOKUP($A67,'all-seg-360'!$A:$K,3,0)</f>
        <v>0.13887634300000001</v>
      </c>
      <c r="AE67" s="55">
        <f>VLOOKUP($A67,'all-seg-360'!$A:$K,4,0)</f>
        <v>0.42511901899999999</v>
      </c>
      <c r="AF67" s="55">
        <f>VLOOKUP($A67,'all-seg-360'!$A:$K,5,0)</f>
        <v>0.23100891100000001</v>
      </c>
      <c r="AG67" s="55">
        <f>VLOOKUP($A67,'all-seg-360'!$A:$K,6,0)</f>
        <v>0.122781372</v>
      </c>
      <c r="AH67" s="55">
        <f>VLOOKUP($A67,'all-seg-360'!$A:$K,7,0)</f>
        <v>2.5775145999999999E-2</v>
      </c>
      <c r="AI67" s="55">
        <f>VLOOKUP($A67,'all-seg-360'!$A:$K,8,0)</f>
        <v>4.9102779999999997E-3</v>
      </c>
      <c r="AJ67" s="55">
        <f>VLOOKUP($A67,'all-seg-360'!$A:$K,9,0)</f>
        <v>1.7761229999999999E-3</v>
      </c>
      <c r="AK67" s="55"/>
      <c r="AL67" s="55"/>
    </row>
    <row r="68" spans="1:38">
      <c r="A68" s="1" t="s">
        <v>905</v>
      </c>
      <c r="B68" s="1" t="s">
        <v>20</v>
      </c>
      <c r="C68" s="1" t="str">
        <f>VLOOKUP(A68,raw_data!$C:$G,5,0)</f>
        <v>住宅</v>
      </c>
      <c r="D68" s="1" t="str">
        <f>VLOOKUP(A68,raw_data!$C:$H,6,0)</f>
        <v>华亭路72、74、84、86号，延庆路151-157号</v>
      </c>
      <c r="E68" s="1" t="str">
        <f>VLOOKUP(A68,raw_data!$C:$E,2,0)&amp;","&amp;VLOOKUP(A68,raw_data!$C:$E,3,0)</f>
        <v>121.4453795,31.21654954</v>
      </c>
      <c r="F68" s="54">
        <f t="shared" si="3"/>
        <v>1</v>
      </c>
      <c r="G68" s="1" t="s">
        <v>4367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1</v>
      </c>
      <c r="O68" s="53">
        <v>0</v>
      </c>
      <c r="P68" s="56">
        <f t="shared" si="4"/>
        <v>1</v>
      </c>
      <c r="Q68" s="53">
        <v>1</v>
      </c>
      <c r="R68" s="53">
        <v>1</v>
      </c>
      <c r="S68" s="53">
        <v>0</v>
      </c>
      <c r="T68" s="53">
        <v>0</v>
      </c>
      <c r="U68" s="53">
        <v>0</v>
      </c>
      <c r="V68" s="53">
        <v>0</v>
      </c>
      <c r="W68" s="53">
        <v>0</v>
      </c>
      <c r="X68" s="53">
        <v>0</v>
      </c>
      <c r="Y68" s="53">
        <v>1</v>
      </c>
      <c r="Z68" s="53">
        <v>1</v>
      </c>
      <c r="AA68" s="53">
        <v>1</v>
      </c>
      <c r="AB68" s="53">
        <v>1</v>
      </c>
      <c r="AC68" s="56">
        <f t="shared" si="5"/>
        <v>6</v>
      </c>
      <c r="AD68" s="55">
        <f>VLOOKUP($A68,'all-seg-360'!$A:$K,3,0)</f>
        <v>0.280355835</v>
      </c>
      <c r="AE68" s="55">
        <f>VLOOKUP($A68,'all-seg-360'!$A:$K,4,0)</f>
        <v>0.54881591799999996</v>
      </c>
      <c r="AF68" s="55">
        <f>VLOOKUP($A68,'all-seg-360'!$A:$K,5,0)</f>
        <v>4.9246216000000002E-2</v>
      </c>
      <c r="AG68" s="55">
        <f>VLOOKUP($A68,'all-seg-360'!$A:$K,6,0)</f>
        <v>6.0415649000000002E-2</v>
      </c>
      <c r="AH68" s="55">
        <f>VLOOKUP($A68,'all-seg-360'!$A:$K,7,0)</f>
        <v>5.3112792999999998E-2</v>
      </c>
      <c r="AI68" s="55">
        <f>VLOOKUP($A68,'all-seg-360'!$A:$K,8,0)</f>
        <v>1.77002E-4</v>
      </c>
      <c r="AJ68" s="55">
        <f>VLOOKUP($A68,'all-seg-360'!$A:$K,9,0)</f>
        <v>1.3824460000000001E-3</v>
      </c>
      <c r="AK68" s="55"/>
      <c r="AL68" s="55"/>
    </row>
    <row r="69" spans="1:38">
      <c r="A69" s="1" t="s">
        <v>906</v>
      </c>
      <c r="B69" s="1" t="s">
        <v>20</v>
      </c>
      <c r="C69" s="1" t="str">
        <f>VLOOKUP(A69,raw_data!$C:$G,5,0)</f>
        <v>住宅</v>
      </c>
      <c r="D69" s="1" t="str">
        <f>VLOOKUP(A69,raw_data!$C:$H,6,0)</f>
        <v>华亭路71弄1-7号，延庆路135-149号</v>
      </c>
      <c r="E69" s="1" t="str">
        <f>VLOOKUP(A69,raw_data!$C:$E,2,0)&amp;","&amp;VLOOKUP(A69,raw_data!$C:$E,3,0)</f>
        <v>121.4471031,31.21694799</v>
      </c>
      <c r="F69" s="54">
        <f t="shared" si="3"/>
        <v>1</v>
      </c>
      <c r="G69" s="1" t="s">
        <v>4367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1</v>
      </c>
      <c r="O69" s="53">
        <v>0</v>
      </c>
      <c r="P69" s="56">
        <f t="shared" si="4"/>
        <v>1</v>
      </c>
      <c r="Q69" s="53">
        <v>0</v>
      </c>
      <c r="R69" s="53">
        <v>1</v>
      </c>
      <c r="S69" s="53">
        <v>1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53">
        <v>0</v>
      </c>
      <c r="Z69" s="53">
        <v>0</v>
      </c>
      <c r="AA69" s="53">
        <v>0</v>
      </c>
      <c r="AB69" s="53">
        <v>0</v>
      </c>
      <c r="AC69" s="56">
        <f t="shared" si="5"/>
        <v>2</v>
      </c>
      <c r="AD69" s="55">
        <f>VLOOKUP($A69,'all-seg-360'!$A:$K,3,0)</f>
        <v>0.33793335000000002</v>
      </c>
      <c r="AE69" s="55">
        <f>VLOOKUP($A69,'all-seg-360'!$A:$K,4,0)</f>
        <v>0.51824951200000002</v>
      </c>
      <c r="AF69" s="55">
        <f>VLOOKUP($A69,'all-seg-360'!$A:$K,5,0)</f>
        <v>1.2963867E-2</v>
      </c>
      <c r="AG69" s="55">
        <f>VLOOKUP($A69,'all-seg-360'!$A:$K,6,0)</f>
        <v>6.3113402999999998E-2</v>
      </c>
      <c r="AH69" s="55">
        <f>VLOOKUP($A69,'all-seg-360'!$A:$K,7,0)</f>
        <v>4.2822265999999998E-2</v>
      </c>
      <c r="AI69" s="55">
        <f>VLOOKUP($A69,'all-seg-360'!$A:$K,8,0)</f>
        <v>6.2560999999999997E-4</v>
      </c>
      <c r="AJ69" s="55">
        <f>VLOOKUP($A69,'all-seg-360'!$A:$K,9,0)</f>
        <v>1.61743E-4</v>
      </c>
      <c r="AK69" s="55"/>
      <c r="AL69" s="55"/>
    </row>
    <row r="70" spans="1:38">
      <c r="A70" s="1" t="s">
        <v>909</v>
      </c>
      <c r="B70" s="1" t="s">
        <v>908</v>
      </c>
      <c r="C70" s="1" t="str">
        <f>VLOOKUP(A70,raw_data!$C:$G,5,0)</f>
        <v>达芬奇集团</v>
      </c>
      <c r="D70" s="1" t="str">
        <f>VLOOKUP(A70,raw_data!$C:$H,6,0)</f>
        <v>淮海中路1131号南楼</v>
      </c>
      <c r="E70" s="1" t="str">
        <f>VLOOKUP(A70,raw_data!$C:$E,2,0)&amp;","&amp;VLOOKUP(A70,raw_data!$C:$E,3,0)</f>
        <v>121.449755,31.21652091</v>
      </c>
      <c r="F70" s="54">
        <f t="shared" si="3"/>
        <v>1</v>
      </c>
      <c r="G70" s="1" t="s">
        <v>4367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1</v>
      </c>
      <c r="O70" s="53">
        <v>0</v>
      </c>
      <c r="P70" s="56">
        <f t="shared" si="4"/>
        <v>1</v>
      </c>
      <c r="Q70" s="53">
        <v>1</v>
      </c>
      <c r="R70" s="53">
        <v>1</v>
      </c>
      <c r="S70" s="53">
        <v>1</v>
      </c>
      <c r="T70" s="53">
        <v>1</v>
      </c>
      <c r="U70" s="53">
        <v>0</v>
      </c>
      <c r="V70" s="53">
        <v>0</v>
      </c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6">
        <f t="shared" si="5"/>
        <v>4</v>
      </c>
      <c r="AD70" s="55">
        <f>VLOOKUP($A70,'all-seg-360'!$A:$K,3,0)</f>
        <v>0.113702393</v>
      </c>
      <c r="AE70" s="55">
        <f>VLOOKUP($A70,'all-seg-360'!$A:$K,4,0)</f>
        <v>0.22295227100000001</v>
      </c>
      <c r="AF70" s="55">
        <f>VLOOKUP($A70,'all-seg-360'!$A:$K,5,0)</f>
        <v>0.45340576199999999</v>
      </c>
      <c r="AG70" s="55">
        <f>VLOOKUP($A70,'all-seg-360'!$A:$K,6,0)</f>
        <v>0.131799316</v>
      </c>
      <c r="AH70" s="55">
        <f>VLOOKUP($A70,'all-seg-360'!$A:$K,7,0)</f>
        <v>2.1868895999999999E-2</v>
      </c>
      <c r="AI70" s="55">
        <f>VLOOKUP($A70,'all-seg-360'!$A:$K,8,0)</f>
        <v>0</v>
      </c>
      <c r="AJ70" s="55">
        <f>VLOOKUP($A70,'all-seg-360'!$A:$K,9,0)</f>
        <v>2.1575930000000002E-3</v>
      </c>
      <c r="AK70" s="55"/>
      <c r="AL70" s="55"/>
    </row>
    <row r="71" spans="1:38">
      <c r="A71" s="1" t="s">
        <v>915</v>
      </c>
      <c r="B71" s="1" t="s">
        <v>914</v>
      </c>
      <c r="C71" s="1" t="str">
        <f>VLOOKUP(A71,raw_data!$C:$G,5,0)</f>
        <v>诸圣堂</v>
      </c>
      <c r="D71" s="1" t="str">
        <f>VLOOKUP(A71,raw_data!$C:$H,6,0)</f>
        <v>复兴中路425号</v>
      </c>
      <c r="E71" s="1" t="str">
        <f>VLOOKUP(A71,raw_data!$C:$E,2,0)&amp;","&amp;VLOOKUP(A71,raw_data!$C:$E,3,0)</f>
        <v>121.4692253,31.21746987</v>
      </c>
      <c r="F71" s="54">
        <f t="shared" si="3"/>
        <v>1</v>
      </c>
      <c r="G71" s="1" t="s">
        <v>4367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1</v>
      </c>
      <c r="O71" s="53">
        <v>0</v>
      </c>
      <c r="P71" s="56">
        <f t="shared" si="4"/>
        <v>1</v>
      </c>
      <c r="Q71" s="53">
        <v>1</v>
      </c>
      <c r="R71" s="53">
        <v>1</v>
      </c>
      <c r="S71" s="53">
        <v>1</v>
      </c>
      <c r="T71" s="53">
        <v>0</v>
      </c>
      <c r="U71" s="53">
        <v>0</v>
      </c>
      <c r="V71" s="53">
        <v>0</v>
      </c>
      <c r="W71" s="53">
        <v>0</v>
      </c>
      <c r="X71" s="53">
        <v>0</v>
      </c>
      <c r="Y71" s="53">
        <v>0</v>
      </c>
      <c r="Z71" s="53">
        <v>0</v>
      </c>
      <c r="AA71" s="53">
        <v>1</v>
      </c>
      <c r="AB71" s="53">
        <v>1</v>
      </c>
      <c r="AC71" s="56">
        <f t="shared" si="5"/>
        <v>5</v>
      </c>
      <c r="AD71" s="55">
        <f>VLOOKUP($A71,'all-seg-360'!$A:$K,3,0)</f>
        <v>0.120202637</v>
      </c>
      <c r="AE71" s="55">
        <f>VLOOKUP($A71,'all-seg-360'!$A:$K,4,0)</f>
        <v>0.63034973100000002</v>
      </c>
      <c r="AF71" s="55">
        <f>VLOOKUP($A71,'all-seg-360'!$A:$K,5,0)</f>
        <v>4.4824218999999998E-2</v>
      </c>
      <c r="AG71" s="55">
        <f>VLOOKUP($A71,'all-seg-360'!$A:$K,6,0)</f>
        <v>9.1195679000000002E-2</v>
      </c>
      <c r="AH71" s="55">
        <f>VLOOKUP($A71,'all-seg-360'!$A:$K,7,0)</f>
        <v>8.4075929999999997E-3</v>
      </c>
      <c r="AI71" s="55">
        <f>VLOOKUP($A71,'all-seg-360'!$A:$K,8,0)</f>
        <v>0</v>
      </c>
      <c r="AJ71" s="55">
        <f>VLOOKUP($A71,'all-seg-360'!$A:$K,9,0)</f>
        <v>4.6682739000000001E-2</v>
      </c>
      <c r="AK71" s="55"/>
      <c r="AL71" s="55"/>
    </row>
    <row r="72" spans="1:38">
      <c r="A72" s="1" t="s">
        <v>923</v>
      </c>
      <c r="B72" s="1" t="s">
        <v>922</v>
      </c>
      <c r="C72" s="1" t="str">
        <f>VLOOKUP(A72,raw_data!$C:$G,5,0)</f>
        <v>巴黎公寓</v>
      </c>
      <c r="D72" s="1" t="str">
        <f>VLOOKUP(A72,raw_data!$C:$H,6,0)</f>
        <v>重庆南路165号</v>
      </c>
      <c r="E72" s="1" t="str">
        <f>VLOOKUP(A72,raw_data!$C:$E,2,0)&amp;","&amp;VLOOKUP(A72,raw_data!$C:$E,3,0)</f>
        <v>121.4669439,31.21892833</v>
      </c>
      <c r="F72" s="54">
        <f t="shared" si="3"/>
        <v>1</v>
      </c>
      <c r="G72" s="1" t="s">
        <v>4367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1</v>
      </c>
      <c r="O72" s="53">
        <v>0</v>
      </c>
      <c r="P72" s="56">
        <f t="shared" si="4"/>
        <v>1</v>
      </c>
      <c r="Q72" s="53">
        <v>1</v>
      </c>
      <c r="R72" s="53">
        <v>1</v>
      </c>
      <c r="S72" s="53">
        <v>1</v>
      </c>
      <c r="T72" s="53">
        <v>0</v>
      </c>
      <c r="U72" s="53">
        <v>0</v>
      </c>
      <c r="V72" s="53">
        <v>0</v>
      </c>
      <c r="W72" s="53">
        <v>0</v>
      </c>
      <c r="X72" s="53">
        <v>0</v>
      </c>
      <c r="Y72" s="53">
        <v>0</v>
      </c>
      <c r="Z72" s="53">
        <v>0</v>
      </c>
      <c r="AA72" s="53">
        <v>0</v>
      </c>
      <c r="AB72" s="53">
        <v>0</v>
      </c>
      <c r="AC72" s="56">
        <f t="shared" si="5"/>
        <v>3</v>
      </c>
      <c r="AD72" s="55">
        <f>VLOOKUP($A72,'all-seg-360'!$A:$K,3,0)</f>
        <v>0.333236694</v>
      </c>
      <c r="AE72" s="55">
        <f>VLOOKUP($A72,'all-seg-360'!$A:$K,4,0)</f>
        <v>0.29352416999999997</v>
      </c>
      <c r="AF72" s="55">
        <f>VLOOKUP($A72,'all-seg-360'!$A:$K,5,0)</f>
        <v>8.2946779999999998E-3</v>
      </c>
      <c r="AG72" s="55">
        <f>VLOOKUP($A72,'all-seg-360'!$A:$K,6,0)</f>
        <v>9.9295043999999999E-2</v>
      </c>
      <c r="AH72" s="55">
        <f>VLOOKUP($A72,'all-seg-360'!$A:$K,7,0)</f>
        <v>2.4227905000000001E-2</v>
      </c>
      <c r="AI72" s="55">
        <f>VLOOKUP($A72,'all-seg-360'!$A:$K,8,0)</f>
        <v>1.0681200000000001E-4</v>
      </c>
      <c r="AJ72" s="55">
        <f>VLOOKUP($A72,'all-seg-360'!$A:$K,9,0)</f>
        <v>6.2347410000000002E-3</v>
      </c>
      <c r="AK72" s="55"/>
      <c r="AL72" s="55"/>
    </row>
    <row r="73" spans="1:38">
      <c r="A73" s="1" t="s">
        <v>921</v>
      </c>
      <c r="B73" s="1" t="s">
        <v>920</v>
      </c>
      <c r="C73" s="1" t="str">
        <f>VLOOKUP(A73,raw_data!$C:$G,5,0)</f>
        <v>巴黎新村</v>
      </c>
      <c r="D73" s="1" t="str">
        <f>VLOOKUP(A73,raw_data!$C:$H,6,0)</f>
        <v>重庆南路169弄</v>
      </c>
      <c r="E73" s="1" t="str">
        <f>VLOOKUP(A73,raw_data!$C:$E,2,0)&amp;","&amp;VLOOKUP(A73,raw_data!$C:$E,3,0)</f>
        <v>121.4668509,31.21869215</v>
      </c>
      <c r="F73" s="54">
        <f t="shared" si="3"/>
        <v>1</v>
      </c>
      <c r="G73" s="1" t="s">
        <v>4367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1</v>
      </c>
      <c r="O73" s="53">
        <v>0</v>
      </c>
      <c r="P73" s="56">
        <f t="shared" si="4"/>
        <v>1</v>
      </c>
      <c r="Q73" s="53">
        <v>1</v>
      </c>
      <c r="R73" s="53">
        <v>1</v>
      </c>
      <c r="S73" s="53">
        <v>0</v>
      </c>
      <c r="T73" s="53">
        <v>0</v>
      </c>
      <c r="U73" s="53">
        <v>0</v>
      </c>
      <c r="V73" s="53">
        <v>0</v>
      </c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6">
        <f t="shared" si="5"/>
        <v>2</v>
      </c>
      <c r="AD73" s="55">
        <f>VLOOKUP($A73,'all-seg-360'!$A:$K,3,0)</f>
        <v>0.39835815400000002</v>
      </c>
      <c r="AE73" s="55">
        <f>VLOOKUP($A73,'all-seg-360'!$A:$K,4,0)</f>
        <v>0.272396851</v>
      </c>
      <c r="AF73" s="55">
        <f>VLOOKUP($A73,'all-seg-360'!$A:$K,5,0)</f>
        <v>3.3569000000000003E-5</v>
      </c>
      <c r="AG73" s="55">
        <f>VLOOKUP($A73,'all-seg-360'!$A:$K,6,0)</f>
        <v>7.9702758999999998E-2</v>
      </c>
      <c r="AH73" s="55">
        <f>VLOOKUP($A73,'all-seg-360'!$A:$K,7,0)</f>
        <v>1.0864258E-2</v>
      </c>
      <c r="AI73" s="55">
        <f>VLOOKUP($A73,'all-seg-360'!$A:$K,8,0)</f>
        <v>1.3153080000000001E-3</v>
      </c>
      <c r="AJ73" s="55">
        <f>VLOOKUP($A73,'all-seg-360'!$A:$K,9,0)</f>
        <v>4.4494629999999999E-3</v>
      </c>
      <c r="AK73" s="55"/>
      <c r="AL73" s="55"/>
    </row>
    <row r="74" spans="1:38">
      <c r="A74" s="1" t="s">
        <v>924</v>
      </c>
      <c r="B74" s="1" t="s">
        <v>20</v>
      </c>
      <c r="C74" s="1" t="str">
        <f>VLOOKUP(A74,raw_data!$C:$G,5,0)</f>
        <v>上海文史馆</v>
      </c>
      <c r="D74" s="1" t="str">
        <f>VLOOKUP(A74,raw_data!$C:$H,6,0)</f>
        <v>思南路39号-41号</v>
      </c>
      <c r="E74" s="1" t="str">
        <f>VLOOKUP(A74,raw_data!$C:$E,2,0)&amp;","&amp;VLOOKUP(A74,raw_data!$C:$E,3,0)</f>
        <v>121.4629872,31.21748848</v>
      </c>
      <c r="F74" s="54">
        <f t="shared" si="3"/>
        <v>1</v>
      </c>
      <c r="G74" s="1" t="s">
        <v>4367</v>
      </c>
      <c r="H74" s="53">
        <v>0</v>
      </c>
      <c r="I74" s="53">
        <v>0</v>
      </c>
      <c r="J74" s="53">
        <v>0</v>
      </c>
      <c r="K74" s="53">
        <v>0</v>
      </c>
      <c r="L74" s="53">
        <v>0</v>
      </c>
      <c r="M74" s="53">
        <v>0</v>
      </c>
      <c r="N74" s="53">
        <v>1</v>
      </c>
      <c r="O74" s="53">
        <v>0</v>
      </c>
      <c r="P74" s="56">
        <f t="shared" si="4"/>
        <v>1</v>
      </c>
      <c r="Q74" s="53">
        <v>1</v>
      </c>
      <c r="R74" s="53">
        <v>1</v>
      </c>
      <c r="S74" s="53">
        <v>1</v>
      </c>
      <c r="T74" s="53">
        <v>1</v>
      </c>
      <c r="U74" s="53">
        <v>1</v>
      </c>
      <c r="V74" s="53">
        <v>0</v>
      </c>
      <c r="W74" s="53">
        <v>0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6">
        <f t="shared" si="5"/>
        <v>5</v>
      </c>
      <c r="AD74" s="55">
        <f>VLOOKUP($A74,'all-seg-360'!$A:$K,3,0)</f>
        <v>0.19682006799999999</v>
      </c>
      <c r="AE74" s="55">
        <f>VLOOKUP($A74,'all-seg-360'!$A:$K,4,0)</f>
        <v>0.53365173300000002</v>
      </c>
      <c r="AF74" s="55">
        <f>VLOOKUP($A74,'all-seg-360'!$A:$K,5,0)</f>
        <v>0.129556274</v>
      </c>
      <c r="AG74" s="55">
        <f>VLOOKUP($A74,'all-seg-360'!$A:$K,6,0)</f>
        <v>4.6990967000000002E-2</v>
      </c>
      <c r="AH74" s="55">
        <f>VLOOKUP($A74,'all-seg-360'!$A:$K,7,0)</f>
        <v>6.4666747999999996E-2</v>
      </c>
      <c r="AI74" s="55">
        <f>VLOOKUP($A74,'all-seg-360'!$A:$K,8,0)</f>
        <v>0</v>
      </c>
      <c r="AJ74" s="55">
        <f>VLOOKUP($A74,'all-seg-360'!$A:$K,9,0)</f>
        <v>1.5838619999999999E-3</v>
      </c>
      <c r="AK74" s="55"/>
      <c r="AL74" s="55"/>
    </row>
    <row r="75" spans="1:38">
      <c r="A75" s="1" t="s">
        <v>930</v>
      </c>
      <c r="B75" s="1" t="s">
        <v>929</v>
      </c>
      <c r="C75" s="1" t="str">
        <f>VLOOKUP(A75,raw_data!$C:$G,5,0)</f>
        <v>住宅</v>
      </c>
      <c r="D75" s="1" t="str">
        <f>VLOOKUP(A75,raw_data!$C:$H,6,0)</f>
        <v>淮海中路538-544号及542弄</v>
      </c>
      <c r="E75" s="1" t="str">
        <f>VLOOKUP(A75,raw_data!$C:$E,2,0)&amp;","&amp;VLOOKUP(A75,raw_data!$C:$E,3,0)</f>
        <v>121.4643969,31.22320032</v>
      </c>
      <c r="F75" s="54">
        <f t="shared" si="3"/>
        <v>1</v>
      </c>
      <c r="G75" s="1" t="s">
        <v>4367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1</v>
      </c>
      <c r="O75" s="53">
        <v>0</v>
      </c>
      <c r="P75" s="56">
        <f t="shared" si="4"/>
        <v>1</v>
      </c>
      <c r="Q75" s="53">
        <v>0</v>
      </c>
      <c r="R75" s="53">
        <v>0</v>
      </c>
      <c r="S75" s="53">
        <v>0</v>
      </c>
      <c r="T75" s="53">
        <v>0</v>
      </c>
      <c r="U75" s="53">
        <v>0</v>
      </c>
      <c r="V75" s="53">
        <v>0</v>
      </c>
      <c r="W75" s="53">
        <v>0</v>
      </c>
      <c r="X75" s="53">
        <v>1</v>
      </c>
      <c r="Y75" s="53">
        <v>1</v>
      </c>
      <c r="Z75" s="53">
        <v>1</v>
      </c>
      <c r="AA75" s="53">
        <v>0</v>
      </c>
      <c r="AB75" s="53">
        <v>0</v>
      </c>
      <c r="AC75" s="56">
        <f t="shared" si="5"/>
        <v>3</v>
      </c>
      <c r="AD75" s="55">
        <f>VLOOKUP($A75,'all-seg-360'!$A:$K,3,0)</f>
        <v>0.44791564900000003</v>
      </c>
      <c r="AE75" s="55">
        <f>VLOOKUP($A75,'all-seg-360'!$A:$K,4,0)</f>
        <v>0.38907165500000002</v>
      </c>
      <c r="AF75" s="55">
        <f>VLOOKUP($A75,'all-seg-360'!$A:$K,5,0)</f>
        <v>1.4920044E-2</v>
      </c>
      <c r="AG75" s="55">
        <f>VLOOKUP($A75,'all-seg-360'!$A:$K,6,0)</f>
        <v>9.2880248999999998E-2</v>
      </c>
      <c r="AH75" s="55">
        <f>VLOOKUP($A75,'all-seg-360'!$A:$K,7,0)</f>
        <v>3.9025878999999999E-2</v>
      </c>
      <c r="AI75" s="55">
        <f>VLOOKUP($A75,'all-seg-360'!$A:$K,8,0)</f>
        <v>5.8593700000000002E-4</v>
      </c>
      <c r="AJ75" s="55">
        <f>VLOOKUP($A75,'all-seg-360'!$A:$K,9,0)</f>
        <v>1.3955688000000001E-2</v>
      </c>
      <c r="AK75" s="55"/>
      <c r="AL75" s="55"/>
    </row>
    <row r="76" spans="1:38">
      <c r="A76" s="1" t="s">
        <v>939</v>
      </c>
      <c r="B76" s="1" t="s">
        <v>938</v>
      </c>
      <c r="C76" s="1" t="str">
        <f>VLOOKUP(A76,raw_data!$C:$G,5,0)</f>
        <v>少儿图书馆</v>
      </c>
      <c r="D76" s="1" t="str">
        <f>VLOOKUP(A76,raw_data!$C:$H,6,0)</f>
        <v>南京西路962号</v>
      </c>
      <c r="E76" s="1" t="str">
        <f>VLOOKUP(A76,raw_data!$C:$E,2,0)&amp;","&amp;VLOOKUP(A76,raw_data!$C:$E,3,0)</f>
        <v>121.4538858,31.23154721</v>
      </c>
      <c r="F76" s="54">
        <f t="shared" si="3"/>
        <v>1</v>
      </c>
      <c r="G76" s="1" t="s">
        <v>4367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1</v>
      </c>
      <c r="O76" s="53">
        <v>0</v>
      </c>
      <c r="P76" s="56">
        <f t="shared" si="4"/>
        <v>1</v>
      </c>
      <c r="Q76" s="53">
        <v>0</v>
      </c>
      <c r="R76" s="53">
        <v>0</v>
      </c>
      <c r="S76" s="53">
        <v>0</v>
      </c>
      <c r="T76" s="53">
        <v>1</v>
      </c>
      <c r="U76" s="53">
        <v>1</v>
      </c>
      <c r="V76" s="53">
        <v>1</v>
      </c>
      <c r="W76" s="53">
        <v>1</v>
      </c>
      <c r="X76" s="53">
        <v>1</v>
      </c>
      <c r="Y76" s="53">
        <v>1</v>
      </c>
      <c r="Z76" s="53">
        <v>0</v>
      </c>
      <c r="AA76" s="53">
        <v>0</v>
      </c>
      <c r="AB76" s="53">
        <v>0</v>
      </c>
      <c r="AC76" s="56">
        <f t="shared" si="5"/>
        <v>6</v>
      </c>
      <c r="AD76" s="55">
        <f>VLOOKUP($A76,'all-seg-360'!$A:$K,3,0)</f>
        <v>0.210986328</v>
      </c>
      <c r="AE76" s="55">
        <f>VLOOKUP($A76,'all-seg-360'!$A:$K,4,0)</f>
        <v>0.34273071300000002</v>
      </c>
      <c r="AF76" s="55">
        <f>VLOOKUP($A76,'all-seg-360'!$A:$K,5,0)</f>
        <v>0.283468628</v>
      </c>
      <c r="AG76" s="55">
        <f>VLOOKUP($A76,'all-seg-360'!$A:$K,6,0)</f>
        <v>0.10560913099999999</v>
      </c>
      <c r="AH76" s="55">
        <f>VLOOKUP($A76,'all-seg-360'!$A:$K,7,0)</f>
        <v>4.1946411000000003E-2</v>
      </c>
      <c r="AI76" s="55">
        <f>VLOOKUP($A76,'all-seg-360'!$A:$K,8,0)</f>
        <v>6.1040000000000003E-6</v>
      </c>
      <c r="AJ76" s="55">
        <f>VLOOKUP($A76,'all-seg-360'!$A:$K,9,0)</f>
        <v>2.1514889999999999E-3</v>
      </c>
      <c r="AK76" s="55"/>
      <c r="AL76" s="55"/>
    </row>
    <row r="77" spans="1:38">
      <c r="A77" s="1" t="s">
        <v>948</v>
      </c>
      <c r="B77" s="1" t="s">
        <v>947</v>
      </c>
      <c r="C77" s="1" t="str">
        <f>VLOOKUP(A77,raw_data!$C:$G,5,0)</f>
        <v>蒲园</v>
      </c>
      <c r="D77" s="1" t="str">
        <f>VLOOKUP(A77,raw_data!$C:$H,6,0)</f>
        <v>长乐路570弄</v>
      </c>
      <c r="E77" s="1" t="str">
        <f>VLOOKUP(A77,raw_data!$C:$E,2,0)&amp;","&amp;VLOOKUP(A77,raw_data!$C:$E,3,0)</f>
        <v>121.4510602,31.22169642</v>
      </c>
      <c r="F77" s="54">
        <f t="shared" si="3"/>
        <v>1</v>
      </c>
      <c r="G77" s="1" t="s">
        <v>4367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1</v>
      </c>
      <c r="O77" s="53">
        <v>0</v>
      </c>
      <c r="P77" s="56">
        <f t="shared" si="4"/>
        <v>1</v>
      </c>
      <c r="Q77" s="53">
        <v>0</v>
      </c>
      <c r="R77" s="53">
        <v>1</v>
      </c>
      <c r="S77" s="53">
        <v>1</v>
      </c>
      <c r="T77" s="53">
        <v>0</v>
      </c>
      <c r="U77" s="53">
        <v>0</v>
      </c>
      <c r="V77" s="53">
        <v>0</v>
      </c>
      <c r="W77" s="53">
        <v>0</v>
      </c>
      <c r="X77" s="53">
        <v>0</v>
      </c>
      <c r="Y77" s="53">
        <v>0</v>
      </c>
      <c r="Z77" s="53">
        <v>0</v>
      </c>
      <c r="AA77" s="53">
        <v>0</v>
      </c>
      <c r="AB77" s="53">
        <v>0</v>
      </c>
      <c r="AC77" s="56">
        <f t="shared" si="5"/>
        <v>2</v>
      </c>
      <c r="AD77" s="55">
        <f>VLOOKUP($A77,'all-seg-360'!$A:$K,3,0)</f>
        <v>0.269265747</v>
      </c>
      <c r="AE77" s="55">
        <f>VLOOKUP($A77,'all-seg-360'!$A:$K,4,0)</f>
        <v>0.48385314899999998</v>
      </c>
      <c r="AF77" s="55">
        <f>VLOOKUP($A77,'all-seg-360'!$A:$K,5,0)</f>
        <v>9.4815063000000005E-2</v>
      </c>
      <c r="AG77" s="55">
        <f>VLOOKUP($A77,'all-seg-360'!$A:$K,6,0)</f>
        <v>6.0150146000000002E-2</v>
      </c>
      <c r="AH77" s="55">
        <f>VLOOKUP($A77,'all-seg-360'!$A:$K,7,0)</f>
        <v>7.0181274000000002E-2</v>
      </c>
      <c r="AI77" s="55">
        <f>VLOOKUP($A77,'all-seg-360'!$A:$K,8,0)</f>
        <v>2.1484379999999999E-3</v>
      </c>
      <c r="AJ77" s="55">
        <f>VLOOKUP($A77,'all-seg-360'!$A:$K,9,0)</f>
        <v>2.6245100000000003E-4</v>
      </c>
      <c r="AK77" s="55"/>
      <c r="AL77" s="55"/>
    </row>
    <row r="78" spans="1:38">
      <c r="A78" s="1" t="s">
        <v>944</v>
      </c>
      <c r="B78" s="1" t="s">
        <v>20</v>
      </c>
      <c r="C78" s="1" t="str">
        <f>VLOOKUP(A78,raw_data!$C:$G,5,0)</f>
        <v>住宅</v>
      </c>
      <c r="D78" s="1" t="str">
        <f>VLOOKUP(A78,raw_data!$C:$H,6,0)</f>
        <v>富民路210弄2-14号、长乐路752-762号</v>
      </c>
      <c r="E78" s="1" t="str">
        <f>VLOOKUP(A78,raw_data!$C:$E,2,0)&amp;","&amp;VLOOKUP(A78,raw_data!$C:$E,3,0)</f>
        <v>121.447145,31.21923699</v>
      </c>
      <c r="F78" s="54">
        <f t="shared" si="3"/>
        <v>1</v>
      </c>
      <c r="G78" s="1" t="s">
        <v>4367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1</v>
      </c>
      <c r="O78" s="53">
        <v>0</v>
      </c>
      <c r="P78" s="56">
        <f t="shared" si="4"/>
        <v>1</v>
      </c>
      <c r="Q78" s="53">
        <v>1</v>
      </c>
      <c r="R78" s="53">
        <v>1</v>
      </c>
      <c r="S78" s="53">
        <v>0</v>
      </c>
      <c r="T78" s="53">
        <v>0</v>
      </c>
      <c r="U78" s="53">
        <v>0</v>
      </c>
      <c r="V78" s="53">
        <v>0</v>
      </c>
      <c r="W78" s="53">
        <v>0</v>
      </c>
      <c r="X78" s="53">
        <v>0</v>
      </c>
      <c r="Y78" s="53">
        <v>1</v>
      </c>
      <c r="Z78" s="53">
        <v>1</v>
      </c>
      <c r="AA78" s="53">
        <v>0</v>
      </c>
      <c r="AB78" s="53">
        <v>1</v>
      </c>
      <c r="AC78" s="56">
        <f t="shared" si="5"/>
        <v>5</v>
      </c>
      <c r="AD78" s="55">
        <f>VLOOKUP($A78,'all-seg-360'!$A:$K,3,0)</f>
        <v>0.190805054</v>
      </c>
      <c r="AE78" s="55">
        <f>VLOOKUP($A78,'all-seg-360'!$A:$K,4,0)</f>
        <v>0.49978942900000001</v>
      </c>
      <c r="AF78" s="55">
        <f>VLOOKUP($A78,'all-seg-360'!$A:$K,5,0)</f>
        <v>0.13681030299999999</v>
      </c>
      <c r="AG78" s="55">
        <f>VLOOKUP($A78,'all-seg-360'!$A:$K,6,0)</f>
        <v>7.6989745999999998E-2</v>
      </c>
      <c r="AH78" s="55">
        <f>VLOOKUP($A78,'all-seg-360'!$A:$K,7,0)</f>
        <v>4.9862670999999997E-2</v>
      </c>
      <c r="AI78" s="55">
        <f>VLOOKUP($A78,'all-seg-360'!$A:$K,8,0)</f>
        <v>1.5411380000000001E-3</v>
      </c>
      <c r="AJ78" s="55">
        <f>VLOOKUP($A78,'all-seg-360'!$A:$K,9,0)</f>
        <v>1.4862059999999999E-3</v>
      </c>
      <c r="AK78" s="55"/>
      <c r="AL78" s="55"/>
    </row>
    <row r="79" spans="1:38">
      <c r="A79" s="1" t="s">
        <v>957</v>
      </c>
      <c r="B79" s="1" t="s">
        <v>956</v>
      </c>
      <c r="C79" s="1" t="str">
        <f>VLOOKUP(A79,raw_data!$C:$G,5,0)</f>
        <v>联华公寓</v>
      </c>
      <c r="D79" s="1" t="str">
        <f>VLOOKUP(A79,raw_data!$C:$H,6,0)</f>
        <v>北京西路1341-1383号,铜仁路304-
330号,南阳路208-228号</v>
      </c>
      <c r="E79" s="1" t="str">
        <f>VLOOKUP(A79,raw_data!$C:$E,2,0)&amp;","&amp;VLOOKUP(A79,raw_data!$C:$E,3,0)</f>
        <v>121.4454951,31.22957876</v>
      </c>
      <c r="F79" s="54">
        <f t="shared" si="3"/>
        <v>1</v>
      </c>
      <c r="G79" s="1" t="s">
        <v>4367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1</v>
      </c>
      <c r="O79" s="53">
        <v>0</v>
      </c>
      <c r="P79" s="56">
        <f t="shared" si="4"/>
        <v>1</v>
      </c>
      <c r="Q79" s="53">
        <v>0</v>
      </c>
      <c r="R79" s="53">
        <v>1</v>
      </c>
      <c r="S79" s="53">
        <v>1</v>
      </c>
      <c r="T79" s="53">
        <v>0</v>
      </c>
      <c r="U79" s="53">
        <v>0</v>
      </c>
      <c r="V79" s="53">
        <v>0</v>
      </c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6">
        <f t="shared" si="5"/>
        <v>2</v>
      </c>
      <c r="AD79" s="55">
        <f>VLOOKUP($A79,'all-seg-360'!$A:$K,3,0)</f>
        <v>0.303674316</v>
      </c>
      <c r="AE79" s="55">
        <f>VLOOKUP($A79,'all-seg-360'!$A:$K,4,0)</f>
        <v>0.108190918</v>
      </c>
      <c r="AF79" s="55">
        <f>VLOOKUP($A79,'all-seg-360'!$A:$K,5,0)</f>
        <v>0.36271057099999998</v>
      </c>
      <c r="AG79" s="55">
        <f>VLOOKUP($A79,'all-seg-360'!$A:$K,6,0)</f>
        <v>1.2252808E-2</v>
      </c>
      <c r="AH79" s="55">
        <f>VLOOKUP($A79,'all-seg-360'!$A:$K,7,0)</f>
        <v>6.9934081999999995E-2</v>
      </c>
      <c r="AI79" s="55">
        <f>VLOOKUP($A79,'all-seg-360'!$A:$K,8,0)</f>
        <v>1.1962889999999999E-3</v>
      </c>
      <c r="AJ79" s="55">
        <f>VLOOKUP($A79,'all-seg-360'!$A:$K,9,0)</f>
        <v>2.3315430000000002E-3</v>
      </c>
      <c r="AK79" s="55"/>
      <c r="AL79" s="55"/>
    </row>
    <row r="80" spans="1:38">
      <c r="A80" s="1" t="s">
        <v>32</v>
      </c>
      <c r="B80" s="1" t="s">
        <v>31</v>
      </c>
      <c r="C80" s="1" t="str">
        <f>VLOOKUP(A80,raw_data!$C:$G,5,0)</f>
        <v>皮裘公寓 </v>
      </c>
      <c r="D80" s="1" t="str">
        <f>VLOOKUP(A80,raw_data!$C:$H,6,0)</f>
        <v>铜仁路278号 </v>
      </c>
      <c r="E80" s="1" t="str">
        <f>VLOOKUP(A80,raw_data!$C:$E,2,0)&amp;","&amp;VLOOKUP(A80,raw_data!$C:$E,3,0)</f>
        <v>121.445528,31.22912987</v>
      </c>
      <c r="F80" s="54">
        <f t="shared" si="3"/>
        <v>1</v>
      </c>
      <c r="G80" s="1" t="s">
        <v>4367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1</v>
      </c>
      <c r="O80" s="53">
        <v>0</v>
      </c>
      <c r="P80" s="56">
        <f t="shared" si="4"/>
        <v>1</v>
      </c>
      <c r="Q80" s="53">
        <v>0</v>
      </c>
      <c r="R80" s="53">
        <v>1</v>
      </c>
      <c r="S80" s="53">
        <v>1</v>
      </c>
      <c r="T80" s="53">
        <v>0</v>
      </c>
      <c r="U80" s="53">
        <v>0</v>
      </c>
      <c r="V80" s="53">
        <v>0</v>
      </c>
      <c r="W80" s="53">
        <v>0</v>
      </c>
      <c r="X80" s="53">
        <v>0</v>
      </c>
      <c r="Y80" s="53">
        <v>0</v>
      </c>
      <c r="Z80" s="53">
        <v>0</v>
      </c>
      <c r="AA80" s="53">
        <v>0</v>
      </c>
      <c r="AB80" s="53">
        <v>0</v>
      </c>
      <c r="AC80" s="56">
        <f t="shared" si="5"/>
        <v>2</v>
      </c>
      <c r="AD80" s="55">
        <f>VLOOKUP($A80,'all-seg-360'!$A:$K,3,0)</f>
        <v>0.35867309600000002</v>
      </c>
      <c r="AE80" s="55">
        <f>VLOOKUP($A80,'all-seg-360'!$A:$K,4,0)</f>
        <v>0.122033691</v>
      </c>
      <c r="AF80" s="55">
        <f>VLOOKUP($A80,'all-seg-360'!$A:$K,5,0)</f>
        <v>0.359274292</v>
      </c>
      <c r="AG80" s="55">
        <f>VLOOKUP($A80,'all-seg-360'!$A:$K,6,0)</f>
        <v>7.4859619000000002E-2</v>
      </c>
      <c r="AH80" s="55">
        <f>VLOOKUP($A80,'all-seg-360'!$A:$K,7,0)</f>
        <v>2.1417235999999999E-2</v>
      </c>
      <c r="AI80" s="55">
        <f>VLOOKUP($A80,'all-seg-360'!$A:$K,8,0)</f>
        <v>5.7922360000000001E-3</v>
      </c>
      <c r="AJ80" s="55">
        <f>VLOOKUP($A80,'all-seg-360'!$A:$K,9,0)</f>
        <v>4.6569819999999996E-3</v>
      </c>
      <c r="AK80" s="55"/>
      <c r="AL80" s="55"/>
    </row>
    <row r="81" spans="1:38">
      <c r="A81" s="1" t="s">
        <v>959</v>
      </c>
      <c r="B81" s="1" t="s">
        <v>958</v>
      </c>
      <c r="C81" s="1" t="str">
        <f>VLOOKUP(A81,raw_data!$C:$G,5,0)</f>
        <v>上海市中华路电话局
办公楼/机房</v>
      </c>
      <c r="D81" s="1" t="str">
        <f>VLOOKUP(A81,raw_data!$C:$H,6,0)</f>
        <v>中华路734号</v>
      </c>
      <c r="E81" s="1" t="str">
        <f>VLOOKUP(A81,raw_data!$C:$E,2,0)&amp;","&amp;VLOOKUP(A81,raw_data!$C:$E,3,0)</f>
        <v>121.4916241,31.21686764</v>
      </c>
      <c r="F81" s="54">
        <f t="shared" si="3"/>
        <v>1</v>
      </c>
      <c r="G81" s="1" t="s">
        <v>4367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1</v>
      </c>
      <c r="O81" s="53">
        <v>0</v>
      </c>
      <c r="P81" s="56">
        <f t="shared" si="4"/>
        <v>1</v>
      </c>
      <c r="Q81" s="53">
        <v>1</v>
      </c>
      <c r="R81" s="53">
        <v>1</v>
      </c>
      <c r="S81" s="53">
        <v>1</v>
      </c>
      <c r="T81" s="53">
        <v>1</v>
      </c>
      <c r="U81" s="53">
        <v>0</v>
      </c>
      <c r="V81" s="53">
        <v>0</v>
      </c>
      <c r="W81" s="53">
        <v>0</v>
      </c>
      <c r="X81" s="53">
        <v>0</v>
      </c>
      <c r="Y81" s="53">
        <v>0</v>
      </c>
      <c r="Z81" s="53">
        <v>0</v>
      </c>
      <c r="AA81" s="53">
        <v>1</v>
      </c>
      <c r="AB81" s="53">
        <v>0</v>
      </c>
      <c r="AC81" s="56">
        <f t="shared" si="5"/>
        <v>5</v>
      </c>
      <c r="AD81" s="55">
        <f>VLOOKUP($A81,'all-seg-360'!$A:$K,3,0)</f>
        <v>0.29676513700000001</v>
      </c>
      <c r="AE81" s="55">
        <f>VLOOKUP($A81,'all-seg-360'!$A:$K,4,0)</f>
        <v>0.395376587</v>
      </c>
      <c r="AF81" s="55">
        <f>VLOOKUP($A81,'all-seg-360'!$A:$K,5,0)</f>
        <v>0.116299438</v>
      </c>
      <c r="AG81" s="55">
        <f>VLOOKUP($A81,'all-seg-360'!$A:$K,6,0)</f>
        <v>0.117605591</v>
      </c>
      <c r="AH81" s="55">
        <f>VLOOKUP($A81,'all-seg-360'!$A:$K,7,0)</f>
        <v>3.9776611000000003E-2</v>
      </c>
      <c r="AI81" s="55">
        <f>VLOOKUP($A81,'all-seg-360'!$A:$K,8,0)</f>
        <v>2.2430420000000002E-3</v>
      </c>
      <c r="AJ81" s="55">
        <f>VLOOKUP($A81,'all-seg-360'!$A:$K,9,0)</f>
        <v>1.074219E-3</v>
      </c>
      <c r="AK81" s="55"/>
      <c r="AL81" s="55"/>
    </row>
    <row r="82" spans="1:38">
      <c r="A82" s="1" t="s">
        <v>973</v>
      </c>
      <c r="B82" s="1" t="s">
        <v>972</v>
      </c>
      <c r="C82" s="1" t="str">
        <f>VLOOKUP(A82,raw_data!$C:$G,5,0)</f>
        <v>上海建筑材料集团总公司</v>
      </c>
      <c r="D82" s="1" t="str">
        <f>VLOOKUP(A82,raw_data!$C:$H,6,0)</f>
        <v>北京东路232-240号</v>
      </c>
      <c r="E82" s="1" t="str">
        <f>VLOOKUP(A82,raw_data!$C:$E,2,0)&amp;","&amp;VLOOKUP(A82,raw_data!$C:$E,3,0)</f>
        <v>121.4808245,31.2427633</v>
      </c>
      <c r="F82" s="54">
        <f t="shared" si="3"/>
        <v>1</v>
      </c>
      <c r="G82" s="1" t="s">
        <v>4367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1</v>
      </c>
      <c r="O82" s="53">
        <v>0</v>
      </c>
      <c r="P82" s="56">
        <f t="shared" si="4"/>
        <v>1</v>
      </c>
      <c r="Q82" s="53">
        <v>1</v>
      </c>
      <c r="R82" s="53">
        <v>0</v>
      </c>
      <c r="S82" s="53">
        <v>0</v>
      </c>
      <c r="T82" s="53">
        <v>0</v>
      </c>
      <c r="U82" s="53">
        <v>0</v>
      </c>
      <c r="V82" s="53">
        <v>0</v>
      </c>
      <c r="W82" s="53">
        <v>0</v>
      </c>
      <c r="X82" s="53">
        <v>1</v>
      </c>
      <c r="Y82" s="53">
        <v>1</v>
      </c>
      <c r="Z82" s="53">
        <v>1</v>
      </c>
      <c r="AA82" s="53">
        <v>1</v>
      </c>
      <c r="AB82" s="53">
        <v>1</v>
      </c>
      <c r="AC82" s="56">
        <f t="shared" si="5"/>
        <v>6</v>
      </c>
      <c r="AD82" s="55">
        <f>VLOOKUP($A82,'all-seg-360'!$A:$K,3,0)</f>
        <v>0.49685668900000002</v>
      </c>
      <c r="AE82" s="55">
        <f>VLOOKUP($A82,'all-seg-360'!$A:$K,4,0)</f>
        <v>0.36510009799999998</v>
      </c>
      <c r="AF82" s="55">
        <f>VLOOKUP($A82,'all-seg-360'!$A:$K,5,0)</f>
        <v>8.0108639999999995E-3</v>
      </c>
      <c r="AG82" s="55">
        <f>VLOOKUP($A82,'all-seg-360'!$A:$K,6,0)</f>
        <v>7.1890258999999998E-2</v>
      </c>
      <c r="AH82" s="55">
        <f>VLOOKUP($A82,'all-seg-360'!$A:$K,7,0)</f>
        <v>1.9815063000000001E-2</v>
      </c>
      <c r="AI82" s="55">
        <f>VLOOKUP($A82,'all-seg-360'!$A:$K,8,0)</f>
        <v>5.1879999999999998E-5</v>
      </c>
      <c r="AJ82" s="55">
        <f>VLOOKUP($A82,'all-seg-360'!$A:$K,9,0)</f>
        <v>1.9329834000000001E-2</v>
      </c>
      <c r="AK82" s="55"/>
      <c r="AL82" s="55"/>
    </row>
    <row r="83" spans="1:38">
      <c r="A83" s="1" t="s">
        <v>965</v>
      </c>
      <c r="B83" s="1" t="s">
        <v>964</v>
      </c>
      <c r="C83" s="1" t="str">
        <f>VLOOKUP(A83,raw_data!$C:$G,5,0)</f>
        <v>上海市储能中学一分部</v>
      </c>
      <c r="D83" s="1" t="str">
        <f>VLOOKUP(A83,raw_data!$C:$H,6,0)</f>
        <v>黄陂南路25号乙</v>
      </c>
      <c r="E83" s="1" t="str">
        <f>VLOOKUP(A83,raw_data!$C:$E,2,0)&amp;","&amp;VLOOKUP(A83,raw_data!$C:$E,3,0)</f>
        <v>121.4644741,31.23003697</v>
      </c>
      <c r="F83" s="54">
        <f t="shared" si="3"/>
        <v>1</v>
      </c>
      <c r="G83" s="1" t="s">
        <v>4367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1</v>
      </c>
      <c r="O83" s="53">
        <v>0</v>
      </c>
      <c r="P83" s="56">
        <f t="shared" si="4"/>
        <v>1</v>
      </c>
      <c r="Q83" s="53">
        <v>1</v>
      </c>
      <c r="R83" s="53">
        <v>1</v>
      </c>
      <c r="S83" s="53">
        <v>0</v>
      </c>
      <c r="T83" s="53">
        <v>0</v>
      </c>
      <c r="U83" s="53">
        <v>0</v>
      </c>
      <c r="V83" s="53">
        <v>0</v>
      </c>
      <c r="W83" s="53">
        <v>0</v>
      </c>
      <c r="X83" s="53">
        <v>0</v>
      </c>
      <c r="Y83" s="53">
        <v>0</v>
      </c>
      <c r="Z83" s="53">
        <v>0</v>
      </c>
      <c r="AA83" s="53">
        <v>0</v>
      </c>
      <c r="AB83" s="53">
        <v>1</v>
      </c>
      <c r="AC83" s="56">
        <f t="shared" si="5"/>
        <v>3</v>
      </c>
      <c r="AD83" s="55">
        <f>VLOOKUP($A83,'all-seg-360'!$A:$K,3,0)</f>
        <v>0.391159058</v>
      </c>
      <c r="AE83" s="55">
        <f>VLOOKUP($A83,'all-seg-360'!$A:$K,4,0)</f>
        <v>0.316360474</v>
      </c>
      <c r="AF83" s="55">
        <f>VLOOKUP($A83,'all-seg-360'!$A:$K,5,0)</f>
        <v>9.7534179999999998E-2</v>
      </c>
      <c r="AG83" s="55">
        <f>VLOOKUP($A83,'all-seg-360'!$A:$K,6,0)</f>
        <v>4.5031738000000002E-2</v>
      </c>
      <c r="AH83" s="55">
        <f>VLOOKUP($A83,'all-seg-360'!$A:$K,7,0)</f>
        <v>5.5664063E-2</v>
      </c>
      <c r="AI83" s="55">
        <f>VLOOKUP($A83,'all-seg-360'!$A:$K,8,0)</f>
        <v>4.1503900000000002E-4</v>
      </c>
      <c r="AJ83" s="55">
        <f>VLOOKUP($A83,'all-seg-360'!$A:$K,9,0)</f>
        <v>6.5917999999999999E-4</v>
      </c>
      <c r="AK83" s="55"/>
      <c r="AL83" s="55"/>
    </row>
    <row r="84" spans="1:38">
      <c r="A84" s="1" t="s">
        <v>979</v>
      </c>
      <c r="B84" s="1" t="s">
        <v>978</v>
      </c>
      <c r="C84" s="1" t="str">
        <f>VLOOKUP(A84,raw_data!$C:$G,5,0)</f>
        <v>虎丘公寓</v>
      </c>
      <c r="D84" s="1" t="str">
        <f>VLOOKUP(A84,raw_data!$C:$H,6,0)</f>
        <v>虎丘路131号</v>
      </c>
      <c r="E84" s="1" t="str">
        <f>VLOOKUP(A84,raw_data!$C:$E,2,0)&amp;","&amp;VLOOKUP(A84,raw_data!$C:$E,3,0)</f>
        <v>121.4827061,31.24497605</v>
      </c>
      <c r="F84" s="54">
        <f t="shared" si="3"/>
        <v>1</v>
      </c>
      <c r="G84" s="1" t="s">
        <v>4367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1</v>
      </c>
      <c r="O84" s="53">
        <v>0</v>
      </c>
      <c r="P84" s="56">
        <f t="shared" si="4"/>
        <v>1</v>
      </c>
      <c r="Q84" s="53">
        <v>1</v>
      </c>
      <c r="R84" s="53">
        <v>1</v>
      </c>
      <c r="S84" s="53">
        <v>0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3">
        <v>1</v>
      </c>
      <c r="Z84" s="53">
        <v>1</v>
      </c>
      <c r="AA84" s="53">
        <v>1</v>
      </c>
      <c r="AB84" s="53">
        <v>1</v>
      </c>
      <c r="AC84" s="56">
        <f t="shared" si="5"/>
        <v>6</v>
      </c>
      <c r="AD84" s="55">
        <f>VLOOKUP($A84,'all-seg-360'!$A:$K,3,0)</f>
        <v>0.67142639199999998</v>
      </c>
      <c r="AE84" s="55">
        <f>VLOOKUP($A84,'all-seg-360'!$A:$K,4,0)</f>
        <v>0.24420471199999999</v>
      </c>
      <c r="AF84" s="55">
        <f>VLOOKUP($A84,'all-seg-360'!$A:$K,5,0)</f>
        <v>0</v>
      </c>
      <c r="AG84" s="55">
        <f>VLOOKUP($A84,'all-seg-360'!$A:$K,6,0)</f>
        <v>2.9284668E-2</v>
      </c>
      <c r="AH84" s="55">
        <f>VLOOKUP($A84,'all-seg-360'!$A:$K,7,0)</f>
        <v>1.2704468E-2</v>
      </c>
      <c r="AI84" s="55">
        <f>VLOOKUP($A84,'all-seg-360'!$A:$K,8,0)</f>
        <v>2.6855469999999999E-3</v>
      </c>
      <c r="AJ84" s="55">
        <f>VLOOKUP($A84,'all-seg-360'!$A:$K,9,0)</f>
        <v>2.4554442999999999E-2</v>
      </c>
      <c r="AK84" s="55"/>
      <c r="AL84" s="55"/>
    </row>
    <row r="85" spans="1:38">
      <c r="A85" s="1" t="s">
        <v>833</v>
      </c>
      <c r="B85" s="1" t="s">
        <v>20</v>
      </c>
      <c r="C85" s="1" t="str">
        <f>VLOOKUP(A85,raw_data!$C:$G,5,0)</f>
        <v>|
住宅(272弄2号为幼托）</v>
      </c>
      <c r="D85" s="1" t="str">
        <f>VLOOKUP(A85,raw_data!$C:$H,6,0)</f>
        <v>新华路236号，248号，272弄2号、6
号，294弄1号</v>
      </c>
      <c r="E85" s="1" t="str">
        <f>VLOOKUP(A85,raw_data!$C:$E,2,0)&amp;","&amp;VLOOKUP(A85,raw_data!$C:$E,3,0)</f>
        <v>121.4232813,31.20465535</v>
      </c>
      <c r="F85" s="54">
        <f t="shared" si="3"/>
        <v>1</v>
      </c>
      <c r="G85" s="1" t="s">
        <v>4367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1</v>
      </c>
      <c r="O85" s="53">
        <v>0</v>
      </c>
      <c r="P85" s="56">
        <f t="shared" si="4"/>
        <v>1</v>
      </c>
      <c r="Q85" s="53">
        <v>1</v>
      </c>
      <c r="R85" s="53">
        <v>1</v>
      </c>
      <c r="S85" s="53">
        <v>1</v>
      </c>
      <c r="T85" s="53">
        <v>0</v>
      </c>
      <c r="U85" s="53">
        <v>0</v>
      </c>
      <c r="V85" s="53">
        <v>1</v>
      </c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6">
        <f t="shared" si="5"/>
        <v>4</v>
      </c>
      <c r="AD85" s="55">
        <f>VLOOKUP($A85,'all-seg-360'!$A:$K,3,0)</f>
        <v>0.18085327100000001</v>
      </c>
      <c r="AE85" s="55">
        <f>VLOOKUP($A85,'all-seg-360'!$A:$K,4,0)</f>
        <v>0.59232482900000005</v>
      </c>
      <c r="AF85" s="55">
        <f>VLOOKUP($A85,'all-seg-360'!$A:$K,5,0)</f>
        <v>9.0396117999999998E-2</v>
      </c>
      <c r="AG85" s="55">
        <f>VLOOKUP($A85,'all-seg-360'!$A:$K,6,0)</f>
        <v>7.3004150000000004E-2</v>
      </c>
      <c r="AH85" s="55">
        <f>VLOOKUP($A85,'all-seg-360'!$A:$K,7,0)</f>
        <v>3.2614136000000002E-2</v>
      </c>
      <c r="AI85" s="55">
        <f>VLOOKUP($A85,'all-seg-360'!$A:$K,8,0)</f>
        <v>3.7536600000000002E-4</v>
      </c>
      <c r="AJ85" s="55">
        <f>VLOOKUP($A85,'all-seg-360'!$A:$K,9,0)</f>
        <v>6.5612799999999996E-4</v>
      </c>
      <c r="AK85" s="55"/>
      <c r="AL85" s="55"/>
    </row>
    <row r="86" spans="1:38">
      <c r="A86" s="1" t="s">
        <v>841</v>
      </c>
      <c r="B86" s="1" t="s">
        <v>840</v>
      </c>
      <c r="C86" s="1" t="str">
        <f>VLOOKUP(A86,raw_data!$C:$G,5,0)</f>
        <v>亦村</v>
      </c>
      <c r="D86" s="1" t="str">
        <f>VLOOKUP(A86,raw_data!$C:$H,6,0)</f>
        <v>泰安路76弄</v>
      </c>
      <c r="E86" s="1" t="str">
        <f>VLOOKUP(A86,raw_data!$C:$E,2,0)&amp;","&amp;VLOOKUP(A86,raw_data!$C:$E,3,0)</f>
        <v>121.4314379,31.20775219</v>
      </c>
      <c r="F86" s="54">
        <f t="shared" si="3"/>
        <v>1</v>
      </c>
      <c r="G86" s="1" t="s">
        <v>4367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1</v>
      </c>
      <c r="O86" s="53">
        <v>0</v>
      </c>
      <c r="P86" s="56">
        <f t="shared" si="4"/>
        <v>1</v>
      </c>
      <c r="Q86" s="53">
        <v>1</v>
      </c>
      <c r="R86" s="53">
        <v>1</v>
      </c>
      <c r="S86" s="53">
        <v>0</v>
      </c>
      <c r="T86" s="53">
        <v>0</v>
      </c>
      <c r="U86" s="53">
        <v>0</v>
      </c>
      <c r="V86" s="53">
        <v>0</v>
      </c>
      <c r="W86" s="53">
        <v>0</v>
      </c>
      <c r="X86" s="53">
        <v>0</v>
      </c>
      <c r="Y86" s="53">
        <v>0</v>
      </c>
      <c r="Z86" s="53">
        <v>0</v>
      </c>
      <c r="AA86" s="53">
        <v>1</v>
      </c>
      <c r="AB86" s="53">
        <v>1</v>
      </c>
      <c r="AC86" s="56">
        <f t="shared" si="5"/>
        <v>4</v>
      </c>
      <c r="AD86" s="55">
        <f>VLOOKUP($A86,'all-seg-360'!$A:$K,3,0)</f>
        <v>0.21609191899999999</v>
      </c>
      <c r="AE86" s="55">
        <f>VLOOKUP($A86,'all-seg-360'!$A:$K,4,0)</f>
        <v>0.52946472200000005</v>
      </c>
      <c r="AF86" s="55">
        <f>VLOOKUP($A86,'all-seg-360'!$A:$K,5,0)</f>
        <v>9.3121337999999998E-2</v>
      </c>
      <c r="AG86" s="55">
        <f>VLOOKUP($A86,'all-seg-360'!$A:$K,6,0)</f>
        <v>6.0647582999999998E-2</v>
      </c>
      <c r="AH86" s="55">
        <f>VLOOKUP($A86,'all-seg-360'!$A:$K,7,0)</f>
        <v>3.9767456E-2</v>
      </c>
      <c r="AI86" s="55">
        <f>VLOOKUP($A86,'all-seg-360'!$A:$K,8,0)</f>
        <v>3.9672999999999998E-5</v>
      </c>
      <c r="AJ86" s="55">
        <f>VLOOKUP($A86,'all-seg-360'!$A:$K,9,0)</f>
        <v>9.1552999999999996E-5</v>
      </c>
      <c r="AK86" s="55"/>
      <c r="AL86" s="55"/>
    </row>
    <row r="87" spans="1:38">
      <c r="A87" s="1" t="s">
        <v>836</v>
      </c>
      <c r="B87" s="1" t="s">
        <v>20</v>
      </c>
      <c r="C87" s="1" t="str">
        <f>VLOOKUP(A87,raw_data!$C:$G,5,0)</f>
        <v>汉语大词典出版社</v>
      </c>
      <c r="D87" s="1" t="str">
        <f>VLOOKUP(A87,raw_data!$C:$H,6,0)</f>
        <v>新华路200号</v>
      </c>
      <c r="E87" s="1" t="str">
        <f>VLOOKUP(A87,raw_data!$C:$E,2,0)&amp;","&amp;VLOOKUP(A87,raw_data!$C:$E,3,0)</f>
        <v>121.4239627,31.20438391</v>
      </c>
      <c r="F87" s="54">
        <f t="shared" si="3"/>
        <v>1</v>
      </c>
      <c r="G87" s="1" t="s">
        <v>4367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1</v>
      </c>
      <c r="O87" s="53">
        <v>0</v>
      </c>
      <c r="P87" s="56">
        <f t="shared" si="4"/>
        <v>1</v>
      </c>
      <c r="Q87" s="53">
        <v>0</v>
      </c>
      <c r="R87" s="53">
        <v>1</v>
      </c>
      <c r="S87" s="53">
        <v>1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53">
        <v>0</v>
      </c>
      <c r="Z87" s="53">
        <v>0</v>
      </c>
      <c r="AA87" s="53">
        <v>0</v>
      </c>
      <c r="AB87" s="53">
        <v>0</v>
      </c>
      <c r="AC87" s="56">
        <f t="shared" si="5"/>
        <v>2</v>
      </c>
      <c r="AD87" s="55">
        <f>VLOOKUP($A87,'all-seg-360'!$A:$K,3,0)</f>
        <v>0.214526367</v>
      </c>
      <c r="AE87" s="55">
        <f>VLOOKUP($A87,'all-seg-360'!$A:$K,4,0)</f>
        <v>0.57458190899999995</v>
      </c>
      <c r="AF87" s="55">
        <f>VLOOKUP($A87,'all-seg-360'!$A:$K,5,0)</f>
        <v>4.9655151000000002E-2</v>
      </c>
      <c r="AG87" s="55">
        <f>VLOOKUP($A87,'all-seg-360'!$A:$K,6,0)</f>
        <v>8.7194824000000004E-2</v>
      </c>
      <c r="AH87" s="55">
        <f>VLOOKUP($A87,'all-seg-360'!$A:$K,7,0)</f>
        <v>3.3197021E-2</v>
      </c>
      <c r="AI87" s="55">
        <f>VLOOKUP($A87,'all-seg-360'!$A:$K,8,0)</f>
        <v>6.1040000000000003E-6</v>
      </c>
      <c r="AJ87" s="55">
        <f>VLOOKUP($A87,'all-seg-360'!$A:$K,9,0)</f>
        <v>4.3090819999999997E-3</v>
      </c>
      <c r="AK87" s="55"/>
      <c r="AL87" s="55"/>
    </row>
    <row r="88" spans="1:38">
      <c r="A88" s="1" t="s">
        <v>838</v>
      </c>
      <c r="B88" s="1" t="s">
        <v>837</v>
      </c>
      <c r="C88" s="1" t="str">
        <f>VLOOKUP(A88,raw_data!$C:$G,5,0)</f>
        <v>长宁区妇幼保健院</v>
      </c>
      <c r="D88" s="1" t="str">
        <f>VLOOKUP(A88,raw_data!$C:$H,6,0)</f>
        <v>延安西路934号</v>
      </c>
      <c r="E88" s="1" t="str">
        <f>VLOOKUP(A88,raw_data!$C:$E,2,0)&amp;","&amp;VLOOKUP(A88,raw_data!$C:$E,3,0)</f>
        <v>121.4296381,31.22240437</v>
      </c>
      <c r="F88" s="54">
        <f t="shared" si="3"/>
        <v>1</v>
      </c>
      <c r="G88" s="1" t="s">
        <v>4367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1</v>
      </c>
      <c r="O88" s="53">
        <v>0</v>
      </c>
      <c r="P88" s="56">
        <f t="shared" si="4"/>
        <v>1</v>
      </c>
      <c r="Q88" s="53">
        <v>1</v>
      </c>
      <c r="R88" s="53">
        <v>1</v>
      </c>
      <c r="S88" s="53">
        <v>0</v>
      </c>
      <c r="T88" s="53">
        <v>0</v>
      </c>
      <c r="U88" s="53">
        <v>0</v>
      </c>
      <c r="V88" s="53">
        <v>0</v>
      </c>
      <c r="W88" s="53">
        <v>0</v>
      </c>
      <c r="X88" s="53">
        <v>0</v>
      </c>
      <c r="Y88" s="53">
        <v>1</v>
      </c>
      <c r="Z88" s="53">
        <v>0</v>
      </c>
      <c r="AA88" s="53">
        <v>0</v>
      </c>
      <c r="AB88" s="53">
        <v>0</v>
      </c>
      <c r="AC88" s="56">
        <f t="shared" si="5"/>
        <v>3</v>
      </c>
      <c r="AD88" s="55">
        <f>VLOOKUP($A88,'all-seg-360'!$A:$K,3,0)</f>
        <v>0.226199341</v>
      </c>
      <c r="AE88" s="55">
        <f>VLOOKUP($A88,'all-seg-360'!$A:$K,4,0)</f>
        <v>0.54233703600000005</v>
      </c>
      <c r="AF88" s="55">
        <f>VLOOKUP($A88,'all-seg-360'!$A:$K,5,0)</f>
        <v>7.9641723999999997E-2</v>
      </c>
      <c r="AG88" s="55">
        <f>VLOOKUP($A88,'all-seg-360'!$A:$K,6,0)</f>
        <v>0.105273437</v>
      </c>
      <c r="AH88" s="55">
        <f>VLOOKUP($A88,'all-seg-360'!$A:$K,7,0)</f>
        <v>2.0626831000000002E-2</v>
      </c>
      <c r="AI88" s="55">
        <f>VLOOKUP($A88,'all-seg-360'!$A:$K,8,0)</f>
        <v>9.9243160000000007E-3</v>
      </c>
      <c r="AJ88" s="55">
        <f>VLOOKUP($A88,'all-seg-360'!$A:$K,9,0)</f>
        <v>5.4779049999999999E-3</v>
      </c>
      <c r="AK88" s="55"/>
      <c r="AL88" s="55"/>
    </row>
    <row r="89" spans="1:38">
      <c r="A89" s="1" t="s">
        <v>834</v>
      </c>
      <c r="B89" s="1" t="s">
        <v>20</v>
      </c>
      <c r="C89" s="1" t="str">
        <f>VLOOKUP(A89,raw_data!$C:$G,5,0)</f>
        <v>住宅</v>
      </c>
      <c r="D89" s="1" t="str">
        <f>VLOOKUP(A89,raw_data!$C:$H,6,0)</f>
        <v>新华路329弄36号</v>
      </c>
      <c r="E89" s="1" t="str">
        <f>VLOOKUP(A89,raw_data!$C:$E,2,0)&amp;","&amp;VLOOKUP(A89,raw_data!$C:$E,3,0)</f>
        <v>121.4216657,31.20492712</v>
      </c>
      <c r="F89" s="54">
        <f t="shared" si="3"/>
        <v>1</v>
      </c>
      <c r="G89" s="1" t="s">
        <v>4367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1</v>
      </c>
      <c r="O89" s="53">
        <v>0</v>
      </c>
      <c r="P89" s="56">
        <f t="shared" si="4"/>
        <v>1</v>
      </c>
      <c r="Q89" s="53">
        <v>1</v>
      </c>
      <c r="R89" s="53">
        <v>1</v>
      </c>
      <c r="S89" s="53">
        <v>1</v>
      </c>
      <c r="T89" s="53">
        <v>0</v>
      </c>
      <c r="U89" s="53">
        <v>0</v>
      </c>
      <c r="V89" s="53">
        <v>0</v>
      </c>
      <c r="W89" s="53">
        <v>0</v>
      </c>
      <c r="X89" s="53">
        <v>0</v>
      </c>
      <c r="Y89" s="53">
        <v>0</v>
      </c>
      <c r="Z89" s="53">
        <v>0</v>
      </c>
      <c r="AA89" s="53">
        <v>0</v>
      </c>
      <c r="AB89" s="53">
        <v>0</v>
      </c>
      <c r="AC89" s="56">
        <f t="shared" si="5"/>
        <v>3</v>
      </c>
      <c r="AD89" s="55">
        <f>VLOOKUP($A89,'all-seg-360'!$A:$K,3,0)</f>
        <v>9.6658325000000003E-2</v>
      </c>
      <c r="AE89" s="55">
        <f>VLOOKUP($A89,'all-seg-360'!$A:$K,4,0)</f>
        <v>0.61901855500000003</v>
      </c>
      <c r="AF89" s="55">
        <f>VLOOKUP($A89,'all-seg-360'!$A:$K,5,0)</f>
        <v>0.10703124999999999</v>
      </c>
      <c r="AG89" s="55">
        <f>VLOOKUP($A89,'all-seg-360'!$A:$K,6,0)</f>
        <v>9.2507934999999999E-2</v>
      </c>
      <c r="AH89" s="55">
        <f>VLOOKUP($A89,'all-seg-360'!$A:$K,7,0)</f>
        <v>2.1655272999999999E-2</v>
      </c>
      <c r="AI89" s="55">
        <f>VLOOKUP($A89,'all-seg-360'!$A:$K,8,0)</f>
        <v>7.7209499999999999E-4</v>
      </c>
      <c r="AJ89" s="55">
        <f>VLOOKUP($A89,'all-seg-360'!$A:$K,9,0)</f>
        <v>3.3935549999999999E-3</v>
      </c>
      <c r="AK89" s="55"/>
      <c r="AL89" s="55"/>
    </row>
    <row r="90" spans="1:38">
      <c r="A90" s="1" t="s">
        <v>835</v>
      </c>
      <c r="B90" s="1" t="s">
        <v>20</v>
      </c>
      <c r="C90" s="1" t="str">
        <f>VLOOKUP(A90,raw_data!$C:$G,5,0)</f>
        <v>住宅</v>
      </c>
      <c r="D90" s="1" t="str">
        <f>VLOOKUP(A90,raw_data!$C:$H,6,0)</f>
        <v>新华路231号</v>
      </c>
      <c r="E90" s="1" t="str">
        <f>VLOOKUP(A90,raw_data!$C:$E,2,0)&amp;","&amp;VLOOKUP(A90,raw_data!$C:$E,3,0)</f>
        <v>121.4230178,31.20441031</v>
      </c>
      <c r="F90" s="54">
        <f t="shared" si="3"/>
        <v>1</v>
      </c>
      <c r="G90" s="1" t="s">
        <v>4367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1</v>
      </c>
      <c r="O90" s="53">
        <v>0</v>
      </c>
      <c r="P90" s="56">
        <f t="shared" si="4"/>
        <v>1</v>
      </c>
      <c r="Q90" s="53">
        <v>1</v>
      </c>
      <c r="R90" s="53">
        <v>1</v>
      </c>
      <c r="S90" s="53">
        <v>1</v>
      </c>
      <c r="T90" s="53">
        <v>0</v>
      </c>
      <c r="U90" s="53">
        <v>0</v>
      </c>
      <c r="V90" s="53">
        <v>0</v>
      </c>
      <c r="W90" s="53">
        <v>0</v>
      </c>
      <c r="X90" s="53">
        <v>0</v>
      </c>
      <c r="Y90" s="53">
        <v>0</v>
      </c>
      <c r="Z90" s="53">
        <v>0</v>
      </c>
      <c r="AA90" s="53">
        <v>1</v>
      </c>
      <c r="AB90" s="53">
        <v>1</v>
      </c>
      <c r="AC90" s="56">
        <f t="shared" si="5"/>
        <v>5</v>
      </c>
      <c r="AD90" s="55">
        <f>VLOOKUP($A90,'all-seg-360'!$A:$K,3,0)</f>
        <v>0.15566101099999999</v>
      </c>
      <c r="AE90" s="55">
        <f>VLOOKUP($A90,'all-seg-360'!$A:$K,4,0)</f>
        <v>0.59758606000000003</v>
      </c>
      <c r="AF90" s="55">
        <f>VLOOKUP($A90,'all-seg-360'!$A:$K,5,0)</f>
        <v>0.10435485799999999</v>
      </c>
      <c r="AG90" s="55">
        <f>VLOOKUP($A90,'all-seg-360'!$A:$K,6,0)</f>
        <v>6.1645508000000002E-2</v>
      </c>
      <c r="AH90" s="55">
        <f>VLOOKUP($A90,'all-seg-360'!$A:$K,7,0)</f>
        <v>2.8738402999999999E-2</v>
      </c>
      <c r="AI90" s="55">
        <f>VLOOKUP($A90,'all-seg-360'!$A:$K,8,0)</f>
        <v>5.7983399999999999E-4</v>
      </c>
      <c r="AJ90" s="55">
        <f>VLOOKUP($A90,'all-seg-360'!$A:$K,9,0)</f>
        <v>1.1923217999999999E-2</v>
      </c>
      <c r="AK90" s="55"/>
      <c r="AL90" s="55"/>
    </row>
    <row r="91" spans="1:38">
      <c r="A91" s="1" t="s">
        <v>850</v>
      </c>
      <c r="B91" s="1" t="s">
        <v>849</v>
      </c>
      <c r="C91" s="1" t="str">
        <f>VLOOKUP(A91,raw_data!$C:$G,5,0)</f>
        <v>梅林正广和有限公司</v>
      </c>
      <c r="D91" s="1" t="str">
        <f>VLOOKUP(A91,raw_data!$C:$H,6,0)</f>
        <v>通北路400号</v>
      </c>
      <c r="E91" s="1" t="str">
        <f>VLOOKUP(A91,raw_data!$C:$E,2,0)&amp;","&amp;VLOOKUP(A91,raw_data!$C:$E,3,0)</f>
        <v>121.5157569,31.26133604</v>
      </c>
      <c r="F91" s="54">
        <f t="shared" si="3"/>
        <v>1</v>
      </c>
      <c r="G91" s="1" t="s">
        <v>4367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1</v>
      </c>
      <c r="O91" s="53">
        <v>0</v>
      </c>
      <c r="P91" s="56">
        <f t="shared" si="4"/>
        <v>1</v>
      </c>
      <c r="Q91" s="53">
        <v>1</v>
      </c>
      <c r="R91" s="53">
        <v>1</v>
      </c>
      <c r="S91" s="53">
        <v>0</v>
      </c>
      <c r="T91" s="53">
        <v>0</v>
      </c>
      <c r="U91" s="53">
        <v>0</v>
      </c>
      <c r="V91" s="53">
        <v>0</v>
      </c>
      <c r="W91" s="53">
        <v>0</v>
      </c>
      <c r="X91" s="53">
        <v>0</v>
      </c>
      <c r="Y91" s="53">
        <v>1</v>
      </c>
      <c r="Z91" s="53">
        <v>1</v>
      </c>
      <c r="AA91" s="53">
        <v>1</v>
      </c>
      <c r="AB91" s="53">
        <v>1</v>
      </c>
      <c r="AC91" s="56">
        <f t="shared" si="5"/>
        <v>6</v>
      </c>
      <c r="AD91" s="55">
        <f>VLOOKUP($A91,'all-seg-360'!$A:$K,3,0)</f>
        <v>0.359637451</v>
      </c>
      <c r="AE91" s="55">
        <f>VLOOKUP($A91,'all-seg-360'!$A:$K,4,0)</f>
        <v>0.45813293500000002</v>
      </c>
      <c r="AF91" s="55">
        <f>VLOOKUP($A91,'all-seg-360'!$A:$K,5,0)</f>
        <v>1.8572998E-2</v>
      </c>
      <c r="AG91" s="55">
        <f>VLOOKUP($A91,'all-seg-360'!$A:$K,6,0)</f>
        <v>6.4569091999999995E-2</v>
      </c>
      <c r="AH91" s="55">
        <f>VLOOKUP($A91,'all-seg-360'!$A:$K,7,0)</f>
        <v>4.3634033000000003E-2</v>
      </c>
      <c r="AI91" s="55">
        <f>VLOOKUP($A91,'all-seg-360'!$A:$K,8,0)</f>
        <v>1.2118530000000001E-2</v>
      </c>
      <c r="AJ91" s="55">
        <f>VLOOKUP($A91,'all-seg-360'!$A:$K,9,0)</f>
        <v>1.3485718000000001E-2</v>
      </c>
      <c r="AK91" s="55"/>
      <c r="AL91" s="55"/>
    </row>
    <row r="92" spans="1:38">
      <c r="A92" s="1" t="s">
        <v>854</v>
      </c>
      <c r="B92" s="1" t="s">
        <v>853</v>
      </c>
      <c r="C92" s="1" t="str">
        <f>VLOOKUP(A92,raw_data!$C:$G,5,0)</f>
        <v>上海茂华毛纺厂——绒线仓库/综合楼/经理住宅（A）/领班住宅（B）/高级职员住宅（C）</v>
      </c>
      <c r="D92" s="1" t="str">
        <f>VLOOKUP(A92,raw_data!$C:$H,6,0)</f>
        <v>波阳路400号</v>
      </c>
      <c r="E92" s="1" t="str">
        <f>VLOOKUP(A92,raw_data!$C:$E,2,0)&amp;","&amp;VLOOKUP(A92,raw_data!$C:$E,3,0)</f>
        <v>121.5498554,31.27628569</v>
      </c>
      <c r="F92" s="54">
        <f t="shared" si="3"/>
        <v>1</v>
      </c>
      <c r="G92" s="1" t="s">
        <v>4367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1</v>
      </c>
      <c r="O92" s="53">
        <v>0</v>
      </c>
      <c r="P92" s="56">
        <f t="shared" si="4"/>
        <v>1</v>
      </c>
      <c r="Q92" s="53">
        <v>1</v>
      </c>
      <c r="R92" s="53">
        <v>0</v>
      </c>
      <c r="S92" s="53">
        <v>0</v>
      </c>
      <c r="T92" s="53">
        <v>0</v>
      </c>
      <c r="U92" s="53">
        <v>0</v>
      </c>
      <c r="V92" s="53">
        <v>0</v>
      </c>
      <c r="W92" s="53">
        <v>0</v>
      </c>
      <c r="X92" s="53">
        <v>1</v>
      </c>
      <c r="Y92" s="53">
        <v>1</v>
      </c>
      <c r="Z92" s="53">
        <v>1</v>
      </c>
      <c r="AA92" s="53">
        <v>1</v>
      </c>
      <c r="AB92" s="53">
        <v>1</v>
      </c>
      <c r="AC92" s="56">
        <f t="shared" si="5"/>
        <v>6</v>
      </c>
      <c r="AD92" s="55">
        <f>VLOOKUP($A92,'all-seg-360'!$A:$K,3,0)</f>
        <v>0.116125488</v>
      </c>
      <c r="AE92" s="55">
        <f>VLOOKUP($A92,'all-seg-360'!$A:$K,4,0)</f>
        <v>0.52072143599999998</v>
      </c>
      <c r="AF92" s="55">
        <f>VLOOKUP($A92,'all-seg-360'!$A:$K,5,0)</f>
        <v>0.201101685</v>
      </c>
      <c r="AG92" s="55">
        <f>VLOOKUP($A92,'all-seg-360'!$A:$K,6,0)</f>
        <v>0.112615967</v>
      </c>
      <c r="AH92" s="55">
        <f>VLOOKUP($A92,'all-seg-360'!$A:$K,7,0)</f>
        <v>2.4188232E-2</v>
      </c>
      <c r="AI92" s="55">
        <f>VLOOKUP($A92,'all-seg-360'!$A:$K,8,0)</f>
        <v>2.1362E-5</v>
      </c>
      <c r="AJ92" s="55">
        <f>VLOOKUP($A92,'all-seg-360'!$A:$K,9,0)</f>
        <v>4.8004149999999997E-3</v>
      </c>
      <c r="AK92" s="55"/>
      <c r="AL92" s="55"/>
    </row>
    <row r="93" spans="1:38">
      <c r="A93" s="1" t="s">
        <v>864</v>
      </c>
      <c r="B93" s="1" t="s">
        <v>863</v>
      </c>
      <c r="C93" s="1" t="str">
        <f>VLOOKUP(A93,raw_data!$C:$G,5,0)</f>
        <v>虹口大楼</v>
      </c>
      <c r="D93" s="1" t="str">
        <f>VLOOKUP(A93,raw_data!$C:$H,6,0)</f>
        <v>海宁路449号</v>
      </c>
      <c r="E93" s="1" t="str">
        <f>VLOOKUP(A93,raw_data!$C:$E,2,0)&amp;","&amp;VLOOKUP(A93,raw_data!$C:$E,3,0)</f>
        <v>121.4803312,31.25106431</v>
      </c>
      <c r="F93" s="54">
        <f t="shared" si="3"/>
        <v>1</v>
      </c>
      <c r="G93" s="1" t="s">
        <v>4367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1</v>
      </c>
      <c r="O93" s="53">
        <v>0</v>
      </c>
      <c r="P93" s="56">
        <f t="shared" si="4"/>
        <v>1</v>
      </c>
      <c r="Q93" s="53">
        <v>1</v>
      </c>
      <c r="R93" s="53">
        <v>0</v>
      </c>
      <c r="S93" s="53">
        <v>0</v>
      </c>
      <c r="T93" s="53">
        <v>0</v>
      </c>
      <c r="U93" s="53">
        <v>0</v>
      </c>
      <c r="V93" s="53">
        <v>0</v>
      </c>
      <c r="W93" s="53">
        <v>0</v>
      </c>
      <c r="X93" s="53">
        <v>1</v>
      </c>
      <c r="Y93" s="53">
        <v>1</v>
      </c>
      <c r="Z93" s="53">
        <v>1</v>
      </c>
      <c r="AA93" s="53">
        <v>1</v>
      </c>
      <c r="AB93" s="53">
        <v>1</v>
      </c>
      <c r="AC93" s="56">
        <f t="shared" si="5"/>
        <v>6</v>
      </c>
      <c r="AD93" s="55">
        <f>VLOOKUP($A93,'all-seg-360'!$A:$K,3,0)</f>
        <v>0.50276489300000005</v>
      </c>
      <c r="AE93" s="55">
        <f>VLOOKUP($A93,'all-seg-360'!$A:$K,4,0)</f>
        <v>0.31181640599999999</v>
      </c>
      <c r="AF93" s="55">
        <f>VLOOKUP($A93,'all-seg-360'!$A:$K,5,0)</f>
        <v>2.2613529999999998E-3</v>
      </c>
      <c r="AG93" s="55">
        <f>VLOOKUP($A93,'all-seg-360'!$A:$K,6,0)</f>
        <v>4.6246337999999998E-2</v>
      </c>
      <c r="AH93" s="55">
        <f>VLOOKUP($A93,'all-seg-360'!$A:$K,7,0)</f>
        <v>5.1669312000000002E-2</v>
      </c>
      <c r="AI93" s="55">
        <f>VLOOKUP($A93,'all-seg-360'!$A:$K,8,0)</f>
        <v>3.9031980000000001E-3</v>
      </c>
      <c r="AJ93" s="55">
        <f>VLOOKUP($A93,'all-seg-360'!$A:$K,9,0)</f>
        <v>6.7138699999999996E-4</v>
      </c>
      <c r="AK93" s="55"/>
      <c r="AL93" s="55"/>
    </row>
    <row r="94" spans="1:38">
      <c r="A94" s="1" t="s">
        <v>859</v>
      </c>
      <c r="B94" s="1" t="s">
        <v>20</v>
      </c>
      <c r="C94" s="1" t="str">
        <f>VLOOKUP(A94,raw_data!$C:$G,5,0)</f>
        <v>住宅</v>
      </c>
      <c r="D94" s="1" t="str">
        <f>VLOOKUP(A94,raw_data!$C:$H,6,0)</f>
        <v>隆昌路222-266号</v>
      </c>
      <c r="E94" s="1" t="str">
        <f>VLOOKUP(A94,raw_data!$C:$E,2,0)&amp;","&amp;VLOOKUP(A94,raw_data!$C:$E,3,0)</f>
        <v>121.543715,31.27209173</v>
      </c>
      <c r="F94" s="54">
        <f t="shared" si="3"/>
        <v>1</v>
      </c>
      <c r="G94" s="1" t="s">
        <v>4367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1</v>
      </c>
      <c r="O94" s="53">
        <v>0</v>
      </c>
      <c r="P94" s="56">
        <f t="shared" si="4"/>
        <v>1</v>
      </c>
      <c r="Q94" s="53">
        <v>1</v>
      </c>
      <c r="R94" s="53">
        <v>1</v>
      </c>
      <c r="S94" s="53">
        <v>0</v>
      </c>
      <c r="T94" s="53">
        <v>0</v>
      </c>
      <c r="U94" s="53">
        <v>0</v>
      </c>
      <c r="V94" s="53">
        <v>0</v>
      </c>
      <c r="W94" s="53">
        <v>0</v>
      </c>
      <c r="X94" s="53">
        <v>0</v>
      </c>
      <c r="Y94" s="53">
        <v>1</v>
      </c>
      <c r="Z94" s="53">
        <v>1</v>
      </c>
      <c r="AA94" s="53">
        <v>0</v>
      </c>
      <c r="AB94" s="53">
        <v>1</v>
      </c>
      <c r="AC94" s="56">
        <f t="shared" si="5"/>
        <v>5</v>
      </c>
      <c r="AD94" s="55">
        <f>VLOOKUP($A94,'all-seg-360'!$A:$K,3,0)</f>
        <v>0.263357544</v>
      </c>
      <c r="AE94" s="55">
        <f>VLOOKUP($A94,'all-seg-360'!$A:$K,4,0)</f>
        <v>0.54134826700000005</v>
      </c>
      <c r="AF94" s="55">
        <f>VLOOKUP($A94,'all-seg-360'!$A:$K,5,0)</f>
        <v>3.7203978999999998E-2</v>
      </c>
      <c r="AG94" s="55">
        <f>VLOOKUP($A94,'all-seg-360'!$A:$K,6,0)</f>
        <v>6.5890503000000003E-2</v>
      </c>
      <c r="AH94" s="55">
        <f>VLOOKUP($A94,'all-seg-360'!$A:$K,7,0)</f>
        <v>5.6317139000000002E-2</v>
      </c>
      <c r="AI94" s="55">
        <f>VLOOKUP($A94,'all-seg-360'!$A:$K,8,0)</f>
        <v>1.052856E-3</v>
      </c>
      <c r="AJ94" s="55">
        <f>VLOOKUP($A94,'all-seg-360'!$A:$K,9,0)</f>
        <v>6.2927249999999999E-3</v>
      </c>
      <c r="AK94" s="55"/>
      <c r="AL94" s="55"/>
    </row>
    <row r="95" spans="1:38">
      <c r="A95" s="1" t="s">
        <v>862</v>
      </c>
      <c r="B95" s="1" t="s">
        <v>20</v>
      </c>
      <c r="C95" s="1" t="str">
        <f>VLOOKUP(A95,raw_data!$C:$G,5,0)</f>
        <v>上海纺织老干部活动室</v>
      </c>
      <c r="D95" s="1" t="str">
        <f>VLOOKUP(A95,raw_data!$C:$H,6,0)</f>
        <v>多伦路215号</v>
      </c>
      <c r="E95" s="1" t="str">
        <f>VLOOKUP(A95,raw_data!$C:$E,2,0)&amp;","&amp;VLOOKUP(A95,raw_data!$C:$E,3,0)</f>
        <v>121.4769489,31.26577451</v>
      </c>
      <c r="F95" s="54">
        <f t="shared" si="3"/>
        <v>1</v>
      </c>
      <c r="G95" s="1" t="s">
        <v>4367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1</v>
      </c>
      <c r="O95" s="53">
        <v>0</v>
      </c>
      <c r="P95" s="56">
        <f t="shared" si="4"/>
        <v>1</v>
      </c>
      <c r="Q95" s="53">
        <v>1</v>
      </c>
      <c r="R95" s="53">
        <v>0</v>
      </c>
      <c r="S95" s="53">
        <v>0</v>
      </c>
      <c r="T95" s="53">
        <v>0</v>
      </c>
      <c r="U95" s="53">
        <v>0</v>
      </c>
      <c r="V95" s="53">
        <v>0</v>
      </c>
      <c r="W95" s="53">
        <v>0</v>
      </c>
      <c r="X95" s="53">
        <v>1</v>
      </c>
      <c r="Y95" s="53">
        <v>1</v>
      </c>
      <c r="Z95" s="53">
        <v>1</v>
      </c>
      <c r="AA95" s="53">
        <v>1</v>
      </c>
      <c r="AB95" s="53">
        <v>1</v>
      </c>
      <c r="AC95" s="56">
        <f t="shared" si="5"/>
        <v>6</v>
      </c>
      <c r="AD95" s="55">
        <f>VLOOKUP($A95,'all-seg-360'!$A:$K,3,0)</f>
        <v>9.7988891999999994E-2</v>
      </c>
      <c r="AE95" s="55">
        <f>VLOOKUP($A95,'all-seg-360'!$A:$K,4,0)</f>
        <v>0.45911865200000002</v>
      </c>
      <c r="AF95" s="55">
        <f>VLOOKUP($A95,'all-seg-360'!$A:$K,5,0)</f>
        <v>0.247976685</v>
      </c>
      <c r="AG95" s="55">
        <f>VLOOKUP($A95,'all-seg-360'!$A:$K,6,0)</f>
        <v>3.3035278000000001E-2</v>
      </c>
      <c r="AH95" s="55">
        <f>VLOOKUP($A95,'all-seg-360'!$A:$K,7,0)</f>
        <v>8.4750365999999994E-2</v>
      </c>
      <c r="AI95" s="55">
        <f>VLOOKUP($A95,'all-seg-360'!$A:$K,8,0)</f>
        <v>1.031494E-3</v>
      </c>
      <c r="AJ95" s="55">
        <f>VLOOKUP($A95,'all-seg-360'!$A:$K,9,0)</f>
        <v>6.8573000000000002E-3</v>
      </c>
      <c r="AK95" s="55"/>
      <c r="AL95" s="55"/>
    </row>
    <row r="96" spans="1:38">
      <c r="A96" s="1" t="s">
        <v>868</v>
      </c>
      <c r="B96" s="1" t="s">
        <v>435</v>
      </c>
      <c r="C96" s="1" t="str">
        <f>VLOOKUP(A96,raw_data!$C:$G,5,0)</f>
        <v>公寓</v>
      </c>
      <c r="D96" s="1" t="str">
        <f>VLOOKUP(A96,raw_data!$C:$H,6,0)</f>
        <v>昆山路227号/昆山路277号/昆山花园
路1-10号</v>
      </c>
      <c r="E96" s="1" t="str">
        <f>VLOOKUP(A96,raw_data!$C:$E,2,0)&amp;","&amp;VLOOKUP(A96,raw_data!$C:$E,3,0)</f>
        <v>121.480769,31.25109529</v>
      </c>
      <c r="F96" s="54">
        <f t="shared" si="3"/>
        <v>1</v>
      </c>
      <c r="G96" s="1" t="s">
        <v>4367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1</v>
      </c>
      <c r="O96" s="53">
        <v>0</v>
      </c>
      <c r="P96" s="56">
        <f t="shared" si="4"/>
        <v>1</v>
      </c>
      <c r="Q96" s="53">
        <v>1</v>
      </c>
      <c r="R96" s="53">
        <v>0</v>
      </c>
      <c r="S96" s="53">
        <v>0</v>
      </c>
      <c r="T96" s="53">
        <v>0</v>
      </c>
      <c r="U96" s="53">
        <v>0</v>
      </c>
      <c r="V96" s="53">
        <v>0</v>
      </c>
      <c r="W96" s="53">
        <v>0</v>
      </c>
      <c r="X96" s="53">
        <v>1</v>
      </c>
      <c r="Y96" s="53">
        <v>1</v>
      </c>
      <c r="Z96" s="53">
        <v>1</v>
      </c>
      <c r="AA96" s="53">
        <v>1</v>
      </c>
      <c r="AB96" s="53">
        <v>1</v>
      </c>
      <c r="AC96" s="56">
        <f t="shared" si="5"/>
        <v>6</v>
      </c>
      <c r="AD96" s="55">
        <f>VLOOKUP($A96,'all-seg-360'!$A:$K,3,0)</f>
        <v>0.50276489300000005</v>
      </c>
      <c r="AE96" s="55">
        <f>VLOOKUP($A96,'all-seg-360'!$A:$K,4,0)</f>
        <v>0.31181640599999999</v>
      </c>
      <c r="AF96" s="55">
        <f>VLOOKUP($A96,'all-seg-360'!$A:$K,5,0)</f>
        <v>2.2613529999999998E-3</v>
      </c>
      <c r="AG96" s="55">
        <f>VLOOKUP($A96,'all-seg-360'!$A:$K,6,0)</f>
        <v>4.6246337999999998E-2</v>
      </c>
      <c r="AH96" s="55">
        <f>VLOOKUP($A96,'all-seg-360'!$A:$K,7,0)</f>
        <v>5.1669312000000002E-2</v>
      </c>
      <c r="AI96" s="55">
        <f>VLOOKUP($A96,'all-seg-360'!$A:$K,8,0)</f>
        <v>3.9031980000000001E-3</v>
      </c>
      <c r="AJ96" s="55">
        <f>VLOOKUP($A96,'all-seg-360'!$A:$K,9,0)</f>
        <v>6.7138699999999996E-4</v>
      </c>
      <c r="AK96" s="55"/>
      <c r="AL96" s="55"/>
    </row>
    <row r="97" spans="1:38">
      <c r="A97" s="1" t="s">
        <v>879</v>
      </c>
      <c r="B97" s="1" t="s">
        <v>20</v>
      </c>
      <c r="C97" s="1" t="str">
        <f>VLOOKUP(A97,raw_data!$C:$G,5,0)</f>
        <v>市委机关幼儿园</v>
      </c>
      <c r="D97" s="1" t="str">
        <f>VLOOKUP(A97,raw_data!$C:$H,6,0)</f>
        <v>余庆路190号</v>
      </c>
      <c r="E97" s="1" t="str">
        <f>VLOOKUP(A97,raw_data!$C:$E,2,0)&amp;","&amp;VLOOKUP(A97,raw_data!$C:$E,3,0)</f>
        <v>121.4364141,31.19942375</v>
      </c>
      <c r="F97" s="54">
        <f t="shared" si="3"/>
        <v>1</v>
      </c>
      <c r="G97" s="1" t="s">
        <v>4367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1</v>
      </c>
      <c r="O97" s="53">
        <v>0</v>
      </c>
      <c r="P97" s="56">
        <f t="shared" si="4"/>
        <v>1</v>
      </c>
      <c r="Q97" s="53">
        <v>1</v>
      </c>
      <c r="R97" s="53">
        <v>1</v>
      </c>
      <c r="S97" s="53">
        <v>1</v>
      </c>
      <c r="T97" s="53">
        <v>0</v>
      </c>
      <c r="U97" s="53">
        <v>0</v>
      </c>
      <c r="V97" s="53">
        <v>0</v>
      </c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6">
        <f t="shared" si="5"/>
        <v>3</v>
      </c>
      <c r="AD97" s="55">
        <f>VLOOKUP($A97,'all-seg-360'!$A:$K,3,0)</f>
        <v>4.9874877999999997E-2</v>
      </c>
      <c r="AE97" s="55">
        <f>VLOOKUP($A97,'all-seg-360'!$A:$K,4,0)</f>
        <v>0.55686645499999998</v>
      </c>
      <c r="AF97" s="55">
        <f>VLOOKUP($A97,'all-seg-360'!$A:$K,5,0)</f>
        <v>0.215274048</v>
      </c>
      <c r="AG97" s="55">
        <f>VLOOKUP($A97,'all-seg-360'!$A:$K,6,0)</f>
        <v>5.9765625000000003E-2</v>
      </c>
      <c r="AH97" s="55">
        <f>VLOOKUP($A97,'all-seg-360'!$A:$K,7,0)</f>
        <v>3.7445069999999998E-3</v>
      </c>
      <c r="AI97" s="55">
        <f>VLOOKUP($A97,'all-seg-360'!$A:$K,8,0)</f>
        <v>0</v>
      </c>
      <c r="AJ97" s="55">
        <f>VLOOKUP($A97,'all-seg-360'!$A:$K,9,0)</f>
        <v>2.0623778999999998E-2</v>
      </c>
      <c r="AK97" s="55"/>
      <c r="AL97" s="55"/>
    </row>
    <row r="98" spans="1:38">
      <c r="A98" s="1" t="s">
        <v>880</v>
      </c>
      <c r="B98" s="1" t="s">
        <v>20</v>
      </c>
      <c r="C98" s="1" t="str">
        <f>VLOOKUP(A98,raw_data!$C:$G,5,0)</f>
        <v>住宅、建国西路幼儿园</v>
      </c>
      <c r="D98" s="1" t="str">
        <f>VLOOKUP(A98,raw_data!$C:$H,6,0)</f>
        <v>建国西路620、622号</v>
      </c>
      <c r="E98" s="1" t="str">
        <f>VLOOKUP(A98,raw_data!$C:$E,2,0)&amp;","&amp;VLOOKUP(A98,raw_data!$C:$E,3,0)</f>
        <v>121.4598421,31.20941454</v>
      </c>
      <c r="F98" s="54">
        <f t="shared" si="3"/>
        <v>1</v>
      </c>
      <c r="G98" s="1" t="s">
        <v>4367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1</v>
      </c>
      <c r="O98" s="53">
        <v>0</v>
      </c>
      <c r="P98" s="56">
        <f t="shared" si="4"/>
        <v>1</v>
      </c>
      <c r="Q98" s="53">
        <v>0</v>
      </c>
      <c r="R98" s="53">
        <v>0</v>
      </c>
      <c r="S98" s="53">
        <v>1</v>
      </c>
      <c r="T98" s="53">
        <v>1</v>
      </c>
      <c r="U98" s="53">
        <v>1</v>
      </c>
      <c r="V98" s="53">
        <v>1</v>
      </c>
      <c r="W98" s="53">
        <v>1</v>
      </c>
      <c r="X98" s="53">
        <v>0</v>
      </c>
      <c r="Y98" s="53">
        <v>0</v>
      </c>
      <c r="Z98" s="53">
        <v>0</v>
      </c>
      <c r="AA98" s="53">
        <v>0</v>
      </c>
      <c r="AB98" s="53">
        <v>0</v>
      </c>
      <c r="AC98" s="56">
        <f t="shared" si="5"/>
        <v>5</v>
      </c>
      <c r="AD98" s="55">
        <f>VLOOKUP($A98,'all-seg-360'!$A:$K,3,0)</f>
        <v>0.103457642</v>
      </c>
      <c r="AE98" s="55">
        <f>VLOOKUP($A98,'all-seg-360'!$A:$K,4,0)</f>
        <v>8.0932616999999998E-2</v>
      </c>
      <c r="AF98" s="55">
        <f>VLOOKUP($A98,'all-seg-360'!$A:$K,5,0)</f>
        <v>0.46975097700000001</v>
      </c>
      <c r="AG98" s="55">
        <f>VLOOKUP($A98,'all-seg-360'!$A:$K,6,0)</f>
        <v>6.7706298999999998E-2</v>
      </c>
      <c r="AH98" s="55">
        <f>VLOOKUP($A98,'all-seg-360'!$A:$K,7,0)</f>
        <v>5.1541138E-2</v>
      </c>
      <c r="AI98" s="55">
        <f>VLOOKUP($A98,'all-seg-360'!$A:$K,8,0)</f>
        <v>1.0089111E-2</v>
      </c>
      <c r="AJ98" s="55">
        <f>VLOOKUP($A98,'all-seg-360'!$A:$K,9,0)</f>
        <v>1.2762450999999999E-2</v>
      </c>
      <c r="AK98" s="55"/>
      <c r="AL98" s="55"/>
    </row>
    <row r="99" spans="1:38">
      <c r="A99" s="1" t="s">
        <v>884</v>
      </c>
      <c r="B99" s="1" t="s">
        <v>20</v>
      </c>
      <c r="C99" s="1" t="str">
        <f>VLOOKUP(A99,raw_data!$C:$G,5,0)</f>
        <v>住宅</v>
      </c>
      <c r="D99" s="1" t="str">
        <f>VLOOKUP(A99,raw_data!$C:$H,6,0)</f>
        <v>岳阳路170弄1号1号楼</v>
      </c>
      <c r="E99" s="1" t="str">
        <f>VLOOKUP(A99,raw_data!$C:$E,2,0)&amp;","&amp;VLOOKUP(A99,raw_data!$C:$E,3,0)</f>
        <v>121.4475902,31.20714427</v>
      </c>
      <c r="F99" s="54">
        <f t="shared" si="3"/>
        <v>1</v>
      </c>
      <c r="G99" s="1" t="s">
        <v>4367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1</v>
      </c>
      <c r="O99" s="53">
        <v>0</v>
      </c>
      <c r="P99" s="56">
        <f t="shared" si="4"/>
        <v>1</v>
      </c>
      <c r="Q99" s="53">
        <v>1</v>
      </c>
      <c r="R99" s="53">
        <v>1</v>
      </c>
      <c r="S99" s="53">
        <v>1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3">
        <v>0</v>
      </c>
      <c r="Z99" s="53">
        <v>0</v>
      </c>
      <c r="AA99" s="53">
        <v>0</v>
      </c>
      <c r="AB99" s="53">
        <v>0</v>
      </c>
      <c r="AC99" s="56">
        <f t="shared" si="5"/>
        <v>3</v>
      </c>
      <c r="AD99" s="55">
        <f>VLOOKUP($A99,'all-seg-360'!$A:$K,3,0)</f>
        <v>9.4161987000000003E-2</v>
      </c>
      <c r="AE99" s="55">
        <f>VLOOKUP($A99,'all-seg-360'!$A:$K,4,0)</f>
        <v>0.53731689500000002</v>
      </c>
      <c r="AF99" s="55">
        <f>VLOOKUP($A99,'all-seg-360'!$A:$K,5,0)</f>
        <v>0.17979126000000001</v>
      </c>
      <c r="AG99" s="55">
        <f>VLOOKUP($A99,'all-seg-360'!$A:$K,6,0)</f>
        <v>7.3669434000000006E-2</v>
      </c>
      <c r="AH99" s="55">
        <f>VLOOKUP($A99,'all-seg-360'!$A:$K,7,0)</f>
        <v>4.4952393E-2</v>
      </c>
      <c r="AI99" s="55">
        <f>VLOOKUP($A99,'all-seg-360'!$A:$K,8,0)</f>
        <v>0</v>
      </c>
      <c r="AJ99" s="55">
        <f>VLOOKUP($A99,'all-seg-360'!$A:$K,9,0)</f>
        <v>1.2847900000000001E-3</v>
      </c>
      <c r="AK99" s="55"/>
      <c r="AL99" s="55"/>
    </row>
    <row r="100" spans="1:38">
      <c r="A100" s="1" t="s">
        <v>886</v>
      </c>
      <c r="B100" s="1" t="s">
        <v>20</v>
      </c>
      <c r="C100" s="1" t="str">
        <f>VLOOKUP(A100,raw_data!$C:$G,5,0)</f>
        <v>住宅</v>
      </c>
      <c r="D100" s="1" t="str">
        <f>VLOOKUP(A100,raw_data!$C:$H,6,0)</f>
        <v>永嘉路495弄</v>
      </c>
      <c r="E100" s="1" t="str">
        <f>VLOOKUP(A100,raw_data!$C:$E,2,0)&amp;","&amp;VLOOKUP(A100,raw_data!$C:$E,3,0)</f>
        <v>121.448708,31.20782161</v>
      </c>
      <c r="F100" s="54">
        <f t="shared" si="3"/>
        <v>1</v>
      </c>
      <c r="G100" s="1" t="s">
        <v>4367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1</v>
      </c>
      <c r="O100" s="53">
        <v>0</v>
      </c>
      <c r="P100" s="56">
        <f t="shared" si="4"/>
        <v>1</v>
      </c>
      <c r="Q100" s="53">
        <v>0</v>
      </c>
      <c r="R100" s="53">
        <v>1</v>
      </c>
      <c r="S100" s="53">
        <v>1</v>
      </c>
      <c r="T100" s="53">
        <v>0</v>
      </c>
      <c r="U100" s="53">
        <v>0</v>
      </c>
      <c r="V100" s="53">
        <v>0</v>
      </c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6">
        <f t="shared" si="5"/>
        <v>2</v>
      </c>
      <c r="AD100" s="55">
        <f>VLOOKUP($A100,'all-seg-360'!$A:$K,3,0)</f>
        <v>0.26112060500000001</v>
      </c>
      <c r="AE100" s="55">
        <f>VLOOKUP($A100,'all-seg-360'!$A:$K,4,0)</f>
        <v>0.53696899399999998</v>
      </c>
      <c r="AF100" s="55">
        <f>VLOOKUP($A100,'all-seg-360'!$A:$K,5,0)</f>
        <v>7.1636962999999998E-2</v>
      </c>
      <c r="AG100" s="55">
        <f>VLOOKUP($A100,'all-seg-360'!$A:$K,6,0)</f>
        <v>5.5807494999999999E-2</v>
      </c>
      <c r="AH100" s="55">
        <f>VLOOKUP($A100,'all-seg-360'!$A:$K,7,0)</f>
        <v>6.0528564E-2</v>
      </c>
      <c r="AI100" s="55">
        <f>VLOOKUP($A100,'all-seg-360'!$A:$K,8,0)</f>
        <v>0</v>
      </c>
      <c r="AJ100" s="55">
        <f>VLOOKUP($A100,'all-seg-360'!$A:$K,9,0)</f>
        <v>0</v>
      </c>
      <c r="AK100" s="55"/>
      <c r="AL100" s="55"/>
    </row>
    <row r="101" spans="1:38">
      <c r="A101" s="1" t="s">
        <v>882</v>
      </c>
      <c r="B101" s="1" t="s">
        <v>20</v>
      </c>
      <c r="C101" s="1" t="str">
        <f>VLOOKUP(A101,raw_data!$C:$G,5,0)</f>
        <v>住宅</v>
      </c>
      <c r="D101" s="1" t="str">
        <f>VLOOKUP(A101,raw_data!$C:$H,6,0)</f>
        <v>永嘉路571号</v>
      </c>
      <c r="E101" s="1" t="str">
        <f>VLOOKUP(A101,raw_data!$C:$E,2,0)&amp;","&amp;VLOOKUP(A101,raw_data!$C:$E,3,0)</f>
        <v>121.445232,31.2069066</v>
      </c>
      <c r="F101" s="54">
        <f t="shared" si="3"/>
        <v>1</v>
      </c>
      <c r="G101" s="1" t="s">
        <v>4367</v>
      </c>
      <c r="H101" s="53">
        <v>0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1</v>
      </c>
      <c r="O101" s="53">
        <v>0</v>
      </c>
      <c r="P101" s="56">
        <f t="shared" si="4"/>
        <v>1</v>
      </c>
      <c r="Q101" s="53">
        <v>1</v>
      </c>
      <c r="R101" s="53">
        <v>1</v>
      </c>
      <c r="S101" s="53">
        <v>1</v>
      </c>
      <c r="T101" s="53">
        <v>0</v>
      </c>
      <c r="U101" s="53">
        <v>0</v>
      </c>
      <c r="V101" s="53">
        <v>0</v>
      </c>
      <c r="W101" s="53">
        <v>0</v>
      </c>
      <c r="X101" s="53">
        <v>0</v>
      </c>
      <c r="Y101" s="53">
        <v>0</v>
      </c>
      <c r="Z101" s="53">
        <v>0</v>
      </c>
      <c r="AA101" s="53">
        <v>0</v>
      </c>
      <c r="AB101" s="53">
        <v>0</v>
      </c>
      <c r="AC101" s="56">
        <f t="shared" si="5"/>
        <v>3</v>
      </c>
      <c r="AD101" s="55">
        <f>VLOOKUP($A101,'all-seg-360'!$A:$K,3,0)</f>
        <v>0.144052124</v>
      </c>
      <c r="AE101" s="55">
        <f>VLOOKUP($A101,'all-seg-360'!$A:$K,4,0)</f>
        <v>0.52968444800000003</v>
      </c>
      <c r="AF101" s="55">
        <f>VLOOKUP($A101,'all-seg-360'!$A:$K,5,0)</f>
        <v>0.18312988299999999</v>
      </c>
      <c r="AG101" s="55">
        <f>VLOOKUP($A101,'all-seg-360'!$A:$K,6,0)</f>
        <v>6.5100097999999995E-2</v>
      </c>
      <c r="AH101" s="55">
        <f>VLOOKUP($A101,'all-seg-360'!$A:$K,7,0)</f>
        <v>3.3441162000000003E-2</v>
      </c>
      <c r="AI101" s="55">
        <f>VLOOKUP($A101,'all-seg-360'!$A:$K,8,0)</f>
        <v>2.44751E-3</v>
      </c>
      <c r="AJ101" s="55">
        <f>VLOOKUP($A101,'all-seg-360'!$A:$K,9,0)</f>
        <v>6.1040000000000003E-6</v>
      </c>
      <c r="AK101" s="55"/>
      <c r="AL101" s="55"/>
    </row>
    <row r="102" spans="1:38">
      <c r="A102" s="1" t="s">
        <v>888</v>
      </c>
      <c r="B102" s="1" t="s">
        <v>20</v>
      </c>
      <c r="C102" s="1" t="str">
        <f>VLOOKUP(A102,raw_data!$C:$G,5,0)</f>
        <v>零三单位华东办事处</v>
      </c>
      <c r="D102" s="1" t="str">
        <f>VLOOKUP(A102,raw_data!$C:$H,6,0)</f>
        <v>永嘉路389号</v>
      </c>
      <c r="E102" s="1" t="str">
        <f>VLOOKUP(A102,raw_data!$C:$E,2,0)&amp;","&amp;VLOOKUP(A102,raw_data!$C:$E,3,0)</f>
        <v>121.4511205,31.20949088</v>
      </c>
      <c r="F102" s="54">
        <f t="shared" si="3"/>
        <v>1</v>
      </c>
      <c r="G102" s="1" t="s">
        <v>4367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1</v>
      </c>
      <c r="O102" s="53">
        <v>0</v>
      </c>
      <c r="P102" s="56">
        <f t="shared" si="4"/>
        <v>1</v>
      </c>
      <c r="Q102" s="53">
        <v>1</v>
      </c>
      <c r="R102" s="53">
        <v>1</v>
      </c>
      <c r="S102" s="53">
        <v>1</v>
      </c>
      <c r="T102" s="53">
        <v>0</v>
      </c>
      <c r="U102" s="53">
        <v>0</v>
      </c>
      <c r="V102" s="53">
        <v>0</v>
      </c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6">
        <f t="shared" si="5"/>
        <v>3</v>
      </c>
      <c r="AD102" s="55">
        <f>VLOOKUP($A102,'all-seg-360'!$A:$K,3,0)</f>
        <v>0.222851562</v>
      </c>
      <c r="AE102" s="55">
        <f>VLOOKUP($A102,'all-seg-360'!$A:$K,4,0)</f>
        <v>0.50012817399999998</v>
      </c>
      <c r="AF102" s="55">
        <f>VLOOKUP($A102,'all-seg-360'!$A:$K,5,0)</f>
        <v>0.11455383299999999</v>
      </c>
      <c r="AG102" s="55">
        <f>VLOOKUP($A102,'all-seg-360'!$A:$K,6,0)</f>
        <v>6.4147948999999996E-2</v>
      </c>
      <c r="AH102" s="55">
        <f>VLOOKUP($A102,'all-seg-360'!$A:$K,7,0)</f>
        <v>4.8742675999999999E-2</v>
      </c>
      <c r="AI102" s="55">
        <f>VLOOKUP($A102,'all-seg-360'!$A:$K,8,0)</f>
        <v>0</v>
      </c>
      <c r="AJ102" s="55">
        <f>VLOOKUP($A102,'all-seg-360'!$A:$K,9,0)</f>
        <v>0</v>
      </c>
      <c r="AK102" s="55"/>
      <c r="AL102" s="55"/>
    </row>
    <row r="103" spans="1:38">
      <c r="A103" s="1" t="s">
        <v>897</v>
      </c>
      <c r="B103" s="1" t="s">
        <v>20</v>
      </c>
      <c r="C103" s="1" t="str">
        <f>VLOOKUP(A103,raw_data!$C:$G,5,0)</f>
        <v>湖南别墅</v>
      </c>
      <c r="D103" s="1" t="str">
        <f>VLOOKUP(A103,raw_data!$C:$H,6,0)</f>
        <v>湖南路262号</v>
      </c>
      <c r="E103" s="1" t="str">
        <f>VLOOKUP(A103,raw_data!$C:$E,2,0)&amp;","&amp;VLOOKUP(A103,raw_data!$C:$E,3,0)</f>
        <v>121.4340906,31.2103808</v>
      </c>
      <c r="F103" s="54">
        <f t="shared" si="3"/>
        <v>1</v>
      </c>
      <c r="G103" s="1" t="s">
        <v>4367</v>
      </c>
      <c r="H103" s="53">
        <v>0</v>
      </c>
      <c r="I103" s="53">
        <v>0</v>
      </c>
      <c r="J103" s="53">
        <v>0</v>
      </c>
      <c r="K103" s="53">
        <v>0</v>
      </c>
      <c r="L103" s="53">
        <v>0</v>
      </c>
      <c r="M103" s="53">
        <v>0</v>
      </c>
      <c r="N103" s="53">
        <v>1</v>
      </c>
      <c r="O103" s="53">
        <v>0</v>
      </c>
      <c r="P103" s="56">
        <f t="shared" si="4"/>
        <v>1</v>
      </c>
      <c r="Q103" s="53">
        <v>1</v>
      </c>
      <c r="R103" s="53">
        <v>1</v>
      </c>
      <c r="S103" s="53">
        <v>1</v>
      </c>
      <c r="T103" s="53">
        <v>0</v>
      </c>
      <c r="U103" s="53">
        <v>0</v>
      </c>
      <c r="V103" s="53">
        <v>0</v>
      </c>
      <c r="W103" s="53">
        <v>0</v>
      </c>
      <c r="X103" s="53">
        <v>0</v>
      </c>
      <c r="Y103" s="53">
        <v>0</v>
      </c>
      <c r="Z103" s="53">
        <v>0</v>
      </c>
      <c r="AA103" s="53">
        <v>0</v>
      </c>
      <c r="AB103" s="53">
        <v>0</v>
      </c>
      <c r="AC103" s="56">
        <f t="shared" si="5"/>
        <v>3</v>
      </c>
      <c r="AD103" s="55">
        <f>VLOOKUP($A103,'all-seg-360'!$A:$K,3,0)</f>
        <v>0.32765502899999999</v>
      </c>
      <c r="AE103" s="55">
        <f>VLOOKUP($A103,'all-seg-360'!$A:$K,4,0)</f>
        <v>0.50055541999999997</v>
      </c>
      <c r="AF103" s="55">
        <f>VLOOKUP($A103,'all-seg-360'!$A:$K,5,0)</f>
        <v>4.6884154999999997E-2</v>
      </c>
      <c r="AG103" s="55">
        <f>VLOOKUP($A103,'all-seg-360'!$A:$K,6,0)</f>
        <v>6.1917114000000002E-2</v>
      </c>
      <c r="AH103" s="55">
        <f>VLOOKUP($A103,'all-seg-360'!$A:$K,7,0)</f>
        <v>4.3963623E-2</v>
      </c>
      <c r="AI103" s="55">
        <f>VLOOKUP($A103,'all-seg-360'!$A:$K,8,0)</f>
        <v>6.6314700000000004E-3</v>
      </c>
      <c r="AJ103" s="55">
        <f>VLOOKUP($A103,'all-seg-360'!$A:$K,9,0)</f>
        <v>3.564453E-3</v>
      </c>
      <c r="AK103" s="55"/>
      <c r="AL103" s="55"/>
    </row>
    <row r="104" spans="1:38">
      <c r="A104" s="1" t="s">
        <v>729</v>
      </c>
      <c r="B104" s="1" t="s">
        <v>728</v>
      </c>
      <c r="C104" s="1" t="str">
        <f>VLOOKUP(A104,raw_data!$C:$G,5,0)</f>
        <v>沁园村</v>
      </c>
      <c r="D104" s="1" t="str">
        <f>VLOOKUP(A104,raw_data!$C:$H,6,0)</f>
        <v>新闸路1106-1120（双）号、新闸路
1124弄1-27、29、31-42、44-56
（双）号</v>
      </c>
      <c r="E104" s="1" t="str">
        <f>VLOOKUP(A104,raw_data!$C:$E,2,0)&amp;","&amp;VLOOKUP(A104,raw_data!$C:$E,3,0)</f>
        <v>121.4501714,31.23492509</v>
      </c>
      <c r="F104" s="54">
        <f t="shared" si="3"/>
        <v>1</v>
      </c>
      <c r="G104" s="1" t="s">
        <v>4367</v>
      </c>
      <c r="H104" s="53">
        <v>0</v>
      </c>
      <c r="I104" s="53">
        <v>0</v>
      </c>
      <c r="J104" s="53">
        <v>0</v>
      </c>
      <c r="K104" s="53">
        <v>0</v>
      </c>
      <c r="L104" s="53">
        <v>0</v>
      </c>
      <c r="M104" s="53">
        <v>0</v>
      </c>
      <c r="N104" s="53">
        <v>1</v>
      </c>
      <c r="O104" s="53">
        <v>0</v>
      </c>
      <c r="P104" s="56">
        <f t="shared" si="4"/>
        <v>1</v>
      </c>
      <c r="Q104" s="53">
        <v>1</v>
      </c>
      <c r="R104" s="53">
        <v>1</v>
      </c>
      <c r="S104" s="53">
        <v>1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1</v>
      </c>
      <c r="AC104" s="56">
        <f t="shared" si="5"/>
        <v>4</v>
      </c>
      <c r="AD104" s="55">
        <f>VLOOKUP($A104,'all-seg-360'!$A:$K,3,0)</f>
        <v>0.32166442899999997</v>
      </c>
      <c r="AE104" s="55">
        <f>VLOOKUP($A104,'all-seg-360'!$A:$K,4,0)</f>
        <v>0.51928405799999999</v>
      </c>
      <c r="AF104" s="55">
        <f>VLOOKUP($A104,'all-seg-360'!$A:$K,5,0)</f>
        <v>2.4526978000000001E-2</v>
      </c>
      <c r="AG104" s="55">
        <f>VLOOKUP($A104,'all-seg-360'!$A:$K,6,0)</f>
        <v>9.6411132999999996E-2</v>
      </c>
      <c r="AH104" s="55">
        <f>VLOOKUP($A104,'all-seg-360'!$A:$K,7,0)</f>
        <v>2.4468994000000001E-2</v>
      </c>
      <c r="AI104" s="55">
        <f>VLOOKUP($A104,'all-seg-360'!$A:$K,8,0)</f>
        <v>1.7761229999999999E-3</v>
      </c>
      <c r="AJ104" s="55">
        <f>VLOOKUP($A104,'all-seg-360'!$A:$K,9,0)</f>
        <v>2.8625489999999998E-3</v>
      </c>
      <c r="AK104" s="55"/>
      <c r="AL104" s="55"/>
    </row>
    <row r="105" spans="1:38">
      <c r="A105" s="1" t="s">
        <v>735</v>
      </c>
      <c r="B105" s="1" t="s">
        <v>734</v>
      </c>
      <c r="C105" s="1" t="str">
        <f>VLOOKUP(A105,raw_data!$C:$G,5,0)</f>
        <v>上海电筒厂职工宿舍</v>
      </c>
      <c r="D105" s="1" t="str">
        <f>VLOOKUP(A105,raw_data!$C:$H,6,0)</f>
        <v>北京西路1094弄2号</v>
      </c>
      <c r="E105" s="1" t="str">
        <f>VLOOKUP(A105,raw_data!$C:$E,2,0)&amp;","&amp;VLOOKUP(A105,raw_data!$C:$E,3,0)</f>
        <v>121.4494946,31.23220399</v>
      </c>
      <c r="F105" s="54">
        <f t="shared" si="3"/>
        <v>1</v>
      </c>
      <c r="G105" s="1" t="s">
        <v>4367</v>
      </c>
      <c r="H105" s="53">
        <v>0</v>
      </c>
      <c r="I105" s="53">
        <v>0</v>
      </c>
      <c r="J105" s="53">
        <v>0</v>
      </c>
      <c r="K105" s="53">
        <v>0</v>
      </c>
      <c r="L105" s="53">
        <v>0</v>
      </c>
      <c r="M105" s="53">
        <v>0</v>
      </c>
      <c r="N105" s="53">
        <v>1</v>
      </c>
      <c r="O105" s="53">
        <v>0</v>
      </c>
      <c r="P105" s="56">
        <f t="shared" si="4"/>
        <v>1</v>
      </c>
      <c r="Q105" s="53">
        <v>0</v>
      </c>
      <c r="R105" s="53">
        <v>0</v>
      </c>
      <c r="S105" s="53">
        <v>1</v>
      </c>
      <c r="T105" s="53">
        <v>1</v>
      </c>
      <c r="U105" s="53">
        <v>1</v>
      </c>
      <c r="V105" s="53">
        <v>1</v>
      </c>
      <c r="W105" s="53">
        <v>0</v>
      </c>
      <c r="X105" s="53">
        <v>0</v>
      </c>
      <c r="Y105" s="53">
        <v>0</v>
      </c>
      <c r="Z105" s="53">
        <v>0</v>
      </c>
      <c r="AA105" s="53">
        <v>0</v>
      </c>
      <c r="AB105" s="53">
        <v>0</v>
      </c>
      <c r="AC105" s="56">
        <f t="shared" si="5"/>
        <v>4</v>
      </c>
      <c r="AD105" s="55">
        <f>VLOOKUP($A105,'all-seg-360'!$A:$K,3,0)</f>
        <v>9.7000121999999994E-2</v>
      </c>
      <c r="AE105" s="55">
        <f>VLOOKUP($A105,'all-seg-360'!$A:$K,4,0)</f>
        <v>3.1051636000000001E-2</v>
      </c>
      <c r="AF105" s="55">
        <f>VLOOKUP($A105,'all-seg-360'!$A:$K,5,0)</f>
        <v>0.47096252399999999</v>
      </c>
      <c r="AG105" s="55">
        <f>VLOOKUP($A105,'all-seg-360'!$A:$K,6,0)</f>
        <v>8.5598754999999999E-2</v>
      </c>
      <c r="AH105" s="55">
        <f>VLOOKUP($A105,'all-seg-360'!$A:$K,7,0)</f>
        <v>3.9343261999999997E-2</v>
      </c>
      <c r="AI105" s="55">
        <f>VLOOKUP($A105,'all-seg-360'!$A:$K,8,0)</f>
        <v>5.7373000000000005E-4</v>
      </c>
      <c r="AJ105" s="55">
        <f>VLOOKUP($A105,'all-seg-360'!$A:$K,9,0)</f>
        <v>1.1428832999999999E-2</v>
      </c>
      <c r="AK105" s="55"/>
      <c r="AL105" s="55"/>
    </row>
    <row r="106" spans="1:38">
      <c r="A106" s="1" t="s">
        <v>737</v>
      </c>
      <c r="B106" s="1" t="s">
        <v>511</v>
      </c>
      <c r="C106" s="1" t="str">
        <f>VLOOKUP(A106,raw_data!$C:$G,5,0)</f>
        <v>宋氏花园住宅</v>
      </c>
      <c r="D106" s="1" t="str">
        <f>VLOOKUP(A106,raw_data!$C:$H,6,0)</f>
        <v>陕西北路369号</v>
      </c>
      <c r="E106" s="1" t="str">
        <f>VLOOKUP(A106,raw_data!$C:$E,2,0)&amp;","&amp;VLOOKUP(A106,raw_data!$C:$E,3,0)</f>
        <v>121.4475059,31.23368206</v>
      </c>
      <c r="F106" s="54">
        <f t="shared" si="3"/>
        <v>1</v>
      </c>
      <c r="G106" s="1" t="s">
        <v>4367</v>
      </c>
      <c r="H106" s="53">
        <v>0</v>
      </c>
      <c r="I106" s="53">
        <v>0</v>
      </c>
      <c r="J106" s="53">
        <v>0</v>
      </c>
      <c r="K106" s="53">
        <v>0</v>
      </c>
      <c r="L106" s="53">
        <v>0</v>
      </c>
      <c r="M106" s="53">
        <v>0</v>
      </c>
      <c r="N106" s="53">
        <v>1</v>
      </c>
      <c r="O106" s="53">
        <v>0</v>
      </c>
      <c r="P106" s="56">
        <f t="shared" si="4"/>
        <v>1</v>
      </c>
      <c r="Q106" s="53">
        <v>0</v>
      </c>
      <c r="R106" s="53">
        <v>1</v>
      </c>
      <c r="S106" s="53">
        <v>1</v>
      </c>
      <c r="T106" s="53">
        <v>1</v>
      </c>
      <c r="U106" s="53">
        <v>1</v>
      </c>
      <c r="V106" s="53">
        <v>1</v>
      </c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6">
        <f t="shared" si="5"/>
        <v>5</v>
      </c>
      <c r="AD106" s="55">
        <f>VLOOKUP($A106,'all-seg-360'!$A:$K,3,0)</f>
        <v>0.27117919899999998</v>
      </c>
      <c r="AE106" s="55">
        <f>VLOOKUP($A106,'all-seg-360'!$A:$K,4,0)</f>
        <v>6.2069701999999997E-2</v>
      </c>
      <c r="AF106" s="55">
        <f>VLOOKUP($A106,'all-seg-360'!$A:$K,5,0)</f>
        <v>0.50507812500000004</v>
      </c>
      <c r="AG106" s="55">
        <f>VLOOKUP($A106,'all-seg-360'!$A:$K,6,0)</f>
        <v>5.0317383E-2</v>
      </c>
      <c r="AH106" s="55">
        <f>VLOOKUP($A106,'all-seg-360'!$A:$K,7,0)</f>
        <v>1.3470459000000001E-2</v>
      </c>
      <c r="AI106" s="55">
        <f>VLOOKUP($A106,'all-seg-360'!$A:$K,8,0)</f>
        <v>3.0518000000000002E-5</v>
      </c>
      <c r="AJ106" s="55">
        <f>VLOOKUP($A106,'all-seg-360'!$A:$K,9,0)</f>
        <v>3.5064699999999998E-3</v>
      </c>
      <c r="AK106" s="55"/>
      <c r="AL106" s="55"/>
    </row>
    <row r="107" spans="1:38">
      <c r="A107" s="1" t="s">
        <v>751</v>
      </c>
      <c r="B107" s="1" t="s">
        <v>750</v>
      </c>
      <c r="C107" s="1" t="str">
        <f>VLOOKUP(A107,raw_data!$C:$G,5,0)</f>
        <v>扬子饭店(曾用名:申江饭店)</v>
      </c>
      <c r="D107" s="1" t="str">
        <f>VLOOKUP(A107,raw_data!$C:$H,6,0)</f>
        <v>汉口路740号(云南路转角）</v>
      </c>
      <c r="E107" s="1" t="str">
        <f>VLOOKUP(A107,raw_data!$C:$E,2,0)&amp;","&amp;VLOOKUP(A107,raw_data!$C:$E,3,0)</f>
        <v>121.4719953,31.23537029</v>
      </c>
      <c r="F107" s="54">
        <f t="shared" si="3"/>
        <v>1</v>
      </c>
      <c r="G107" s="1" t="s">
        <v>4367</v>
      </c>
      <c r="H107" s="53">
        <v>0</v>
      </c>
      <c r="I107" s="53">
        <v>0</v>
      </c>
      <c r="J107" s="53">
        <v>0</v>
      </c>
      <c r="K107" s="53">
        <v>0</v>
      </c>
      <c r="L107" s="53">
        <v>0</v>
      </c>
      <c r="M107" s="53">
        <v>0</v>
      </c>
      <c r="N107" s="53">
        <v>1</v>
      </c>
      <c r="O107" s="53">
        <v>0</v>
      </c>
      <c r="P107" s="56">
        <f t="shared" si="4"/>
        <v>1</v>
      </c>
      <c r="Q107" s="53">
        <v>1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1</v>
      </c>
      <c r="Y107" s="53">
        <v>1</v>
      </c>
      <c r="Z107" s="53">
        <v>1</v>
      </c>
      <c r="AA107" s="53">
        <v>0</v>
      </c>
      <c r="AB107" s="53">
        <v>0</v>
      </c>
      <c r="AC107" s="56">
        <f t="shared" si="5"/>
        <v>4</v>
      </c>
      <c r="AD107" s="55">
        <f>VLOOKUP($A107,'all-seg-360'!$A:$K,3,0)</f>
        <v>0.52956848099999998</v>
      </c>
      <c r="AE107" s="55">
        <f>VLOOKUP($A107,'all-seg-360'!$A:$K,4,0)</f>
        <v>0.30926513700000002</v>
      </c>
      <c r="AF107" s="55">
        <f>VLOOKUP($A107,'all-seg-360'!$A:$K,5,0)</f>
        <v>2.2918700000000001E-3</v>
      </c>
      <c r="AG107" s="55">
        <f>VLOOKUP($A107,'all-seg-360'!$A:$K,6,0)</f>
        <v>6.5756226000000001E-2</v>
      </c>
      <c r="AH107" s="55">
        <f>VLOOKUP($A107,'all-seg-360'!$A:$K,7,0)</f>
        <v>4.5895386000000003E-2</v>
      </c>
      <c r="AI107" s="55">
        <f>VLOOKUP($A107,'all-seg-360'!$A:$K,8,0)</f>
        <v>1.5259000000000001E-5</v>
      </c>
      <c r="AJ107" s="55">
        <f>VLOOKUP($A107,'all-seg-360'!$A:$K,9,0)</f>
        <v>4.034424E-3</v>
      </c>
      <c r="AK107" s="55"/>
      <c r="AL107" s="55"/>
    </row>
    <row r="108" spans="1:38">
      <c r="A108" s="1" t="s">
        <v>747</v>
      </c>
      <c r="B108" s="1" t="s">
        <v>746</v>
      </c>
      <c r="C108" s="1" t="str">
        <f>VLOOKUP(A108,raw_data!$C:$G,5,0)</f>
        <v>童涵春堂</v>
      </c>
      <c r="D108" s="1" t="str">
        <f>VLOOKUP(A108,raw_data!$C:$H,6,0)</f>
        <v>人民路1号(小东门)</v>
      </c>
      <c r="E108" s="1" t="str">
        <f>VLOOKUP(A108,raw_data!$C:$E,2,0)&amp;","&amp;VLOOKUP(A108,raw_data!$C:$E,3,0)</f>
        <v>121.4868017,31.21103314</v>
      </c>
      <c r="F108" s="54">
        <f t="shared" si="3"/>
        <v>1</v>
      </c>
      <c r="G108" s="1" t="s">
        <v>4367</v>
      </c>
      <c r="H108" s="53">
        <v>0</v>
      </c>
      <c r="I108" s="53">
        <v>0</v>
      </c>
      <c r="J108" s="53">
        <v>0</v>
      </c>
      <c r="K108" s="53">
        <v>0</v>
      </c>
      <c r="L108" s="53">
        <v>0</v>
      </c>
      <c r="M108" s="53">
        <v>0</v>
      </c>
      <c r="N108" s="53">
        <v>1</v>
      </c>
      <c r="O108" s="53">
        <v>0</v>
      </c>
      <c r="P108" s="56">
        <f t="shared" si="4"/>
        <v>1</v>
      </c>
      <c r="Q108" s="53">
        <v>0</v>
      </c>
      <c r="R108" s="53">
        <v>0</v>
      </c>
      <c r="S108" s="53">
        <v>0</v>
      </c>
      <c r="T108" s="53">
        <v>0</v>
      </c>
      <c r="U108" s="53">
        <v>0</v>
      </c>
      <c r="V108" s="53">
        <v>0</v>
      </c>
      <c r="W108" s="53">
        <v>0</v>
      </c>
      <c r="X108" s="53">
        <v>1</v>
      </c>
      <c r="Y108" s="53">
        <v>1</v>
      </c>
      <c r="Z108" s="53">
        <v>0</v>
      </c>
      <c r="AA108" s="53">
        <v>0</v>
      </c>
      <c r="AB108" s="53">
        <v>1</v>
      </c>
      <c r="AC108" s="56">
        <f t="shared" si="5"/>
        <v>3</v>
      </c>
      <c r="AD108" s="55">
        <f>VLOOKUP($A108,'all-seg-360'!$A:$K,3,0)</f>
        <v>0.26804504400000001</v>
      </c>
      <c r="AE108" s="55">
        <f>VLOOKUP($A108,'all-seg-360'!$A:$K,4,0)</f>
        <v>0.50219726600000003</v>
      </c>
      <c r="AF108" s="55">
        <f>VLOOKUP($A108,'all-seg-360'!$A:$K,5,0)</f>
        <v>3.6587524000000003E-2</v>
      </c>
      <c r="AG108" s="55">
        <f>VLOOKUP($A108,'all-seg-360'!$A:$K,6,0)</f>
        <v>0.11604919399999999</v>
      </c>
      <c r="AH108" s="55">
        <f>VLOOKUP($A108,'all-seg-360'!$A:$K,7,0)</f>
        <v>2.9455565999999999E-2</v>
      </c>
      <c r="AI108" s="55">
        <f>VLOOKUP($A108,'all-seg-360'!$A:$K,8,0)</f>
        <v>1.159668E-3</v>
      </c>
      <c r="AJ108" s="55">
        <f>VLOOKUP($A108,'all-seg-360'!$A:$K,9,0)</f>
        <v>7.2631839999999998E-3</v>
      </c>
      <c r="AK108" s="55"/>
      <c r="AL108" s="55"/>
    </row>
    <row r="109" spans="1:38">
      <c r="A109" s="1" t="s">
        <v>763</v>
      </c>
      <c r="B109" s="1" t="s">
        <v>762</v>
      </c>
      <c r="C109" s="1" t="str">
        <f>VLOOKUP(A109,raw_data!$C:$G,5,0)</f>
        <v>金陵大楼</v>
      </c>
      <c r="D109" s="1" t="str">
        <f>VLOOKUP(A109,raw_data!$C:$H,6,0)</f>
        <v>四川南路29号</v>
      </c>
      <c r="E109" s="1" t="str">
        <f>VLOOKUP(A109,raw_data!$C:$E,2,0)&amp;","&amp;VLOOKUP(A109,raw_data!$C:$E,3,0)</f>
        <v>121.4865147,31.23354604</v>
      </c>
      <c r="F109" s="54">
        <f t="shared" si="3"/>
        <v>1</v>
      </c>
      <c r="G109" s="1" t="s">
        <v>4367</v>
      </c>
      <c r="H109" s="53">
        <v>0</v>
      </c>
      <c r="I109" s="53">
        <v>0</v>
      </c>
      <c r="J109" s="53">
        <v>0</v>
      </c>
      <c r="K109" s="53">
        <v>0</v>
      </c>
      <c r="L109" s="53">
        <v>0</v>
      </c>
      <c r="M109" s="53">
        <v>0</v>
      </c>
      <c r="N109" s="53">
        <v>1</v>
      </c>
      <c r="O109" s="53">
        <v>0</v>
      </c>
      <c r="P109" s="56">
        <f t="shared" si="4"/>
        <v>1</v>
      </c>
      <c r="Q109" s="53">
        <v>0</v>
      </c>
      <c r="R109" s="53">
        <v>1</v>
      </c>
      <c r="S109" s="53">
        <v>1</v>
      </c>
      <c r="T109" s="53">
        <v>0</v>
      </c>
      <c r="U109" s="53">
        <v>0</v>
      </c>
      <c r="V109" s="53">
        <v>0</v>
      </c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6">
        <f t="shared" si="5"/>
        <v>2</v>
      </c>
      <c r="AD109" s="55">
        <f>VLOOKUP($A109,'all-seg-360'!$A:$K,3,0)</f>
        <v>0.51857299800000001</v>
      </c>
      <c r="AE109" s="55">
        <f>VLOOKUP($A109,'all-seg-360'!$A:$K,4,0)</f>
        <v>0.35466003400000001</v>
      </c>
      <c r="AF109" s="55">
        <f>VLOOKUP($A109,'all-seg-360'!$A:$K,5,0)</f>
        <v>1.0009769999999999E-3</v>
      </c>
      <c r="AG109" s="55">
        <f>VLOOKUP($A109,'all-seg-360'!$A:$K,6,0)</f>
        <v>8.0648804000000004E-2</v>
      </c>
      <c r="AH109" s="55">
        <f>VLOOKUP($A109,'all-seg-360'!$A:$K,7,0)</f>
        <v>3.7542724999999999E-2</v>
      </c>
      <c r="AI109" s="55">
        <f>VLOOKUP($A109,'all-seg-360'!$A:$K,8,0)</f>
        <v>1.8311000000000001E-5</v>
      </c>
      <c r="AJ109" s="55">
        <f>VLOOKUP($A109,'all-seg-360'!$A:$K,9,0)</f>
        <v>8.8806200000000001E-4</v>
      </c>
      <c r="AK109" s="55"/>
      <c r="AL109" s="55"/>
    </row>
    <row r="110" spans="1:38">
      <c r="A110" s="1" t="s">
        <v>776</v>
      </c>
      <c r="B110" s="1" t="s">
        <v>775</v>
      </c>
      <c r="C110" s="1" t="str">
        <f>VLOOKUP(A110,raw_data!$C:$G,5,0)</f>
        <v>安利大楼/
上海晶通化学品有限公司等</v>
      </c>
      <c r="D110" s="1" t="str">
        <f>VLOOKUP(A110,raw_data!$C:$H,6,0)</f>
        <v>四川中路320号，九江路80号</v>
      </c>
      <c r="E110" s="1" t="str">
        <f>VLOOKUP(A110,raw_data!$C:$E,2,0)&amp;","&amp;VLOOKUP(A110,raw_data!$C:$E,3,0)</f>
        <v>121.4838809,31.23955641</v>
      </c>
      <c r="F110" s="54">
        <f t="shared" si="3"/>
        <v>1</v>
      </c>
      <c r="G110" s="1" t="s">
        <v>4367</v>
      </c>
      <c r="H110" s="53">
        <v>0</v>
      </c>
      <c r="I110" s="53">
        <v>0</v>
      </c>
      <c r="J110" s="53">
        <v>0</v>
      </c>
      <c r="K110" s="53">
        <v>0</v>
      </c>
      <c r="L110" s="53">
        <v>0</v>
      </c>
      <c r="M110" s="53">
        <v>0</v>
      </c>
      <c r="N110" s="53">
        <v>1</v>
      </c>
      <c r="O110" s="53">
        <v>0</v>
      </c>
      <c r="P110" s="56">
        <f t="shared" si="4"/>
        <v>1</v>
      </c>
      <c r="Q110" s="53">
        <v>1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1</v>
      </c>
      <c r="Y110" s="53">
        <v>1</v>
      </c>
      <c r="Z110" s="53">
        <v>1</v>
      </c>
      <c r="AA110" s="53">
        <v>1</v>
      </c>
      <c r="AB110" s="53">
        <v>1</v>
      </c>
      <c r="AC110" s="56">
        <f t="shared" si="5"/>
        <v>6</v>
      </c>
      <c r="AD110" s="55">
        <f>VLOOKUP($A110,'all-seg-360'!$A:$K,3,0)</f>
        <v>0.63769226099999998</v>
      </c>
      <c r="AE110" s="55">
        <f>VLOOKUP($A110,'all-seg-360'!$A:$K,4,0)</f>
        <v>0.250775146</v>
      </c>
      <c r="AF110" s="55">
        <f>VLOOKUP($A110,'all-seg-360'!$A:$K,5,0)</f>
        <v>0</v>
      </c>
      <c r="AG110" s="55">
        <f>VLOOKUP($A110,'all-seg-360'!$A:$K,6,0)</f>
        <v>4.1830444000000001E-2</v>
      </c>
      <c r="AH110" s="55">
        <f>VLOOKUP($A110,'all-seg-360'!$A:$K,7,0)</f>
        <v>4.5361327999999999E-2</v>
      </c>
      <c r="AI110" s="55">
        <f>VLOOKUP($A110,'all-seg-360'!$A:$K,8,0)</f>
        <v>9.3994100000000002E-4</v>
      </c>
      <c r="AJ110" s="55">
        <f>VLOOKUP($A110,'all-seg-360'!$A:$K,9,0)</f>
        <v>6.1431879999999999E-3</v>
      </c>
      <c r="AK110" s="55"/>
      <c r="AL110" s="55"/>
    </row>
    <row r="111" spans="1:38">
      <c r="A111" s="1" t="s">
        <v>778</v>
      </c>
      <c r="B111" s="1" t="s">
        <v>777</v>
      </c>
      <c r="C111" s="1" t="str">
        <f>VLOOKUP(A111,raw_data!$C:$G,5,0)</f>
        <v>南京饭店</v>
      </c>
      <c r="D111" s="1" t="str">
        <f>VLOOKUP(A111,raw_data!$C:$H,6,0)</f>
        <v>山西南路182-200号</v>
      </c>
      <c r="E111" s="1" t="str">
        <f>VLOOKUP(A111,raw_data!$C:$E,2,0)&amp;","&amp;VLOOKUP(A111,raw_data!$C:$E,3,0)</f>
        <v>121.4778078,31.23935913</v>
      </c>
      <c r="F111" s="54">
        <f t="shared" si="3"/>
        <v>1</v>
      </c>
      <c r="G111" s="1" t="s">
        <v>4367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1</v>
      </c>
      <c r="O111" s="53">
        <v>0</v>
      </c>
      <c r="P111" s="56">
        <f t="shared" si="4"/>
        <v>1</v>
      </c>
      <c r="Q111" s="53">
        <v>1</v>
      </c>
      <c r="R111" s="53">
        <v>1</v>
      </c>
      <c r="S111" s="53">
        <v>0</v>
      </c>
      <c r="T111" s="53">
        <v>0</v>
      </c>
      <c r="U111" s="53">
        <v>0</v>
      </c>
      <c r="V111" s="53">
        <v>0</v>
      </c>
      <c r="W111" s="53">
        <v>0</v>
      </c>
      <c r="X111" s="53">
        <v>0</v>
      </c>
      <c r="Y111" s="53">
        <v>0</v>
      </c>
      <c r="Z111" s="53">
        <v>0</v>
      </c>
      <c r="AA111" s="53">
        <v>0</v>
      </c>
      <c r="AB111" s="53">
        <v>1</v>
      </c>
      <c r="AC111" s="56">
        <f t="shared" si="5"/>
        <v>3</v>
      </c>
      <c r="AD111" s="55">
        <f>VLOOKUP($A111,'all-seg-360'!$A:$K,3,0)</f>
        <v>0.54342346200000002</v>
      </c>
      <c r="AE111" s="55">
        <f>VLOOKUP($A111,'all-seg-360'!$A:$K,4,0)</f>
        <v>0.33417053200000002</v>
      </c>
      <c r="AF111" s="55">
        <f>VLOOKUP($A111,'all-seg-360'!$A:$K,5,0)</f>
        <v>5.2185100000000004E-4</v>
      </c>
      <c r="AG111" s="55">
        <f>VLOOKUP($A111,'all-seg-360'!$A:$K,6,0)</f>
        <v>2.2778320000000001E-2</v>
      </c>
      <c r="AH111" s="55">
        <f>VLOOKUP($A111,'all-seg-360'!$A:$K,7,0)</f>
        <v>1.5606689E-2</v>
      </c>
      <c r="AI111" s="55">
        <f>VLOOKUP($A111,'all-seg-360'!$A:$K,8,0)</f>
        <v>5.6762700000000002E-4</v>
      </c>
      <c r="AJ111" s="55">
        <f>VLOOKUP($A111,'all-seg-360'!$A:$K,9,0)</f>
        <v>4.8614499999999998E-3</v>
      </c>
      <c r="AK111" s="55"/>
      <c r="AL111" s="55"/>
    </row>
    <row r="112" spans="1:38">
      <c r="A112" s="1" t="s">
        <v>782</v>
      </c>
      <c r="B112" s="1" t="s">
        <v>781</v>
      </c>
      <c r="C112" s="1" t="str">
        <f>VLOOKUP(A112,raw_data!$C:$G,5,0)</f>
        <v>永利大楼</v>
      </c>
      <c r="D112" s="1" t="str">
        <f>VLOOKUP(A112,raw_data!$C:$H,6,0)</f>
        <v>河南中路495号，天津路100号</v>
      </c>
      <c r="E112" s="1" t="str">
        <f>VLOOKUP(A112,raw_data!$C:$E,2,0)&amp;","&amp;VLOOKUP(A112,raw_data!$C:$E,3,0)</f>
        <v>121.4796432,31.24070134</v>
      </c>
      <c r="F112" s="54">
        <f t="shared" si="3"/>
        <v>1</v>
      </c>
      <c r="G112" s="1" t="s">
        <v>4367</v>
      </c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1</v>
      </c>
      <c r="O112" s="53">
        <v>0</v>
      </c>
      <c r="P112" s="56">
        <f t="shared" si="4"/>
        <v>1</v>
      </c>
      <c r="Q112" s="53">
        <v>0</v>
      </c>
      <c r="R112" s="53">
        <v>0</v>
      </c>
      <c r="S112" s="53">
        <v>0</v>
      </c>
      <c r="T112" s="53">
        <v>0</v>
      </c>
      <c r="U112" s="53">
        <v>0</v>
      </c>
      <c r="V112" s="53">
        <v>0</v>
      </c>
      <c r="W112" s="53">
        <v>0</v>
      </c>
      <c r="X112" s="53">
        <v>1</v>
      </c>
      <c r="Y112" s="53">
        <v>1</v>
      </c>
      <c r="Z112" s="53">
        <v>0</v>
      </c>
      <c r="AA112" s="53">
        <v>0</v>
      </c>
      <c r="AB112" s="53">
        <v>0</v>
      </c>
      <c r="AC112" s="56">
        <f t="shared" si="5"/>
        <v>2</v>
      </c>
      <c r="AD112" s="55">
        <f>VLOOKUP($A112,'all-seg-360'!$A:$K,3,0)</f>
        <v>0.279248047</v>
      </c>
      <c r="AE112" s="55">
        <f>VLOOKUP($A112,'all-seg-360'!$A:$K,4,0)</f>
        <v>0.38606872599999997</v>
      </c>
      <c r="AF112" s="55">
        <f>VLOOKUP($A112,'all-seg-360'!$A:$K,5,0)</f>
        <v>0.11223754900000001</v>
      </c>
      <c r="AG112" s="55">
        <f>VLOOKUP($A112,'all-seg-360'!$A:$K,6,0)</f>
        <v>7.1731566999999996E-2</v>
      </c>
      <c r="AH112" s="55">
        <f>VLOOKUP($A112,'all-seg-360'!$A:$K,7,0)</f>
        <v>1.6693115000000001E-2</v>
      </c>
      <c r="AI112" s="55">
        <f>VLOOKUP($A112,'all-seg-360'!$A:$K,8,0)</f>
        <v>8.2061770000000003E-3</v>
      </c>
      <c r="AJ112" s="55">
        <f>VLOOKUP($A112,'all-seg-360'!$A:$K,9,0)</f>
        <v>2.1902465999999999E-2</v>
      </c>
      <c r="AK112" s="55"/>
      <c r="AL112" s="55"/>
    </row>
    <row r="113" spans="1:38">
      <c r="A113" s="1" t="s">
        <v>788</v>
      </c>
      <c r="B113" s="1" t="s">
        <v>787</v>
      </c>
      <c r="C113" s="1" t="str">
        <f>VLOOKUP(A113,raw_data!$C:$G,5,0)</f>
        <v>上海浦东发展银行总部</v>
      </c>
      <c r="D113" s="1" t="str">
        <f>VLOOKUP(A113,raw_data!$C:$H,6,0)</f>
        <v>宁波路40、50号，</v>
      </c>
      <c r="E113" s="1" t="str">
        <f>VLOOKUP(A113,raw_data!$C:$E,2,0)&amp;","&amp;VLOOKUP(A113,raw_data!$C:$E,3,0)</f>
        <v>121.4666588,31.23478763</v>
      </c>
      <c r="F113" s="54">
        <f t="shared" si="3"/>
        <v>1</v>
      </c>
      <c r="G113" s="1" t="s">
        <v>4367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1</v>
      </c>
      <c r="O113" s="53">
        <v>0</v>
      </c>
      <c r="P113" s="56">
        <f t="shared" si="4"/>
        <v>1</v>
      </c>
      <c r="Q113" s="53">
        <v>1</v>
      </c>
      <c r="R113" s="53">
        <v>1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53">
        <v>1</v>
      </c>
      <c r="Z113" s="53">
        <v>0</v>
      </c>
      <c r="AA113" s="53">
        <v>0</v>
      </c>
      <c r="AB113" s="53">
        <v>1</v>
      </c>
      <c r="AC113" s="56">
        <f t="shared" si="5"/>
        <v>4</v>
      </c>
      <c r="AD113" s="55">
        <f>VLOOKUP($A113,'all-seg-360'!$A:$K,3,0)</f>
        <v>0.57288513200000002</v>
      </c>
      <c r="AE113" s="55">
        <f>VLOOKUP($A113,'all-seg-360'!$A:$K,4,0)</f>
        <v>0.31186523399999999</v>
      </c>
      <c r="AF113" s="55">
        <f>VLOOKUP($A113,'all-seg-360'!$A:$K,5,0)</f>
        <v>0</v>
      </c>
      <c r="AG113" s="55">
        <f>VLOOKUP($A113,'all-seg-360'!$A:$K,6,0)</f>
        <v>6.2750243999999997E-2</v>
      </c>
      <c r="AH113" s="55">
        <f>VLOOKUP($A113,'all-seg-360'!$A:$K,7,0)</f>
        <v>4.5089721999999999E-2</v>
      </c>
      <c r="AI113" s="55">
        <f>VLOOKUP($A113,'all-seg-360'!$A:$K,8,0)</f>
        <v>1.1505129999999999E-3</v>
      </c>
      <c r="AJ113" s="55">
        <f>VLOOKUP($A113,'all-seg-360'!$A:$K,9,0)</f>
        <v>1.5075679999999999E-3</v>
      </c>
      <c r="AK113" s="55"/>
      <c r="AL113" s="55"/>
    </row>
    <row r="114" spans="1:38">
      <c r="A114" s="1" t="s">
        <v>784</v>
      </c>
      <c r="B114" s="1" t="s">
        <v>783</v>
      </c>
      <c r="C114" s="1" t="str">
        <f>VLOOKUP(A114,raw_data!$C:$G,5,0)</f>
        <v>美丰大楼/上海强农集团</v>
      </c>
      <c r="D114" s="1" t="str">
        <f>VLOOKUP(A114,raw_data!$C:$H,6,0)</f>
        <v>河南中路521-529号，</v>
      </c>
      <c r="E114" s="1" t="str">
        <f>VLOOKUP(A114,raw_data!$C:$E,2,0)&amp;","&amp;VLOOKUP(A114,raw_data!$C:$E,3,0)</f>
        <v>121.4794011,31.24129712</v>
      </c>
      <c r="F114" s="54">
        <f t="shared" si="3"/>
        <v>1</v>
      </c>
      <c r="G114" s="1" t="s">
        <v>4367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53">
        <v>1</v>
      </c>
      <c r="O114" s="53">
        <v>0</v>
      </c>
      <c r="P114" s="56">
        <f t="shared" si="4"/>
        <v>1</v>
      </c>
      <c r="Q114" s="53">
        <v>0</v>
      </c>
      <c r="R114" s="53">
        <v>0</v>
      </c>
      <c r="S114" s="53">
        <v>0</v>
      </c>
      <c r="T114" s="53">
        <v>0</v>
      </c>
      <c r="U114" s="53">
        <v>0</v>
      </c>
      <c r="V114" s="53">
        <v>0</v>
      </c>
      <c r="W114" s="53">
        <v>0</v>
      </c>
      <c r="X114" s="53">
        <v>1</v>
      </c>
      <c r="Y114" s="53">
        <v>1</v>
      </c>
      <c r="Z114" s="53">
        <v>1</v>
      </c>
      <c r="AA114" s="53">
        <v>1</v>
      </c>
      <c r="AB114" s="53">
        <v>0</v>
      </c>
      <c r="AC114" s="56">
        <f t="shared" si="5"/>
        <v>4</v>
      </c>
      <c r="AD114" s="55">
        <f>VLOOKUP($A114,'all-seg-360'!$A:$K,3,0)</f>
        <v>0.53907470700000004</v>
      </c>
      <c r="AE114" s="55">
        <f>VLOOKUP($A114,'all-seg-360'!$A:$K,4,0)</f>
        <v>0.33074646000000002</v>
      </c>
      <c r="AF114" s="55">
        <f>VLOOKUP($A114,'all-seg-360'!$A:$K,5,0)</f>
        <v>1.501465E-3</v>
      </c>
      <c r="AG114" s="55">
        <f>VLOOKUP($A114,'all-seg-360'!$A:$K,6,0)</f>
        <v>6.7602539000000003E-2</v>
      </c>
      <c r="AH114" s="55">
        <f>VLOOKUP($A114,'all-seg-360'!$A:$K,7,0)</f>
        <v>2.9891968000000001E-2</v>
      </c>
      <c r="AI114" s="55">
        <f>VLOOKUP($A114,'all-seg-360'!$A:$K,8,0)</f>
        <v>2.6733400000000002E-3</v>
      </c>
      <c r="AJ114" s="55">
        <f>VLOOKUP($A114,'all-seg-360'!$A:$K,9,0)</f>
        <v>1.934814E-3</v>
      </c>
      <c r="AK114" s="55"/>
      <c r="AL114" s="55"/>
    </row>
    <row r="115" spans="1:38">
      <c r="A115" s="1" t="s">
        <v>796</v>
      </c>
      <c r="B115" s="1" t="s">
        <v>795</v>
      </c>
      <c r="C115" s="1" t="str">
        <f>VLOOKUP(A115,raw_data!$C:$G,5,0)</f>
        <v>上海市建工集团、上海市物
资局、北京西路售票处等</v>
      </c>
      <c r="D115" s="1" t="str">
        <f>VLOOKUP(A115,raw_data!$C:$H,6,0)</f>
        <v>北京东路230号</v>
      </c>
      <c r="E115" s="1" t="str">
        <f>VLOOKUP(A115,raw_data!$C:$E,2,0)&amp;","&amp;VLOOKUP(A115,raw_data!$C:$E,3,0)</f>
        <v>121.4802786,31.24022201</v>
      </c>
      <c r="F115" s="54">
        <f t="shared" si="3"/>
        <v>1</v>
      </c>
      <c r="G115" s="1" t="s">
        <v>4367</v>
      </c>
      <c r="H115" s="53">
        <v>0</v>
      </c>
      <c r="I115" s="53">
        <v>0</v>
      </c>
      <c r="J115" s="53">
        <v>0</v>
      </c>
      <c r="K115" s="53">
        <v>0</v>
      </c>
      <c r="L115" s="53">
        <v>0</v>
      </c>
      <c r="M115" s="53">
        <v>0</v>
      </c>
      <c r="N115" s="53">
        <v>1</v>
      </c>
      <c r="O115" s="53">
        <v>0</v>
      </c>
      <c r="P115" s="56">
        <f t="shared" si="4"/>
        <v>1</v>
      </c>
      <c r="Q115" s="53">
        <v>1</v>
      </c>
      <c r="R115" s="53">
        <v>0</v>
      </c>
      <c r="S115" s="53">
        <v>0</v>
      </c>
      <c r="T115" s="53">
        <v>0</v>
      </c>
      <c r="U115" s="53">
        <v>0</v>
      </c>
      <c r="V115" s="53">
        <v>0</v>
      </c>
      <c r="W115" s="53">
        <v>0</v>
      </c>
      <c r="X115" s="53">
        <v>1</v>
      </c>
      <c r="Y115" s="53">
        <v>1</v>
      </c>
      <c r="Z115" s="53">
        <v>1</v>
      </c>
      <c r="AA115" s="53">
        <v>0</v>
      </c>
      <c r="AB115" s="53">
        <v>1</v>
      </c>
      <c r="AC115" s="56">
        <f t="shared" si="5"/>
        <v>5</v>
      </c>
      <c r="AD115" s="55">
        <f>VLOOKUP($A115,'all-seg-360'!$A:$K,3,0)</f>
        <v>0.416378784</v>
      </c>
      <c r="AE115" s="55">
        <f>VLOOKUP($A115,'all-seg-360'!$A:$K,4,0)</f>
        <v>0.38244628899999999</v>
      </c>
      <c r="AF115" s="55">
        <f>VLOOKUP($A115,'all-seg-360'!$A:$K,5,0)</f>
        <v>1.7761229999999999E-3</v>
      </c>
      <c r="AG115" s="55">
        <f>VLOOKUP($A115,'all-seg-360'!$A:$K,6,0)</f>
        <v>0.11566162100000001</v>
      </c>
      <c r="AH115" s="55">
        <f>VLOOKUP($A115,'all-seg-360'!$A:$K,7,0)</f>
        <v>1.3491820999999999E-2</v>
      </c>
      <c r="AI115" s="55">
        <f>VLOOKUP($A115,'all-seg-360'!$A:$K,8,0)</f>
        <v>1.0345459999999999E-3</v>
      </c>
      <c r="AJ115" s="55">
        <f>VLOOKUP($A115,'all-seg-360'!$A:$K,9,0)</f>
        <v>1.1129761E-2</v>
      </c>
      <c r="AK115" s="55"/>
      <c r="AL115" s="55"/>
    </row>
    <row r="116" spans="1:38">
      <c r="A116" s="1" t="s">
        <v>813</v>
      </c>
      <c r="B116" s="1" t="s">
        <v>812</v>
      </c>
      <c r="C116" s="1" t="str">
        <f>VLOOKUP(A116,raw_data!$C:$G,5,0)</f>
        <v>上海面粉厂——四厂（莫干山大酒店）/小包装面粉仓库/麸皮车间/七厂厂房/面粉工业发展史陈列馆/二层办公楼</v>
      </c>
      <c r="D116" s="1" t="str">
        <f>VLOOKUP(A116,raw_data!$C:$H,6,0)</f>
        <v>莫干山路120号</v>
      </c>
      <c r="E116" s="1" t="str">
        <f>VLOOKUP(A116,raw_data!$C:$E,2,0)&amp;","&amp;VLOOKUP(A116,raw_data!$C:$E,3,0)</f>
        <v>121.4431892,31.25040491</v>
      </c>
      <c r="F116" s="54">
        <f t="shared" si="3"/>
        <v>1</v>
      </c>
      <c r="G116" s="1" t="s">
        <v>4367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1</v>
      </c>
      <c r="O116" s="53">
        <v>0</v>
      </c>
      <c r="P116" s="56">
        <f t="shared" si="4"/>
        <v>1</v>
      </c>
      <c r="Q116" s="53">
        <v>1</v>
      </c>
      <c r="R116" s="53">
        <v>0</v>
      </c>
      <c r="S116" s="53">
        <v>0</v>
      </c>
      <c r="T116" s="53">
        <v>0</v>
      </c>
      <c r="U116" s="53">
        <v>0</v>
      </c>
      <c r="V116" s="53">
        <v>0</v>
      </c>
      <c r="W116" s="53">
        <v>0</v>
      </c>
      <c r="X116" s="53">
        <v>1</v>
      </c>
      <c r="Y116" s="53">
        <v>1</v>
      </c>
      <c r="Z116" s="53">
        <v>1</v>
      </c>
      <c r="AA116" s="53">
        <v>0</v>
      </c>
      <c r="AB116" s="53">
        <v>1</v>
      </c>
      <c r="AC116" s="56">
        <f t="shared" si="5"/>
        <v>5</v>
      </c>
      <c r="AD116" s="55">
        <f>VLOOKUP($A116,'all-seg-360'!$A:$K,3,0)</f>
        <v>0.133636475</v>
      </c>
      <c r="AE116" s="55">
        <f>VLOOKUP($A116,'all-seg-360'!$A:$K,4,0)</f>
        <v>0.55076293899999995</v>
      </c>
      <c r="AF116" s="55">
        <f>VLOOKUP($A116,'all-seg-360'!$A:$K,5,0)</f>
        <v>0.11202087400000001</v>
      </c>
      <c r="AG116" s="55">
        <f>VLOOKUP($A116,'all-seg-360'!$A:$K,6,0)</f>
        <v>9.5797728999999998E-2</v>
      </c>
      <c r="AH116" s="55">
        <f>VLOOKUP($A116,'all-seg-360'!$A:$K,7,0)</f>
        <v>1.4080811E-2</v>
      </c>
      <c r="AI116" s="55">
        <f>VLOOKUP($A116,'all-seg-360'!$A:$K,8,0)</f>
        <v>5.4932000000000002E-5</v>
      </c>
      <c r="AJ116" s="55">
        <f>VLOOKUP($A116,'all-seg-360'!$A:$K,9,0)</f>
        <v>1.3134766000000001E-2</v>
      </c>
      <c r="AK116" s="55"/>
      <c r="AL116" s="55"/>
    </row>
    <row r="117" spans="1:38">
      <c r="A117" s="1" t="s">
        <v>808</v>
      </c>
      <c r="B117" s="1" t="s">
        <v>807</v>
      </c>
      <c r="C117" s="1" t="str">
        <f>VLOOKUP(A117,raw_data!$C:$G,5,0)</f>
        <v>浦光大楼/浦光中学</v>
      </c>
      <c r="D117" s="1" t="str">
        <f>VLOOKUP(A117,raw_data!$C:$H,6,0)</f>
        <v>四川中路595-607号</v>
      </c>
      <c r="E117" s="1" t="str">
        <f>VLOOKUP(A117,raw_data!$C:$E,2,0)&amp;","&amp;VLOOKUP(A117,raw_data!$C:$E,3,0)</f>
        <v>121.4818564,31.24377781</v>
      </c>
      <c r="F117" s="54">
        <f t="shared" si="3"/>
        <v>1</v>
      </c>
      <c r="G117" s="1" t="s">
        <v>4367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1</v>
      </c>
      <c r="O117" s="53">
        <v>0</v>
      </c>
      <c r="P117" s="56">
        <f t="shared" si="4"/>
        <v>1</v>
      </c>
      <c r="Q117" s="53">
        <v>1</v>
      </c>
      <c r="R117" s="53">
        <v>1</v>
      </c>
      <c r="S117" s="53">
        <v>1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6">
        <f t="shared" si="5"/>
        <v>3</v>
      </c>
      <c r="AD117" s="55">
        <f>VLOOKUP($A117,'all-seg-360'!$A:$K,3,0)</f>
        <v>0.48582458499999998</v>
      </c>
      <c r="AE117" s="55">
        <f>VLOOKUP($A117,'all-seg-360'!$A:$K,4,0)</f>
        <v>0.36492919899999998</v>
      </c>
      <c r="AF117" s="55">
        <f>VLOOKUP($A117,'all-seg-360'!$A:$K,5,0)</f>
        <v>4.6905519999999997E-3</v>
      </c>
      <c r="AG117" s="55">
        <f>VLOOKUP($A117,'all-seg-360'!$A:$K,6,0)</f>
        <v>8.2388305999999994E-2</v>
      </c>
      <c r="AH117" s="55">
        <f>VLOOKUP($A117,'all-seg-360'!$A:$K,7,0)</f>
        <v>3.0563354000000001E-2</v>
      </c>
      <c r="AI117" s="55">
        <f>VLOOKUP($A117,'all-seg-360'!$A:$K,8,0)</f>
        <v>5.5084230000000001E-3</v>
      </c>
      <c r="AJ117" s="55">
        <f>VLOOKUP($A117,'all-seg-360'!$A:$K,9,0)</f>
        <v>4.3945300000000002E-4</v>
      </c>
      <c r="AK117" s="55"/>
      <c r="AL117" s="55"/>
    </row>
    <row r="118" spans="1:38">
      <c r="A118" s="1" t="s">
        <v>828</v>
      </c>
      <c r="B118" s="1" t="s">
        <v>20</v>
      </c>
      <c r="C118" s="1" t="str">
        <f>VLOOKUP(A118,raw_data!$C:$G,5,0)</f>
        <v>上海市信息中心一号楼及西
侧花园住宅群</v>
      </c>
      <c r="D118" s="1" t="str">
        <f>VLOOKUP(A118,raw_data!$C:$H,6,0)</f>
        <v>华山路1076号及1100弄、1120弄</v>
      </c>
      <c r="E118" s="1" t="str">
        <f>VLOOKUP(A118,raw_data!$C:$E,2,0)&amp;","&amp;VLOOKUP(A118,raw_data!$C:$E,3,0)</f>
        <v>121.4312307,31.21344479</v>
      </c>
      <c r="F118" s="54">
        <f t="shared" si="3"/>
        <v>1</v>
      </c>
      <c r="G118" s="1" t="s">
        <v>4367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1</v>
      </c>
      <c r="O118" s="53">
        <v>0</v>
      </c>
      <c r="P118" s="56">
        <f t="shared" si="4"/>
        <v>1</v>
      </c>
      <c r="Q118" s="53">
        <v>0</v>
      </c>
      <c r="R118" s="53">
        <v>1</v>
      </c>
      <c r="S118" s="53">
        <v>1</v>
      </c>
      <c r="T118" s="53">
        <v>0</v>
      </c>
      <c r="U118" s="53">
        <v>0</v>
      </c>
      <c r="V118" s="53">
        <v>0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6">
        <f t="shared" si="5"/>
        <v>2</v>
      </c>
      <c r="AD118" s="55">
        <f>VLOOKUP($A118,'all-seg-360'!$A:$K,3,0)</f>
        <v>0.15636596699999999</v>
      </c>
      <c r="AE118" s="55">
        <f>VLOOKUP($A118,'all-seg-360'!$A:$K,4,0)</f>
        <v>0.56621398899999997</v>
      </c>
      <c r="AF118" s="55">
        <f>VLOOKUP($A118,'all-seg-360'!$A:$K,5,0)</f>
        <v>0.10642395</v>
      </c>
      <c r="AG118" s="55">
        <f>VLOOKUP($A118,'all-seg-360'!$A:$K,6,0)</f>
        <v>4.6414184999999997E-2</v>
      </c>
      <c r="AH118" s="55">
        <f>VLOOKUP($A118,'all-seg-360'!$A:$K,7,0)</f>
        <v>4.9310303E-2</v>
      </c>
      <c r="AI118" s="55">
        <f>VLOOKUP($A118,'all-seg-360'!$A:$K,8,0)</f>
        <v>9.3994100000000002E-4</v>
      </c>
      <c r="AJ118" s="55">
        <f>VLOOKUP($A118,'all-seg-360'!$A:$K,9,0)</f>
        <v>6.1040000000000003E-6</v>
      </c>
      <c r="AK118" s="55"/>
      <c r="AL118" s="55"/>
    </row>
    <row r="119" spans="1:38">
      <c r="A119" s="1" t="s">
        <v>827</v>
      </c>
      <c r="B119" s="1" t="s">
        <v>826</v>
      </c>
      <c r="C119" s="1" t="str">
        <f>VLOOKUP(A119,raw_data!$C:$G,5,0)</f>
        <v>花园住宅群</v>
      </c>
      <c r="D119" s="1" t="str">
        <f>VLOOKUP(A119,raw_data!$C:$H,6,0)</f>
        <v>华山路1006弄</v>
      </c>
      <c r="E119" s="1" t="str">
        <f>VLOOKUP(A119,raw_data!$C:$E,2,0)&amp;","&amp;VLOOKUP(A119,raw_data!$C:$E,3,0)</f>
        <v>121.4439017,31.20773634</v>
      </c>
      <c r="F119" s="54">
        <f t="shared" si="3"/>
        <v>1</v>
      </c>
      <c r="G119" s="1" t="s">
        <v>4367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1</v>
      </c>
      <c r="O119" s="53">
        <v>0</v>
      </c>
      <c r="P119" s="56">
        <f t="shared" si="4"/>
        <v>1</v>
      </c>
      <c r="Q119" s="53">
        <v>1</v>
      </c>
      <c r="R119" s="53">
        <v>1</v>
      </c>
      <c r="S119" s="53">
        <v>0</v>
      </c>
      <c r="T119" s="53">
        <v>0</v>
      </c>
      <c r="U119" s="53">
        <v>0</v>
      </c>
      <c r="V119" s="53">
        <v>0</v>
      </c>
      <c r="W119" s="53">
        <v>0</v>
      </c>
      <c r="X119" s="53">
        <v>0</v>
      </c>
      <c r="Y119" s="53">
        <v>1</v>
      </c>
      <c r="Z119" s="53">
        <v>1</v>
      </c>
      <c r="AA119" s="53">
        <v>1</v>
      </c>
      <c r="AB119" s="53">
        <v>1</v>
      </c>
      <c r="AC119" s="56">
        <f t="shared" si="5"/>
        <v>6</v>
      </c>
      <c r="AD119" s="55">
        <f>VLOOKUP($A119,'all-seg-360'!$A:$K,3,0)</f>
        <v>0.258969116</v>
      </c>
      <c r="AE119" s="55">
        <f>VLOOKUP($A119,'all-seg-360'!$A:$K,4,0)</f>
        <v>0.53226623500000003</v>
      </c>
      <c r="AF119" s="55">
        <f>VLOOKUP($A119,'all-seg-360'!$A:$K,5,0)</f>
        <v>7.7200317000000004E-2</v>
      </c>
      <c r="AG119" s="55">
        <f>VLOOKUP($A119,'all-seg-360'!$A:$K,6,0)</f>
        <v>6.2496947999999997E-2</v>
      </c>
      <c r="AH119" s="55">
        <f>VLOOKUP($A119,'all-seg-360'!$A:$K,7,0)</f>
        <v>2.5692749000000001E-2</v>
      </c>
      <c r="AI119" s="55">
        <f>VLOOKUP($A119,'all-seg-360'!$A:$K,8,0)</f>
        <v>0</v>
      </c>
      <c r="AJ119" s="55">
        <f>VLOOKUP($A119,'all-seg-360'!$A:$K,9,0)</f>
        <v>0</v>
      </c>
      <c r="AK119" s="55"/>
      <c r="AL119" s="55"/>
    </row>
    <row r="120" spans="1:38">
      <c r="A120" s="1" t="s">
        <v>646</v>
      </c>
      <c r="B120" s="1" t="s">
        <v>10</v>
      </c>
      <c r="C120" s="1" t="str">
        <f>VLOOKUP(A120,raw_data!$C:$G,5,0)</f>
        <v>上海科技文献出版社</v>
      </c>
      <c r="D120" s="1" t="str">
        <f>VLOOKUP(A120,raw_data!$C:$H,6,0)</f>
        <v>武康路2号</v>
      </c>
      <c r="E120" s="1" t="str">
        <f>VLOOKUP(A120,raw_data!$C:$E,2,0)&amp;","&amp;VLOOKUP(A120,raw_data!$C:$E,3,0)</f>
        <v>121.4348417,31.21487581</v>
      </c>
      <c r="F120" s="54">
        <f t="shared" si="3"/>
        <v>1</v>
      </c>
      <c r="G120" s="1" t="s">
        <v>4367</v>
      </c>
      <c r="H120" s="53">
        <v>0</v>
      </c>
      <c r="I120" s="53">
        <v>0</v>
      </c>
      <c r="J120" s="53">
        <v>0</v>
      </c>
      <c r="K120" s="53">
        <v>0</v>
      </c>
      <c r="L120" s="53">
        <v>0</v>
      </c>
      <c r="M120" s="53">
        <v>0</v>
      </c>
      <c r="N120" s="53">
        <v>1</v>
      </c>
      <c r="O120" s="53">
        <v>0</v>
      </c>
      <c r="P120" s="56">
        <f t="shared" si="4"/>
        <v>1</v>
      </c>
      <c r="Q120" s="53">
        <v>1</v>
      </c>
      <c r="R120" s="53">
        <v>1</v>
      </c>
      <c r="S120" s="53">
        <v>1</v>
      </c>
      <c r="T120" s="53">
        <v>0</v>
      </c>
      <c r="U120" s="53">
        <v>0</v>
      </c>
      <c r="V120" s="53">
        <v>0</v>
      </c>
      <c r="W120" s="53">
        <v>0</v>
      </c>
      <c r="X120" s="53">
        <v>0</v>
      </c>
      <c r="Y120" s="53">
        <v>0</v>
      </c>
      <c r="Z120" s="53">
        <v>0</v>
      </c>
      <c r="AA120" s="53">
        <v>0</v>
      </c>
      <c r="AB120" s="53">
        <v>0</v>
      </c>
      <c r="AC120" s="56">
        <f t="shared" si="5"/>
        <v>3</v>
      </c>
      <c r="AD120" s="55">
        <f>VLOOKUP($A120,'all-seg-360'!$A:$K,3,0)</f>
        <v>0.183230591</v>
      </c>
      <c r="AE120" s="55">
        <f>VLOOKUP($A120,'all-seg-360'!$A:$K,4,0)</f>
        <v>0.494046021</v>
      </c>
      <c r="AF120" s="55">
        <f>VLOOKUP($A120,'all-seg-360'!$A:$K,5,0)</f>
        <v>0.175033569</v>
      </c>
      <c r="AG120" s="55">
        <f>VLOOKUP($A120,'all-seg-360'!$A:$K,6,0)</f>
        <v>8.1790161E-2</v>
      </c>
      <c r="AH120" s="55">
        <f>VLOOKUP($A120,'all-seg-360'!$A:$K,7,0)</f>
        <v>4.0835571000000001E-2</v>
      </c>
      <c r="AI120" s="55">
        <f>VLOOKUP($A120,'all-seg-360'!$A:$K,8,0)</f>
        <v>0</v>
      </c>
      <c r="AJ120" s="55">
        <f>VLOOKUP($A120,'all-seg-360'!$A:$K,9,0)</f>
        <v>2.426147E-3</v>
      </c>
      <c r="AK120" s="55"/>
      <c r="AL120" s="55"/>
    </row>
    <row r="121" spans="1:38">
      <c r="A121" s="1" t="s">
        <v>647</v>
      </c>
      <c r="B121" s="1" t="s">
        <v>10</v>
      </c>
      <c r="C121" s="1" t="str">
        <f>VLOOKUP(A121,raw_data!$C:$G,5,0)</f>
        <v>丁香花园3号楼</v>
      </c>
      <c r="D121" s="1" t="str">
        <f>VLOOKUP(A121,raw_data!$C:$H,6,0)</f>
        <v>华山路849号</v>
      </c>
      <c r="E121" s="1" t="str">
        <f>VLOOKUP(A121,raw_data!$C:$E,2,0)&amp;","&amp;VLOOKUP(A121,raw_data!$C:$E,3,0)</f>
        <v>121.4332736,31.21354447</v>
      </c>
      <c r="F121" s="54">
        <f t="shared" si="3"/>
        <v>1</v>
      </c>
      <c r="G121" s="1" t="s">
        <v>4367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1</v>
      </c>
      <c r="O121" s="53">
        <v>0</v>
      </c>
      <c r="P121" s="56">
        <f t="shared" si="4"/>
        <v>1</v>
      </c>
      <c r="Q121" s="53">
        <v>0</v>
      </c>
      <c r="R121" s="53">
        <v>1</v>
      </c>
      <c r="S121" s="53">
        <v>1</v>
      </c>
      <c r="T121" s="53">
        <v>0</v>
      </c>
      <c r="U121" s="53">
        <v>0</v>
      </c>
      <c r="V121" s="53">
        <v>0</v>
      </c>
      <c r="W121" s="53">
        <v>0</v>
      </c>
      <c r="X121" s="53">
        <v>0</v>
      </c>
      <c r="Y121" s="53">
        <v>0</v>
      </c>
      <c r="Z121" s="53">
        <v>0</v>
      </c>
      <c r="AA121" s="53">
        <v>0</v>
      </c>
      <c r="AB121" s="53">
        <v>0</v>
      </c>
      <c r="AC121" s="56">
        <f t="shared" si="5"/>
        <v>2</v>
      </c>
      <c r="AD121" s="55">
        <f>VLOOKUP($A121,'all-seg-360'!$A:$K,3,0)</f>
        <v>0.15820922900000001</v>
      </c>
      <c r="AE121" s="55">
        <f>VLOOKUP($A121,'all-seg-360'!$A:$K,4,0)</f>
        <v>0.58888244599999995</v>
      </c>
      <c r="AF121" s="55">
        <f>VLOOKUP($A121,'all-seg-360'!$A:$K,5,0)</f>
        <v>0.10397949200000001</v>
      </c>
      <c r="AG121" s="55">
        <f>VLOOKUP($A121,'all-seg-360'!$A:$K,6,0)</f>
        <v>8.1198119999999999E-2</v>
      </c>
      <c r="AH121" s="55">
        <f>VLOOKUP($A121,'all-seg-360'!$A:$K,7,0)</f>
        <v>1.9015503E-2</v>
      </c>
      <c r="AI121" s="55">
        <f>VLOOKUP($A121,'all-seg-360'!$A:$K,8,0)</f>
        <v>4.2480469999999996E-3</v>
      </c>
      <c r="AJ121" s="55">
        <f>VLOOKUP($A121,'all-seg-360'!$A:$K,9,0)</f>
        <v>0</v>
      </c>
      <c r="AK121" s="55"/>
      <c r="AL121" s="55"/>
    </row>
    <row r="122" spans="1:38">
      <c r="A122" s="1" t="s">
        <v>648</v>
      </c>
      <c r="B122" s="1" t="s">
        <v>10</v>
      </c>
      <c r="C122" s="1" t="str">
        <f>VLOOKUP(A122,raw_data!$C:$G,5,0)</f>
        <v>花园住宅</v>
      </c>
      <c r="D122" s="1" t="str">
        <f>VLOOKUP(A122,raw_data!$C:$H,6,0)</f>
        <v>华山路831号</v>
      </c>
      <c r="E122" s="1" t="str">
        <f>VLOOKUP(A122,raw_data!$C:$E,2,0)&amp;","&amp;VLOOKUP(A122,raw_data!$C:$E,3,0)</f>
        <v>121.4349628,31.21555912</v>
      </c>
      <c r="F122" s="54">
        <f t="shared" si="3"/>
        <v>1</v>
      </c>
      <c r="G122" s="1" t="s">
        <v>4367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1</v>
      </c>
      <c r="O122" s="53">
        <v>0</v>
      </c>
      <c r="P122" s="56">
        <f t="shared" si="4"/>
        <v>1</v>
      </c>
      <c r="Q122" s="53">
        <v>1</v>
      </c>
      <c r="R122" s="53">
        <v>1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6">
        <f t="shared" si="5"/>
        <v>2</v>
      </c>
      <c r="AD122" s="55">
        <f>VLOOKUP($A122,'all-seg-360'!$A:$K,3,0)</f>
        <v>0.151016235</v>
      </c>
      <c r="AE122" s="55">
        <f>VLOOKUP($A122,'all-seg-360'!$A:$K,4,0)</f>
        <v>0.51060791000000005</v>
      </c>
      <c r="AF122" s="55">
        <f>VLOOKUP($A122,'all-seg-360'!$A:$K,5,0)</f>
        <v>0.15549316399999999</v>
      </c>
      <c r="AG122" s="55">
        <f>VLOOKUP($A122,'all-seg-360'!$A:$K,6,0)</f>
        <v>4.9478148999999999E-2</v>
      </c>
      <c r="AH122" s="55">
        <f>VLOOKUP($A122,'all-seg-360'!$A:$K,7,0)</f>
        <v>2.0455932999999999E-2</v>
      </c>
      <c r="AI122" s="55">
        <f>VLOOKUP($A122,'all-seg-360'!$A:$K,8,0)</f>
        <v>8.3923299999999999E-4</v>
      </c>
      <c r="AJ122" s="55">
        <f>VLOOKUP($A122,'all-seg-360'!$A:$K,9,0)</f>
        <v>3.2980347E-2</v>
      </c>
      <c r="AK122" s="55"/>
      <c r="AL122" s="55"/>
    </row>
    <row r="123" spans="1:38">
      <c r="A123" s="1" t="s">
        <v>649</v>
      </c>
      <c r="B123" s="1" t="s">
        <v>10</v>
      </c>
      <c r="C123" s="1" t="str">
        <f>VLOOKUP(A123,raw_data!$C:$G,5,0)</f>
        <v>中国福利会/宋庆龄基金会</v>
      </c>
      <c r="D123" s="1" t="str">
        <f>VLOOKUP(A123,raw_data!$C:$H,6,0)</f>
        <v>五原路314号</v>
      </c>
      <c r="E123" s="1" t="str">
        <f>VLOOKUP(A123,raw_data!$C:$E,2,0)&amp;","&amp;VLOOKUP(A123,raw_data!$C:$E,3,0)</f>
        <v>121.4384551,31.21404443</v>
      </c>
      <c r="F123" s="54">
        <f t="shared" si="3"/>
        <v>1</v>
      </c>
      <c r="G123" s="1" t="s">
        <v>4367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1</v>
      </c>
      <c r="O123" s="53">
        <v>0</v>
      </c>
      <c r="P123" s="56">
        <f t="shared" si="4"/>
        <v>1</v>
      </c>
      <c r="Q123" s="53">
        <v>1</v>
      </c>
      <c r="R123" s="53">
        <v>1</v>
      </c>
      <c r="S123" s="53">
        <v>1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3">
        <v>0</v>
      </c>
      <c r="Z123" s="53">
        <v>1</v>
      </c>
      <c r="AA123" s="53">
        <v>0</v>
      </c>
      <c r="AB123" s="53">
        <v>0</v>
      </c>
      <c r="AC123" s="56">
        <f t="shared" si="5"/>
        <v>4</v>
      </c>
      <c r="AD123" s="55">
        <f>VLOOKUP($A123,'all-seg-360'!$A:$K,3,0)</f>
        <v>0.26961669900000002</v>
      </c>
      <c r="AE123" s="55">
        <f>VLOOKUP($A123,'all-seg-360'!$A:$K,4,0)</f>
        <v>0.53235168499999996</v>
      </c>
      <c r="AF123" s="55">
        <f>VLOOKUP($A123,'all-seg-360'!$A:$K,5,0)</f>
        <v>6.3140869000000002E-2</v>
      </c>
      <c r="AG123" s="55">
        <f>VLOOKUP($A123,'all-seg-360'!$A:$K,6,0)</f>
        <v>4.3020629999999997E-2</v>
      </c>
      <c r="AH123" s="55">
        <f>VLOOKUP($A123,'all-seg-360'!$A:$K,7,0)</f>
        <v>7.3986815999999997E-2</v>
      </c>
      <c r="AI123" s="55">
        <f>VLOOKUP($A123,'all-seg-360'!$A:$K,8,0)</f>
        <v>0</v>
      </c>
      <c r="AJ123" s="55">
        <f>VLOOKUP($A123,'all-seg-360'!$A:$K,9,0)</f>
        <v>2.6794430000000001E-3</v>
      </c>
      <c r="AK123" s="55"/>
      <c r="AL123" s="55"/>
    </row>
    <row r="124" spans="1:38">
      <c r="A124" s="1" t="s">
        <v>650</v>
      </c>
      <c r="B124" s="1" t="s">
        <v>10</v>
      </c>
      <c r="C124" s="1" t="str">
        <f>VLOOKUP(A124,raw_data!$C:$G,5,0)</f>
        <v>商务部驻沪办事处</v>
      </c>
      <c r="D124" s="1" t="str">
        <f>VLOOKUP(A124,raw_data!$C:$H,6,0)</f>
        <v>五原路251号，永福路1号</v>
      </c>
      <c r="E124" s="1" t="str">
        <f>VLOOKUP(A124,raw_data!$C:$E,2,0)&amp;","&amp;VLOOKUP(A124,raw_data!$C:$E,3,0)</f>
        <v>121.4388893,31.21179085</v>
      </c>
      <c r="F124" s="54">
        <f t="shared" si="3"/>
        <v>1</v>
      </c>
      <c r="G124" s="1" t="s">
        <v>4367</v>
      </c>
      <c r="H124" s="53">
        <v>0</v>
      </c>
      <c r="I124" s="53">
        <v>0</v>
      </c>
      <c r="J124" s="53">
        <v>0</v>
      </c>
      <c r="K124" s="53">
        <v>0</v>
      </c>
      <c r="L124" s="53">
        <v>0</v>
      </c>
      <c r="M124" s="53">
        <v>0</v>
      </c>
      <c r="N124" s="53">
        <v>1</v>
      </c>
      <c r="O124" s="53">
        <v>0</v>
      </c>
      <c r="P124" s="56">
        <f t="shared" si="4"/>
        <v>1</v>
      </c>
      <c r="Q124" s="53">
        <v>1</v>
      </c>
      <c r="R124" s="53">
        <v>1</v>
      </c>
      <c r="S124" s="53">
        <v>1</v>
      </c>
      <c r="T124" s="53">
        <v>0</v>
      </c>
      <c r="U124" s="53">
        <v>0</v>
      </c>
      <c r="V124" s="53">
        <v>0</v>
      </c>
      <c r="W124" s="53">
        <v>0</v>
      </c>
      <c r="X124" s="53">
        <v>0</v>
      </c>
      <c r="Y124" s="53">
        <v>0</v>
      </c>
      <c r="Z124" s="53">
        <v>0</v>
      </c>
      <c r="AA124" s="53">
        <v>0</v>
      </c>
      <c r="AB124" s="53">
        <v>0</v>
      </c>
      <c r="AC124" s="56">
        <f t="shared" si="5"/>
        <v>3</v>
      </c>
      <c r="AD124" s="55">
        <f>VLOOKUP($A124,'all-seg-360'!$A:$K,3,0)</f>
        <v>0.26575317399999998</v>
      </c>
      <c r="AE124" s="55">
        <f>VLOOKUP($A124,'all-seg-360'!$A:$K,4,0)</f>
        <v>0.49825744599999999</v>
      </c>
      <c r="AF124" s="55">
        <f>VLOOKUP($A124,'all-seg-360'!$A:$K,5,0)</f>
        <v>9.1906738000000002E-2</v>
      </c>
      <c r="AG124" s="55">
        <f>VLOOKUP($A124,'all-seg-360'!$A:$K,6,0)</f>
        <v>4.8806763000000003E-2</v>
      </c>
      <c r="AH124" s="55">
        <f>VLOOKUP($A124,'all-seg-360'!$A:$K,7,0)</f>
        <v>3.5510253999999998E-2</v>
      </c>
      <c r="AI124" s="55">
        <f>VLOOKUP($A124,'all-seg-360'!$A:$K,8,0)</f>
        <v>3.23486E-4</v>
      </c>
      <c r="AJ124" s="55">
        <f>VLOOKUP($A124,'all-seg-360'!$A:$K,9,0)</f>
        <v>1.2796020999999999E-2</v>
      </c>
      <c r="AK124" s="55"/>
      <c r="AL124" s="55"/>
    </row>
    <row r="125" spans="1:38">
      <c r="A125" s="1" t="s">
        <v>651</v>
      </c>
      <c r="B125" s="1" t="s">
        <v>10</v>
      </c>
      <c r="C125" s="1" t="str">
        <f>VLOOKUP(A125,raw_data!$C:$G,5,0)</f>
        <v>上海话刚艺术中心</v>
      </c>
      <c r="D125" s="1" t="str">
        <f>VLOOKUP(A125,raw_data!$C:$H,6,0)</f>
        <v>安福路284号</v>
      </c>
      <c r="E125" s="1" t="str">
        <f>VLOOKUP(A125,raw_data!$C:$E,2,0)&amp;","&amp;VLOOKUP(A125,raw_data!$C:$E,3,0)</f>
        <v>121.4371403,31.21551712</v>
      </c>
      <c r="F125" s="54">
        <f t="shared" si="3"/>
        <v>1</v>
      </c>
      <c r="G125" s="1" t="s">
        <v>4367</v>
      </c>
      <c r="H125" s="53">
        <v>0</v>
      </c>
      <c r="I125" s="53">
        <v>0</v>
      </c>
      <c r="J125" s="53">
        <v>0</v>
      </c>
      <c r="K125" s="53">
        <v>0</v>
      </c>
      <c r="L125" s="53">
        <v>0</v>
      </c>
      <c r="M125" s="53">
        <v>0</v>
      </c>
      <c r="N125" s="53">
        <v>1</v>
      </c>
      <c r="O125" s="53">
        <v>0</v>
      </c>
      <c r="P125" s="56">
        <f t="shared" si="4"/>
        <v>1</v>
      </c>
      <c r="Q125" s="53">
        <v>1</v>
      </c>
      <c r="R125" s="53">
        <v>1</v>
      </c>
      <c r="S125" s="53">
        <v>0</v>
      </c>
      <c r="T125" s="53">
        <v>0</v>
      </c>
      <c r="U125" s="53">
        <v>0</v>
      </c>
      <c r="V125" s="53">
        <v>0</v>
      </c>
      <c r="W125" s="53">
        <v>0</v>
      </c>
      <c r="X125" s="53">
        <v>0</v>
      </c>
      <c r="Y125" s="53">
        <v>0</v>
      </c>
      <c r="Z125" s="53">
        <v>1</v>
      </c>
      <c r="AA125" s="53">
        <v>0</v>
      </c>
      <c r="AB125" s="53">
        <v>0</v>
      </c>
      <c r="AC125" s="56">
        <f t="shared" si="5"/>
        <v>3</v>
      </c>
      <c r="AD125" s="55">
        <f>VLOOKUP($A125,'all-seg-360'!$A:$K,3,0)</f>
        <v>0.291278076</v>
      </c>
      <c r="AE125" s="55">
        <f>VLOOKUP($A125,'all-seg-360'!$A:$K,4,0)</f>
        <v>0.45104370100000002</v>
      </c>
      <c r="AF125" s="55">
        <f>VLOOKUP($A125,'all-seg-360'!$A:$K,5,0)</f>
        <v>9.6459960999999997E-2</v>
      </c>
      <c r="AG125" s="55">
        <f>VLOOKUP($A125,'all-seg-360'!$A:$K,6,0)</f>
        <v>3.1082153000000001E-2</v>
      </c>
      <c r="AH125" s="55">
        <f>VLOOKUP($A125,'all-seg-360'!$A:$K,7,0)</f>
        <v>3.8671875000000001E-2</v>
      </c>
      <c r="AI125" s="55">
        <f>VLOOKUP($A125,'all-seg-360'!$A:$K,8,0)</f>
        <v>3.5430909999999999E-3</v>
      </c>
      <c r="AJ125" s="55">
        <f>VLOOKUP($A125,'all-seg-360'!$A:$K,9,0)</f>
        <v>2.1362E-5</v>
      </c>
      <c r="AK125" s="55"/>
      <c r="AL125" s="55"/>
    </row>
    <row r="126" spans="1:38">
      <c r="A126" s="1" t="s">
        <v>653</v>
      </c>
      <c r="B126" s="1" t="s">
        <v>652</v>
      </c>
      <c r="C126" s="1" t="str">
        <f>VLOOKUP(A126,raw_data!$C:$G,5,0)</f>
        <v>安福踏233号公亩</v>
      </c>
      <c r="D126" s="1" t="str">
        <f>VLOOKUP(A126,raw_data!$C:$H,6,0)</f>
        <v>安福路233号</v>
      </c>
      <c r="E126" s="1" t="str">
        <f>VLOOKUP(A126,raw_data!$C:$E,2,0)&amp;","&amp;VLOOKUP(A126,raw_data!$C:$E,3,0)</f>
        <v>121.4380522,31.2155187</v>
      </c>
      <c r="F126" s="54">
        <f t="shared" si="3"/>
        <v>1</v>
      </c>
      <c r="G126" s="1" t="s">
        <v>4367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1</v>
      </c>
      <c r="O126" s="53">
        <v>0</v>
      </c>
      <c r="P126" s="56">
        <f t="shared" si="4"/>
        <v>1</v>
      </c>
      <c r="Q126" s="53">
        <v>1</v>
      </c>
      <c r="R126" s="53">
        <v>1</v>
      </c>
      <c r="S126" s="53">
        <v>1</v>
      </c>
      <c r="T126" s="53">
        <v>0</v>
      </c>
      <c r="U126" s="53">
        <v>1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6">
        <f t="shared" si="5"/>
        <v>4</v>
      </c>
      <c r="AD126" s="55">
        <f>VLOOKUP($A126,'all-seg-360'!$A:$K,3,0)</f>
        <v>0.32661743199999999</v>
      </c>
      <c r="AE126" s="55">
        <f>VLOOKUP($A126,'all-seg-360'!$A:$K,4,0)</f>
        <v>0.45740051300000001</v>
      </c>
      <c r="AF126" s="55">
        <f>VLOOKUP($A126,'all-seg-360'!$A:$K,5,0)</f>
        <v>6.8502807999999998E-2</v>
      </c>
      <c r="AG126" s="55">
        <f>VLOOKUP($A126,'all-seg-360'!$A:$K,6,0)</f>
        <v>5.3396605999999999E-2</v>
      </c>
      <c r="AH126" s="55">
        <f>VLOOKUP($A126,'all-seg-360'!$A:$K,7,0)</f>
        <v>4.0234375000000003E-2</v>
      </c>
      <c r="AI126" s="55">
        <f>VLOOKUP($A126,'all-seg-360'!$A:$K,8,0)</f>
        <v>0</v>
      </c>
      <c r="AJ126" s="55">
        <f>VLOOKUP($A126,'all-seg-360'!$A:$K,9,0)</f>
        <v>0</v>
      </c>
      <c r="AK126" s="55"/>
      <c r="AL126" s="55"/>
    </row>
    <row r="127" spans="1:38">
      <c r="A127" s="1" t="s">
        <v>673</v>
      </c>
      <c r="B127" s="1" t="s">
        <v>672</v>
      </c>
      <c r="C127" s="1" t="str">
        <f>VLOOKUP(A127,raw_data!$C:$G,5,0)</f>
        <v>沪江别墅</v>
      </c>
      <c r="D127" s="1" t="str">
        <f>VLOOKUP(A127,raw_data!$C:$H,6,0)</f>
        <v>长乐路613弄</v>
      </c>
      <c r="E127" s="1" t="str">
        <f>VLOOKUP(A127,raw_data!$C:$E,2,0)&amp;","&amp;VLOOKUP(A127,raw_data!$C:$E,3,0)</f>
        <v>121.4464667,31.21869876</v>
      </c>
      <c r="F127" s="54">
        <f t="shared" si="3"/>
        <v>1</v>
      </c>
      <c r="G127" s="1" t="s">
        <v>4367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1</v>
      </c>
      <c r="O127" s="53">
        <v>0</v>
      </c>
      <c r="P127" s="56">
        <f t="shared" si="4"/>
        <v>1</v>
      </c>
      <c r="Q127" s="53">
        <v>1</v>
      </c>
      <c r="R127" s="53">
        <v>1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6">
        <f t="shared" si="5"/>
        <v>2</v>
      </c>
      <c r="AD127" s="55">
        <f>VLOOKUP($A127,'all-seg-360'!$A:$K,3,0)</f>
        <v>0.29078674300000001</v>
      </c>
      <c r="AE127" s="55">
        <f>VLOOKUP($A127,'all-seg-360'!$A:$K,4,0)</f>
        <v>0.53143615700000002</v>
      </c>
      <c r="AF127" s="55">
        <f>VLOOKUP($A127,'all-seg-360'!$A:$K,5,0)</f>
        <v>4.8458861999999998E-2</v>
      </c>
      <c r="AG127" s="55">
        <f>VLOOKUP($A127,'all-seg-360'!$A:$K,6,0)</f>
        <v>6.1602783000000001E-2</v>
      </c>
      <c r="AH127" s="55">
        <f>VLOOKUP($A127,'all-seg-360'!$A:$K,7,0)</f>
        <v>5.3814697000000002E-2</v>
      </c>
      <c r="AI127" s="55">
        <f>VLOOKUP($A127,'all-seg-360'!$A:$K,8,0)</f>
        <v>8.2092299999999999E-4</v>
      </c>
      <c r="AJ127" s="55">
        <f>VLOOKUP($A127,'all-seg-360'!$A:$K,9,0)</f>
        <v>5.1452640000000001E-3</v>
      </c>
      <c r="AK127" s="55"/>
      <c r="AL127" s="55"/>
    </row>
    <row r="128" spans="1:38">
      <c r="A128" s="1" t="s">
        <v>657</v>
      </c>
      <c r="B128" s="1" t="s">
        <v>656</v>
      </c>
      <c r="C128" s="1" t="str">
        <f>VLOOKUP(A128,raw_data!$C:$G,5,0)</f>
        <v>西式餐厅</v>
      </c>
      <c r="D128" s="1" t="str">
        <f>VLOOKUP(A128,raw_data!$C:$H,6,0)</f>
        <v>东平路11号</v>
      </c>
      <c r="E128" s="1" t="str">
        <f>VLOOKUP(A128,raw_data!$C:$E,2,0)&amp;","&amp;VLOOKUP(A128,raw_data!$C:$E,3,0)</f>
        <v>121.4453125,31.2106199</v>
      </c>
      <c r="F128" s="54">
        <f t="shared" si="3"/>
        <v>1</v>
      </c>
      <c r="G128" s="1" t="s">
        <v>4367</v>
      </c>
      <c r="H128" s="53">
        <v>0</v>
      </c>
      <c r="I128" s="53">
        <v>0</v>
      </c>
      <c r="J128" s="53">
        <v>0</v>
      </c>
      <c r="K128" s="53">
        <v>0</v>
      </c>
      <c r="L128" s="53">
        <v>0</v>
      </c>
      <c r="M128" s="53">
        <v>0</v>
      </c>
      <c r="N128" s="53">
        <v>1</v>
      </c>
      <c r="O128" s="53">
        <v>0</v>
      </c>
      <c r="P128" s="56">
        <f t="shared" si="4"/>
        <v>1</v>
      </c>
      <c r="Q128" s="53">
        <v>1</v>
      </c>
      <c r="R128" s="53">
        <v>1</v>
      </c>
      <c r="S128" s="53">
        <v>0</v>
      </c>
      <c r="T128" s="53">
        <v>0</v>
      </c>
      <c r="U128" s="53">
        <v>0</v>
      </c>
      <c r="V128" s="53">
        <v>0</v>
      </c>
      <c r="W128" s="53">
        <v>0</v>
      </c>
      <c r="X128" s="53">
        <v>0</v>
      </c>
      <c r="Y128" s="53">
        <v>1</v>
      </c>
      <c r="Z128" s="53">
        <v>0</v>
      </c>
      <c r="AA128" s="53">
        <v>1</v>
      </c>
      <c r="AB128" s="53">
        <v>1</v>
      </c>
      <c r="AC128" s="56">
        <f t="shared" si="5"/>
        <v>5</v>
      </c>
      <c r="AD128" s="55">
        <f>VLOOKUP($A128,'all-seg-360'!$A:$K,3,0)</f>
        <v>0.169631958</v>
      </c>
      <c r="AE128" s="55">
        <f>VLOOKUP($A128,'all-seg-360'!$A:$K,4,0)</f>
        <v>0.51004333499999999</v>
      </c>
      <c r="AF128" s="55">
        <f>VLOOKUP($A128,'all-seg-360'!$A:$K,5,0)</f>
        <v>0.200112915</v>
      </c>
      <c r="AG128" s="55">
        <f>VLOOKUP($A128,'all-seg-360'!$A:$K,6,0)</f>
        <v>4.6719360000000001E-2</v>
      </c>
      <c r="AH128" s="55">
        <f>VLOOKUP($A128,'all-seg-360'!$A:$K,7,0)</f>
        <v>4.4638061999999999E-2</v>
      </c>
      <c r="AI128" s="55">
        <f>VLOOKUP($A128,'all-seg-360'!$A:$K,8,0)</f>
        <v>2.2674560000000002E-3</v>
      </c>
      <c r="AJ128" s="55">
        <f>VLOOKUP($A128,'all-seg-360'!$A:$K,9,0)</f>
        <v>0</v>
      </c>
      <c r="AK128" s="55"/>
      <c r="AL128" s="55"/>
    </row>
    <row r="129" spans="1:38">
      <c r="A129" s="1" t="s">
        <v>655</v>
      </c>
      <c r="B129" s="1" t="s">
        <v>654</v>
      </c>
      <c r="C129" s="1" t="str">
        <f>VLOOKUP(A129,raw_data!$C:$G,5,0)</f>
        <v>上海话刚艺术中心</v>
      </c>
      <c r="D129" s="1" t="str">
        <f>VLOOKUP(A129,raw_data!$C:$H,6,0)</f>
        <v>安福路201号</v>
      </c>
      <c r="E129" s="1" t="str">
        <f>VLOOKUP(A129,raw_data!$C:$E,2,0)&amp;","&amp;VLOOKUP(A129,raw_data!$C:$E,3,0)</f>
        <v>121.4389944,31.21567305</v>
      </c>
      <c r="F129" s="54">
        <f t="shared" si="3"/>
        <v>1</v>
      </c>
      <c r="G129" s="1" t="s">
        <v>4367</v>
      </c>
      <c r="H129" s="53">
        <v>0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1</v>
      </c>
      <c r="O129" s="53">
        <v>0</v>
      </c>
      <c r="P129" s="56">
        <f t="shared" si="4"/>
        <v>1</v>
      </c>
      <c r="Q129" s="53">
        <v>0</v>
      </c>
      <c r="R129" s="53">
        <v>1</v>
      </c>
      <c r="S129" s="53">
        <v>1</v>
      </c>
      <c r="T129" s="53">
        <v>0</v>
      </c>
      <c r="U129" s="53">
        <v>0</v>
      </c>
      <c r="V129" s="53">
        <v>0</v>
      </c>
      <c r="W129" s="53">
        <v>0</v>
      </c>
      <c r="X129" s="53">
        <v>0</v>
      </c>
      <c r="Y129" s="53">
        <v>0</v>
      </c>
      <c r="Z129" s="53">
        <v>0</v>
      </c>
      <c r="AA129" s="53">
        <v>0</v>
      </c>
      <c r="AB129" s="53">
        <v>0</v>
      </c>
      <c r="AC129" s="56">
        <f t="shared" si="5"/>
        <v>2</v>
      </c>
      <c r="AD129" s="55">
        <f>VLOOKUP($A129,'all-seg-360'!$A:$K,3,0)</f>
        <v>0.359542847</v>
      </c>
      <c r="AE129" s="55">
        <f>VLOOKUP($A129,'all-seg-360'!$A:$K,4,0)</f>
        <v>0.48839721699999999</v>
      </c>
      <c r="AF129" s="55">
        <f>VLOOKUP($A129,'all-seg-360'!$A:$K,5,0)</f>
        <v>2.4884033E-2</v>
      </c>
      <c r="AG129" s="55">
        <f>VLOOKUP($A129,'all-seg-360'!$A:$K,6,0)</f>
        <v>4.7271728999999998E-2</v>
      </c>
      <c r="AH129" s="55">
        <f>VLOOKUP($A129,'all-seg-360'!$A:$K,7,0)</f>
        <v>4.6566771999999999E-2</v>
      </c>
      <c r="AI129" s="55">
        <f>VLOOKUP($A129,'all-seg-360'!$A:$K,8,0)</f>
        <v>5.1879999999999998E-5</v>
      </c>
      <c r="AJ129" s="55">
        <f>VLOOKUP($A129,'all-seg-360'!$A:$K,9,0)</f>
        <v>2.65503E-4</v>
      </c>
      <c r="AK129" s="55"/>
      <c r="AL129" s="55"/>
    </row>
    <row r="130" spans="1:38">
      <c r="A130" s="1" t="s">
        <v>663</v>
      </c>
      <c r="B130" s="1" t="s">
        <v>662</v>
      </c>
      <c r="C130" s="1" t="str">
        <f>VLOOKUP(A130,raw_data!$C:$G,5,0)</f>
        <v>复兴公亩</v>
      </c>
      <c r="D130" s="1" t="str">
        <f>VLOOKUP(A130,raw_data!$C:$H,6,0)</f>
        <v>复兴中路1331号</v>
      </c>
      <c r="E130" s="1" t="str">
        <f>VLOOKUP(A130,raw_data!$C:$E,2,0)&amp;","&amp;VLOOKUP(A130,raw_data!$C:$E,3,0)</f>
        <v>121.4478752,31.21290518</v>
      </c>
      <c r="F130" s="54">
        <f t="shared" ref="F130:F193" si="6">IF(P130=1, 1, IF(OR(P130=2, P130=3), 2, 3))</f>
        <v>1</v>
      </c>
      <c r="G130" s="1" t="s">
        <v>4367</v>
      </c>
      <c r="H130" s="53">
        <v>0</v>
      </c>
      <c r="I130" s="53">
        <v>0</v>
      </c>
      <c r="J130" s="53">
        <v>0</v>
      </c>
      <c r="K130" s="53">
        <v>0</v>
      </c>
      <c r="L130" s="53">
        <v>0</v>
      </c>
      <c r="M130" s="53">
        <v>0</v>
      </c>
      <c r="N130" s="53">
        <v>1</v>
      </c>
      <c r="O130" s="53">
        <v>0</v>
      </c>
      <c r="P130" s="56">
        <f t="shared" ref="P130:P193" si="7">SUM(H130:O130)</f>
        <v>1</v>
      </c>
      <c r="Q130" s="53">
        <v>1</v>
      </c>
      <c r="R130" s="53">
        <v>1</v>
      </c>
      <c r="S130" s="53">
        <v>1</v>
      </c>
      <c r="T130" s="53">
        <v>0</v>
      </c>
      <c r="U130" s="53">
        <v>0</v>
      </c>
      <c r="V130" s="53">
        <v>0</v>
      </c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6">
        <f t="shared" ref="AC130:AC193" si="8">SUM(Q130:AB130)</f>
        <v>3</v>
      </c>
      <c r="AD130" s="55">
        <f>VLOOKUP($A130,'all-seg-360'!$A:$K,3,0)</f>
        <v>7.2775269000000004E-2</v>
      </c>
      <c r="AE130" s="55">
        <f>VLOOKUP($A130,'all-seg-360'!$A:$K,4,0)</f>
        <v>0.11265869100000001</v>
      </c>
      <c r="AF130" s="55">
        <f>VLOOKUP($A130,'all-seg-360'!$A:$K,5,0)</f>
        <v>0.55494384799999996</v>
      </c>
      <c r="AG130" s="55">
        <f>VLOOKUP($A130,'all-seg-360'!$A:$K,6,0)</f>
        <v>6.2820434999999994E-2</v>
      </c>
      <c r="AH130" s="55">
        <f>VLOOKUP($A130,'all-seg-360'!$A:$K,7,0)</f>
        <v>6.6061401000000006E-2</v>
      </c>
      <c r="AI130" s="55">
        <f>VLOOKUP($A130,'all-seg-360'!$A:$K,8,0)</f>
        <v>1.5106200000000001E-3</v>
      </c>
      <c r="AJ130" s="55">
        <f>VLOOKUP($A130,'all-seg-360'!$A:$K,9,0)</f>
        <v>2.9342651000000001E-2</v>
      </c>
      <c r="AK130" s="55"/>
      <c r="AL130" s="55"/>
    </row>
    <row r="131" spans="1:38">
      <c r="A131" s="1" t="s">
        <v>665</v>
      </c>
      <c r="B131" s="1" t="s">
        <v>664</v>
      </c>
      <c r="C131" s="1" t="str">
        <f>VLOOKUP(A131,raw_data!$C:$G,5,0)</f>
        <v>并立花园住宅</v>
      </c>
      <c r="D131" s="1" t="str">
        <f>VLOOKUP(A131,raw_data!$C:$H,6,0)</f>
        <v>汾阳路152-154号、156-158号</v>
      </c>
      <c r="E131" s="1" t="str">
        <f>VLOOKUP(A131,raw_data!$C:$E,2,0)&amp;","&amp;VLOOKUP(A131,raw_data!$C:$E,3,0)</f>
        <v>121.4439017,31.20773634</v>
      </c>
      <c r="F131" s="54">
        <f t="shared" si="6"/>
        <v>1</v>
      </c>
      <c r="G131" s="1" t="s">
        <v>4367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1</v>
      </c>
      <c r="O131" s="53">
        <v>0</v>
      </c>
      <c r="P131" s="56">
        <f t="shared" si="7"/>
        <v>1</v>
      </c>
      <c r="Q131" s="53">
        <v>1</v>
      </c>
      <c r="R131" s="53">
        <v>1</v>
      </c>
      <c r="S131" s="53">
        <v>0</v>
      </c>
      <c r="T131" s="53">
        <v>0</v>
      </c>
      <c r="U131" s="53">
        <v>0</v>
      </c>
      <c r="V131" s="53">
        <v>0</v>
      </c>
      <c r="W131" s="53">
        <v>0</v>
      </c>
      <c r="X131" s="53">
        <v>0</v>
      </c>
      <c r="Y131" s="53">
        <v>1</v>
      </c>
      <c r="Z131" s="53">
        <v>1</v>
      </c>
      <c r="AA131" s="53">
        <v>1</v>
      </c>
      <c r="AB131" s="53">
        <v>1</v>
      </c>
      <c r="AC131" s="56">
        <f t="shared" si="8"/>
        <v>6</v>
      </c>
      <c r="AD131" s="55">
        <f>VLOOKUP($A131,'all-seg-360'!$A:$K,3,0)</f>
        <v>0.258969116</v>
      </c>
      <c r="AE131" s="55">
        <f>VLOOKUP($A131,'all-seg-360'!$A:$K,4,0)</f>
        <v>0.53226623500000003</v>
      </c>
      <c r="AF131" s="55">
        <f>VLOOKUP($A131,'all-seg-360'!$A:$K,5,0)</f>
        <v>7.7200317000000004E-2</v>
      </c>
      <c r="AG131" s="55">
        <f>VLOOKUP($A131,'all-seg-360'!$A:$K,6,0)</f>
        <v>6.2496947999999997E-2</v>
      </c>
      <c r="AH131" s="55">
        <f>VLOOKUP($A131,'all-seg-360'!$A:$K,7,0)</f>
        <v>2.5692749000000001E-2</v>
      </c>
      <c r="AI131" s="55">
        <f>VLOOKUP($A131,'all-seg-360'!$A:$K,8,0)</f>
        <v>0</v>
      </c>
      <c r="AJ131" s="55">
        <f>VLOOKUP($A131,'all-seg-360'!$A:$K,9,0)</f>
        <v>0</v>
      </c>
      <c r="AK131" s="55"/>
      <c r="AL131" s="55"/>
    </row>
    <row r="132" spans="1:38">
      <c r="A132" s="1" t="s">
        <v>671</v>
      </c>
      <c r="B132" s="1" t="s">
        <v>670</v>
      </c>
      <c r="C132" s="1" t="str">
        <f>VLOOKUP(A132,raw_data!$C:$G,5,0)</f>
        <v>上海市武警总队</v>
      </c>
      <c r="D132" s="1" t="str">
        <f>VLOOKUP(A132,raw_data!$C:$H,6,0)</f>
        <v>准海中路1209号</v>
      </c>
      <c r="E132" s="1" t="str">
        <f>VLOOKUP(A132,raw_data!$C:$E,2,0)&amp;","&amp;VLOOKUP(A132,raw_data!$C:$E,3,0)</f>
        <v>121.4484225,31.2165497</v>
      </c>
      <c r="F132" s="54">
        <f t="shared" si="6"/>
        <v>1</v>
      </c>
      <c r="G132" s="1" t="s">
        <v>4367</v>
      </c>
      <c r="H132" s="53">
        <v>0</v>
      </c>
      <c r="I132" s="53">
        <v>0</v>
      </c>
      <c r="J132" s="53">
        <v>0</v>
      </c>
      <c r="K132" s="53">
        <v>0</v>
      </c>
      <c r="L132" s="53">
        <v>0</v>
      </c>
      <c r="M132" s="53">
        <v>0</v>
      </c>
      <c r="N132" s="53">
        <v>1</v>
      </c>
      <c r="O132" s="53">
        <v>0</v>
      </c>
      <c r="P132" s="56">
        <f t="shared" si="7"/>
        <v>1</v>
      </c>
      <c r="Q132" s="53">
        <v>1</v>
      </c>
      <c r="R132" s="53">
        <v>1</v>
      </c>
      <c r="S132" s="53">
        <v>1</v>
      </c>
      <c r="T132" s="53">
        <v>1</v>
      </c>
      <c r="U132" s="53">
        <v>0</v>
      </c>
      <c r="V132" s="53">
        <v>0</v>
      </c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6">
        <f t="shared" si="8"/>
        <v>4</v>
      </c>
      <c r="AD132" s="55">
        <f>VLOOKUP($A132,'all-seg-360'!$A:$K,3,0)</f>
        <v>0.12641296399999999</v>
      </c>
      <c r="AE132" s="55">
        <f>VLOOKUP($A132,'all-seg-360'!$A:$K,4,0)</f>
        <v>0.214553833</v>
      </c>
      <c r="AF132" s="55">
        <f>VLOOKUP($A132,'all-seg-360'!$A:$K,5,0)</f>
        <v>0.401184082</v>
      </c>
      <c r="AG132" s="55">
        <f>VLOOKUP($A132,'all-seg-360'!$A:$K,6,0)</f>
        <v>0.121893311</v>
      </c>
      <c r="AH132" s="55">
        <f>VLOOKUP($A132,'all-seg-360'!$A:$K,7,0)</f>
        <v>2.0257568E-2</v>
      </c>
      <c r="AI132" s="55">
        <f>VLOOKUP($A132,'all-seg-360'!$A:$K,8,0)</f>
        <v>0</v>
      </c>
      <c r="AJ132" s="55">
        <f>VLOOKUP($A132,'all-seg-360'!$A:$K,9,0)</f>
        <v>5.5145259999999996E-3</v>
      </c>
      <c r="AK132" s="55"/>
      <c r="AL132" s="55"/>
    </row>
    <row r="133" spans="1:38">
      <c r="A133" s="1" t="s">
        <v>676</v>
      </c>
      <c r="B133" s="1" t="s">
        <v>10</v>
      </c>
      <c r="C133" s="1" t="str">
        <f>VLOOKUP(A133,raw_data!$C:$G,5,0)</f>
        <v>花园住宅</v>
      </c>
      <c r="D133" s="1" t="str">
        <f>VLOOKUP(A133,raw_data!$C:$H,6,0)</f>
        <v>淮海中路796号</v>
      </c>
      <c r="E133" s="1" t="str">
        <f>VLOOKUP(A133,raw_data!$C:$E,2,0)&amp;","&amp;VLOOKUP(A133,raw_data!$C:$E,3,0)</f>
        <v>121.4583759,31.22067658</v>
      </c>
      <c r="F133" s="54">
        <f t="shared" si="6"/>
        <v>1</v>
      </c>
      <c r="G133" s="1" t="s">
        <v>4367</v>
      </c>
      <c r="H133" s="53">
        <v>0</v>
      </c>
      <c r="I133" s="53">
        <v>0</v>
      </c>
      <c r="J133" s="53">
        <v>0</v>
      </c>
      <c r="K133" s="53">
        <v>0</v>
      </c>
      <c r="L133" s="53">
        <v>0</v>
      </c>
      <c r="M133" s="53">
        <v>0</v>
      </c>
      <c r="N133" s="53">
        <v>1</v>
      </c>
      <c r="O133" s="53">
        <v>0</v>
      </c>
      <c r="P133" s="56">
        <f t="shared" si="7"/>
        <v>1</v>
      </c>
      <c r="Q133" s="53">
        <v>1</v>
      </c>
      <c r="R133" s="53">
        <v>1</v>
      </c>
      <c r="S133" s="53">
        <v>1</v>
      </c>
      <c r="T133" s="53">
        <v>1</v>
      </c>
      <c r="U133" s="53">
        <v>1</v>
      </c>
      <c r="V133" s="53">
        <v>0</v>
      </c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6">
        <f t="shared" si="8"/>
        <v>5</v>
      </c>
      <c r="AD133" s="55">
        <f>VLOOKUP($A133,'all-seg-360'!$A:$K,3,0)</f>
        <v>0.238955688</v>
      </c>
      <c r="AE133" s="55">
        <f>VLOOKUP($A133,'all-seg-360'!$A:$K,4,0)</f>
        <v>7.5799561000000001E-2</v>
      </c>
      <c r="AF133" s="55">
        <f>VLOOKUP($A133,'all-seg-360'!$A:$K,5,0)</f>
        <v>0.46369934099999999</v>
      </c>
      <c r="AG133" s="55">
        <f>VLOOKUP($A133,'all-seg-360'!$A:$K,6,0)</f>
        <v>8.9486694000000006E-2</v>
      </c>
      <c r="AH133" s="55">
        <f>VLOOKUP($A133,'all-seg-360'!$A:$K,7,0)</f>
        <v>2.8436278999999998E-2</v>
      </c>
      <c r="AI133" s="55">
        <f>VLOOKUP($A133,'all-seg-360'!$A:$K,8,0)</f>
        <v>0</v>
      </c>
      <c r="AJ133" s="55">
        <f>VLOOKUP($A133,'all-seg-360'!$A:$K,9,0)</f>
        <v>3.9157103999999998E-2</v>
      </c>
      <c r="AK133" s="55"/>
      <c r="AL133" s="55"/>
    </row>
    <row r="134" spans="1:38">
      <c r="A134" s="1" t="s">
        <v>680</v>
      </c>
      <c r="B134" s="1" t="s">
        <v>679</v>
      </c>
      <c r="C134" s="1" t="str">
        <f>VLOOKUP(A134,raw_data!$C:$G,5,0)</f>
        <v>上海昆剧团</v>
      </c>
      <c r="D134" s="1" t="str">
        <f>VLOOKUP(A134,raw_data!$C:$H,6,0)</f>
        <v>绍兴路9号</v>
      </c>
      <c r="E134" s="1" t="str">
        <f>VLOOKUP(A134,raw_data!$C:$E,2,0)&amp;","&amp;VLOOKUP(A134,raw_data!$C:$E,3,0)</f>
        <v>121.4599261,31.21118999</v>
      </c>
      <c r="F134" s="54">
        <f t="shared" si="6"/>
        <v>1</v>
      </c>
      <c r="G134" s="1" t="s">
        <v>4367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1</v>
      </c>
      <c r="O134" s="53">
        <v>0</v>
      </c>
      <c r="P134" s="56">
        <f t="shared" si="7"/>
        <v>1</v>
      </c>
      <c r="Q134" s="53">
        <v>0</v>
      </c>
      <c r="R134" s="53">
        <v>1</v>
      </c>
      <c r="S134" s="53">
        <v>1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6">
        <f t="shared" si="8"/>
        <v>2</v>
      </c>
      <c r="AD134" s="55">
        <f>VLOOKUP($A134,'all-seg-360'!$A:$K,3,0)</f>
        <v>0.31328430200000001</v>
      </c>
      <c r="AE134" s="55">
        <f>VLOOKUP($A134,'all-seg-360'!$A:$K,4,0)</f>
        <v>0.49235839799999997</v>
      </c>
      <c r="AF134" s="55">
        <f>VLOOKUP($A134,'all-seg-360'!$A:$K,5,0)</f>
        <v>7.6956177000000001E-2</v>
      </c>
      <c r="AG134" s="55">
        <f>VLOOKUP($A134,'all-seg-360'!$A:$K,6,0)</f>
        <v>5.6573485999999999E-2</v>
      </c>
      <c r="AH134" s="55">
        <f>VLOOKUP($A134,'all-seg-360'!$A:$K,7,0)</f>
        <v>3.9352417000000001E-2</v>
      </c>
      <c r="AI134" s="55">
        <f>VLOOKUP($A134,'all-seg-360'!$A:$K,8,0)</f>
        <v>0</v>
      </c>
      <c r="AJ134" s="55">
        <f>VLOOKUP($A134,'all-seg-360'!$A:$K,9,0)</f>
        <v>9.9395750000000008E-3</v>
      </c>
      <c r="AK134" s="55"/>
      <c r="AL134" s="55"/>
    </row>
    <row r="135" spans="1:38">
      <c r="A135" s="1" t="s">
        <v>685</v>
      </c>
      <c r="B135" s="1" t="s">
        <v>10</v>
      </c>
      <c r="C135" s="1" t="str">
        <f>VLOOKUP(A135,raw_data!$C:$G,5,0)</f>
        <v>花园住宅</v>
      </c>
      <c r="D135" s="1" t="str">
        <f>VLOOKUP(A135,raw_data!$C:$H,6,0)</f>
        <v>思南路50-70号</v>
      </c>
      <c r="E135" s="1" t="str">
        <f>VLOOKUP(A135,raw_data!$C:$E,2,0)&amp;","&amp;VLOOKUP(A135,raw_data!$C:$E,3,0)</f>
        <v>121.4717107,31.21706922</v>
      </c>
      <c r="F135" s="54">
        <f t="shared" si="6"/>
        <v>1</v>
      </c>
      <c r="G135" s="1" t="s">
        <v>4367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1</v>
      </c>
      <c r="O135" s="53">
        <v>0</v>
      </c>
      <c r="P135" s="56">
        <f t="shared" si="7"/>
        <v>1</v>
      </c>
      <c r="Q135" s="53">
        <v>1</v>
      </c>
      <c r="R135" s="53">
        <v>1</v>
      </c>
      <c r="S135" s="53">
        <v>1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1</v>
      </c>
      <c r="AC135" s="56">
        <f t="shared" si="8"/>
        <v>4</v>
      </c>
      <c r="AD135" s="55">
        <f>VLOOKUP($A135,'all-seg-360'!$A:$K,3,0)</f>
        <v>0.40354614300000002</v>
      </c>
      <c r="AE135" s="55">
        <f>VLOOKUP($A135,'all-seg-360'!$A:$K,4,0)</f>
        <v>0.420281982</v>
      </c>
      <c r="AF135" s="55">
        <f>VLOOKUP($A135,'all-seg-360'!$A:$K,5,0)</f>
        <v>4.3609619000000002E-2</v>
      </c>
      <c r="AG135" s="55">
        <f>VLOOKUP($A135,'all-seg-360'!$A:$K,6,0)</f>
        <v>6.2023926E-2</v>
      </c>
      <c r="AH135" s="55">
        <f>VLOOKUP($A135,'all-seg-360'!$A:$K,7,0)</f>
        <v>4.9395752000000001E-2</v>
      </c>
      <c r="AI135" s="55">
        <f>VLOOKUP($A135,'all-seg-360'!$A:$K,8,0)</f>
        <v>1.1837769E-2</v>
      </c>
      <c r="AJ135" s="55">
        <f>VLOOKUP($A135,'all-seg-360'!$A:$K,9,0)</f>
        <v>5.4932000000000002E-5</v>
      </c>
      <c r="AK135" s="55"/>
      <c r="AL135" s="55"/>
    </row>
    <row r="136" spans="1:38">
      <c r="A136" s="1" t="s">
        <v>686</v>
      </c>
      <c r="B136" s="1" t="s">
        <v>10</v>
      </c>
      <c r="C136" s="1" t="str">
        <f>VLOOKUP(A136,raw_data!$C:$G,5,0)</f>
        <v>花园住宅</v>
      </c>
      <c r="D136" s="1" t="str">
        <f>VLOOKUP(A136,raw_data!$C:$H,6,0)</f>
        <v>复兴中路517号，531号，533-
537号，539号，541号</v>
      </c>
      <c r="E136" s="1" t="str">
        <f>VLOOKUP(A136,raw_data!$C:$E,2,0)&amp;","&amp;VLOOKUP(A136,raw_data!$C:$E,3,0)</f>
        <v>121.4717107,31.21706922</v>
      </c>
      <c r="F136" s="54">
        <f t="shared" si="6"/>
        <v>1</v>
      </c>
      <c r="G136" s="1" t="s">
        <v>4367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1</v>
      </c>
      <c r="O136" s="53">
        <v>0</v>
      </c>
      <c r="P136" s="56">
        <f t="shared" si="7"/>
        <v>1</v>
      </c>
      <c r="Q136" s="53">
        <v>1</v>
      </c>
      <c r="R136" s="53">
        <v>1</v>
      </c>
      <c r="S136" s="53">
        <v>1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1</v>
      </c>
      <c r="AC136" s="56">
        <f t="shared" si="8"/>
        <v>4</v>
      </c>
      <c r="AD136" s="55">
        <f>VLOOKUP($A136,'all-seg-360'!$A:$K,3,0)</f>
        <v>0.40354614300000002</v>
      </c>
      <c r="AE136" s="55">
        <f>VLOOKUP($A136,'all-seg-360'!$A:$K,4,0)</f>
        <v>0.420281982</v>
      </c>
      <c r="AF136" s="55">
        <f>VLOOKUP($A136,'all-seg-360'!$A:$K,5,0)</f>
        <v>4.3609619000000002E-2</v>
      </c>
      <c r="AG136" s="55">
        <f>VLOOKUP($A136,'all-seg-360'!$A:$K,6,0)</f>
        <v>6.2023926E-2</v>
      </c>
      <c r="AH136" s="55">
        <f>VLOOKUP($A136,'all-seg-360'!$A:$K,7,0)</f>
        <v>4.9395752000000001E-2</v>
      </c>
      <c r="AI136" s="55">
        <f>VLOOKUP($A136,'all-seg-360'!$A:$K,8,0)</f>
        <v>1.1837769E-2</v>
      </c>
      <c r="AJ136" s="55">
        <f>VLOOKUP($A136,'all-seg-360'!$A:$K,9,0)</f>
        <v>5.4932000000000002E-5</v>
      </c>
      <c r="AK136" s="55"/>
      <c r="AL136" s="55"/>
    </row>
    <row r="137" spans="1:38">
      <c r="A137" s="1" t="s">
        <v>687</v>
      </c>
      <c r="B137" s="1" t="s">
        <v>10</v>
      </c>
      <c r="C137" s="1" t="str">
        <f>VLOOKUP(A137,raw_data!$C:$G,5,0)</f>
        <v>花园住宅（其中471-473号
曾为卢湾区第四聋哑学校）</v>
      </c>
      <c r="D137" s="1" t="str">
        <f>VLOOKUP(A137,raw_data!$C:$H,6,0)</f>
        <v>复兴中路471-473号，477号</v>
      </c>
      <c r="E137" s="1" t="str">
        <f>VLOOKUP(A137,raw_data!$C:$E,2,0)&amp;","&amp;VLOOKUP(A137,raw_data!$C:$E,3,0)</f>
        <v>121.4717107,31.21706922</v>
      </c>
      <c r="F137" s="54">
        <f t="shared" si="6"/>
        <v>1</v>
      </c>
      <c r="G137" s="1" t="s">
        <v>4367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1</v>
      </c>
      <c r="O137" s="53">
        <v>0</v>
      </c>
      <c r="P137" s="56">
        <f t="shared" si="7"/>
        <v>1</v>
      </c>
      <c r="Q137" s="53">
        <v>1</v>
      </c>
      <c r="R137" s="53">
        <v>1</v>
      </c>
      <c r="S137" s="53">
        <v>1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1</v>
      </c>
      <c r="AC137" s="56">
        <f t="shared" si="8"/>
        <v>4</v>
      </c>
      <c r="AD137" s="55">
        <f>VLOOKUP($A137,'all-seg-360'!$A:$K,3,0)</f>
        <v>0.40354309100000002</v>
      </c>
      <c r="AE137" s="55">
        <f>VLOOKUP($A137,'all-seg-360'!$A:$K,4,0)</f>
        <v>0.420281982</v>
      </c>
      <c r="AF137" s="55">
        <f>VLOOKUP($A137,'all-seg-360'!$A:$K,5,0)</f>
        <v>4.3612670999999999E-2</v>
      </c>
      <c r="AG137" s="55">
        <f>VLOOKUP($A137,'all-seg-360'!$A:$K,6,0)</f>
        <v>6.2023926E-2</v>
      </c>
      <c r="AH137" s="55">
        <f>VLOOKUP($A137,'all-seg-360'!$A:$K,7,0)</f>
        <v>4.9395752000000001E-2</v>
      </c>
      <c r="AI137" s="55">
        <f>VLOOKUP($A137,'all-seg-360'!$A:$K,8,0)</f>
        <v>1.1837769E-2</v>
      </c>
      <c r="AJ137" s="55">
        <f>VLOOKUP($A137,'all-seg-360'!$A:$K,9,0)</f>
        <v>5.4932000000000002E-5</v>
      </c>
      <c r="AK137" s="55"/>
      <c r="AL137" s="55"/>
    </row>
    <row r="138" spans="1:38">
      <c r="A138" s="1" t="s">
        <v>691</v>
      </c>
      <c r="B138" s="1" t="s">
        <v>690</v>
      </c>
      <c r="C138" s="1" t="str">
        <f>VLOOKUP(A138,raw_data!$C:$G,5,0)</f>
        <v>钟和公寓</v>
      </c>
      <c r="D138" s="1" t="str">
        <f>VLOOKUP(A138,raw_data!$C:$H,6,0)</f>
        <v>茂名南路106-124号，南昌路179号</v>
      </c>
      <c r="E138" s="1" t="str">
        <f>VLOOKUP(A138,raw_data!$C:$E,2,0)&amp;","&amp;VLOOKUP(A138,raw_data!$C:$E,3,0)</f>
        <v>121.4571678,31.21767482</v>
      </c>
      <c r="F138" s="54">
        <f t="shared" si="6"/>
        <v>1</v>
      </c>
      <c r="G138" s="1" t="s">
        <v>4367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1</v>
      </c>
      <c r="O138" s="53">
        <v>0</v>
      </c>
      <c r="P138" s="56">
        <f t="shared" si="7"/>
        <v>1</v>
      </c>
      <c r="Q138" s="53">
        <v>1</v>
      </c>
      <c r="R138" s="53">
        <v>1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6">
        <f t="shared" si="8"/>
        <v>2</v>
      </c>
      <c r="AD138" s="55">
        <f>VLOOKUP($A138,'all-seg-360'!$A:$K,3,0)</f>
        <v>0.37423706099999998</v>
      </c>
      <c r="AE138" s="55">
        <f>VLOOKUP($A138,'all-seg-360'!$A:$K,4,0)</f>
        <v>0.40096435499999999</v>
      </c>
      <c r="AF138" s="55">
        <f>VLOOKUP($A138,'all-seg-360'!$A:$K,5,0)</f>
        <v>9.9041747999999999E-2</v>
      </c>
      <c r="AG138" s="55">
        <f>VLOOKUP($A138,'all-seg-360'!$A:$K,6,0)</f>
        <v>6.1520386000000003E-2</v>
      </c>
      <c r="AH138" s="55">
        <f>VLOOKUP($A138,'all-seg-360'!$A:$K,7,0)</f>
        <v>4.2864989999999999E-2</v>
      </c>
      <c r="AI138" s="55">
        <f>VLOOKUP($A138,'all-seg-360'!$A:$K,8,0)</f>
        <v>0</v>
      </c>
      <c r="AJ138" s="55">
        <f>VLOOKUP($A138,'all-seg-360'!$A:$K,9,0)</f>
        <v>1.829834E-2</v>
      </c>
      <c r="AK138" s="55"/>
      <c r="AL138" s="55"/>
    </row>
    <row r="139" spans="1:38">
      <c r="A139" s="1" t="s">
        <v>692</v>
      </c>
      <c r="B139" s="1" t="s">
        <v>10</v>
      </c>
      <c r="C139" s="1" t="str">
        <f>VLOOKUP(A139,raw_data!$C:$G,5,0)</f>
        <v>花园住宅</v>
      </c>
      <c r="D139" s="1" t="str">
        <f>VLOOKUP(A139,raw_data!$C:$H,6,0)</f>
        <v>皋兰路11-17号</v>
      </c>
      <c r="E139" s="1" t="str">
        <f>VLOOKUP(A139,raw_data!$C:$E,2,0)&amp;","&amp;VLOOKUP(A139,raw_data!$C:$E,3,0)</f>
        <v>121.4613385,31.21874079</v>
      </c>
      <c r="F139" s="54">
        <f t="shared" si="6"/>
        <v>1</v>
      </c>
      <c r="G139" s="1" t="s">
        <v>4367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1</v>
      </c>
      <c r="O139" s="53">
        <v>0</v>
      </c>
      <c r="P139" s="56">
        <f t="shared" si="7"/>
        <v>1</v>
      </c>
      <c r="Q139" s="53">
        <v>1</v>
      </c>
      <c r="R139" s="53">
        <v>1</v>
      </c>
      <c r="S139" s="53">
        <v>1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1</v>
      </c>
      <c r="AA139" s="53">
        <v>0</v>
      </c>
      <c r="AB139" s="53">
        <v>1</v>
      </c>
      <c r="AC139" s="56">
        <f t="shared" si="8"/>
        <v>5</v>
      </c>
      <c r="AD139" s="55">
        <f>VLOOKUP($A139,'all-seg-360'!$A:$K,3,0)</f>
        <v>0.32036438</v>
      </c>
      <c r="AE139" s="55">
        <f>VLOOKUP($A139,'all-seg-360'!$A:$K,4,0)</f>
        <v>0.46867370600000002</v>
      </c>
      <c r="AF139" s="55">
        <f>VLOOKUP($A139,'all-seg-360'!$A:$K,5,0)</f>
        <v>6.5588379000000002E-2</v>
      </c>
      <c r="AG139" s="55">
        <f>VLOOKUP($A139,'all-seg-360'!$A:$K,6,0)</f>
        <v>5.1748657000000003E-2</v>
      </c>
      <c r="AH139" s="55">
        <f>VLOOKUP($A139,'all-seg-360'!$A:$K,7,0)</f>
        <v>3.1295775999999997E-2</v>
      </c>
      <c r="AI139" s="55">
        <f>VLOOKUP($A139,'all-seg-360'!$A:$K,8,0)</f>
        <v>5.2093510000000001E-3</v>
      </c>
      <c r="AJ139" s="55">
        <f>VLOOKUP($A139,'all-seg-360'!$A:$K,9,0)</f>
        <v>1.6894531000000001E-2</v>
      </c>
      <c r="AK139" s="55"/>
      <c r="AL139" s="55"/>
    </row>
    <row r="140" spans="1:38">
      <c r="A140" s="1" t="s">
        <v>695</v>
      </c>
      <c r="B140" s="1" t="s">
        <v>502</v>
      </c>
      <c r="C140" s="1" t="str">
        <f>VLOOKUP(A140,raw_data!$C:$G,5,0)</f>
        <v>花园住宅群</v>
      </c>
      <c r="D140" s="1" t="str">
        <f>VLOOKUP(A140,raw_data!$C:$H,6,0)</f>
        <v>南昌路124-134号、136弄1-16号、
138-146号</v>
      </c>
      <c r="E140" s="1" t="str">
        <f>VLOOKUP(A140,raw_data!$C:$E,2,0)&amp;","&amp;VLOOKUP(A140,raw_data!$C:$E,3,0)</f>
        <v>121.4637197,31.22099688</v>
      </c>
      <c r="F140" s="54">
        <f t="shared" si="6"/>
        <v>1</v>
      </c>
      <c r="G140" s="1" t="s">
        <v>4367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1</v>
      </c>
      <c r="O140" s="53">
        <v>0</v>
      </c>
      <c r="P140" s="56">
        <f t="shared" si="7"/>
        <v>1</v>
      </c>
      <c r="Q140" s="53">
        <v>1</v>
      </c>
      <c r="R140" s="53">
        <v>1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1</v>
      </c>
      <c r="Z140" s="53">
        <v>1</v>
      </c>
      <c r="AA140" s="53">
        <v>0</v>
      </c>
      <c r="AB140" s="53">
        <v>0</v>
      </c>
      <c r="AC140" s="56">
        <f t="shared" si="8"/>
        <v>4</v>
      </c>
      <c r="AD140" s="55">
        <f>VLOOKUP($A140,'all-seg-360'!$A:$K,3,0)</f>
        <v>0.35585327100000003</v>
      </c>
      <c r="AE140" s="55">
        <f>VLOOKUP($A140,'all-seg-360'!$A:$K,4,0)</f>
        <v>0.50724182100000004</v>
      </c>
      <c r="AF140" s="55">
        <f>VLOOKUP($A140,'all-seg-360'!$A:$K,5,0)</f>
        <v>2.0394896999999999E-2</v>
      </c>
      <c r="AG140" s="55">
        <f>VLOOKUP($A140,'all-seg-360'!$A:$K,6,0)</f>
        <v>2.8930663999999998E-2</v>
      </c>
      <c r="AH140" s="55">
        <f>VLOOKUP($A140,'all-seg-360'!$A:$K,7,0)</f>
        <v>3.7503052000000002E-2</v>
      </c>
      <c r="AI140" s="55">
        <f>VLOOKUP($A140,'all-seg-360'!$A:$K,8,0)</f>
        <v>4.4494629999999999E-3</v>
      </c>
      <c r="AJ140" s="55">
        <f>VLOOKUP($A140,'all-seg-360'!$A:$K,9,0)</f>
        <v>4.3630980999999999E-2</v>
      </c>
      <c r="AK140" s="55"/>
      <c r="AL140" s="55"/>
    </row>
    <row r="141" spans="1:38">
      <c r="A141" s="1" t="s">
        <v>706</v>
      </c>
      <c r="B141" s="1" t="s">
        <v>10</v>
      </c>
      <c r="C141" s="1" t="str">
        <f>VLOOKUP(A141,raw_data!$C:$G,5,0)</f>
        <v>辞书出版社</v>
      </c>
      <c r="D141" s="1" t="str">
        <f>VLOOKUP(A141,raw_data!$C:$H,6,0)</f>
        <v>陕西北路457号</v>
      </c>
      <c r="E141" s="1" t="str">
        <f>VLOOKUP(A141,raw_data!$C:$E,2,0)&amp;","&amp;VLOOKUP(A141,raw_data!$C:$E,3,0)</f>
        <v>121.4479952,31.23232874</v>
      </c>
      <c r="F141" s="54">
        <f t="shared" si="6"/>
        <v>1</v>
      </c>
      <c r="G141" s="1" t="s">
        <v>4367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1</v>
      </c>
      <c r="O141" s="53">
        <v>0</v>
      </c>
      <c r="P141" s="56">
        <f t="shared" si="7"/>
        <v>1</v>
      </c>
      <c r="Q141" s="53">
        <v>0</v>
      </c>
      <c r="R141" s="53">
        <v>1</v>
      </c>
      <c r="S141" s="53">
        <v>1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6">
        <f t="shared" si="8"/>
        <v>2</v>
      </c>
      <c r="AD141" s="55">
        <f>VLOOKUP($A141,'all-seg-360'!$A:$K,3,0)</f>
        <v>0.32292175299999998</v>
      </c>
      <c r="AE141" s="55">
        <f>VLOOKUP($A141,'all-seg-360'!$A:$K,4,0)</f>
        <v>3.7365723000000003E-2</v>
      </c>
      <c r="AF141" s="55">
        <f>VLOOKUP($A141,'all-seg-360'!$A:$K,5,0)</f>
        <v>0.314352417</v>
      </c>
      <c r="AG141" s="55">
        <f>VLOOKUP($A141,'all-seg-360'!$A:$K,6,0)</f>
        <v>7.8945923000000001E-2</v>
      </c>
      <c r="AH141" s="55">
        <f>VLOOKUP($A141,'all-seg-360'!$A:$K,7,0)</f>
        <v>2.0706176999999999E-2</v>
      </c>
      <c r="AI141" s="55">
        <f>VLOOKUP($A141,'all-seg-360'!$A:$K,8,0)</f>
        <v>8.9721699999999996E-4</v>
      </c>
      <c r="AJ141" s="55">
        <f>VLOOKUP($A141,'all-seg-360'!$A:$K,9,0)</f>
        <v>2.0046997E-2</v>
      </c>
      <c r="AK141" s="55"/>
      <c r="AL141" s="55"/>
    </row>
    <row r="142" spans="1:38">
      <c r="A142" s="1" t="s">
        <v>710</v>
      </c>
      <c r="B142" s="1" t="s">
        <v>709</v>
      </c>
      <c r="C142" s="1" t="str">
        <f>VLOOKUP(A142,raw_data!$C:$G,5,0)</f>
        <v>市房地产经济协会</v>
      </c>
      <c r="D142" s="1" t="str">
        <f>VLOOKUP(A142,raw_data!$C:$H,6,0)</f>
        <v>长乐路786号、784号</v>
      </c>
      <c r="E142" s="1" t="str">
        <f>VLOOKUP(A142,raw_data!$C:$E,2,0)&amp;","&amp;VLOOKUP(A142,raw_data!$C:$E,3,0)</f>
        <v>121.4446479,31.21863887</v>
      </c>
      <c r="F142" s="54">
        <f t="shared" si="6"/>
        <v>1</v>
      </c>
      <c r="G142" s="1" t="s">
        <v>4367</v>
      </c>
      <c r="H142" s="53">
        <v>0</v>
      </c>
      <c r="I142" s="53">
        <v>0</v>
      </c>
      <c r="J142" s="53">
        <v>0</v>
      </c>
      <c r="K142" s="53">
        <v>0</v>
      </c>
      <c r="L142" s="53">
        <v>0</v>
      </c>
      <c r="M142" s="53">
        <v>0</v>
      </c>
      <c r="N142" s="53">
        <v>1</v>
      </c>
      <c r="O142" s="53">
        <v>0</v>
      </c>
      <c r="P142" s="56">
        <f t="shared" si="7"/>
        <v>1</v>
      </c>
      <c r="Q142" s="53">
        <v>1</v>
      </c>
      <c r="R142" s="53">
        <v>1</v>
      </c>
      <c r="S142" s="53">
        <v>1</v>
      </c>
      <c r="T142" s="53">
        <v>1</v>
      </c>
      <c r="U142" s="53">
        <v>1</v>
      </c>
      <c r="V142" s="53">
        <v>0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</v>
      </c>
      <c r="AC142" s="56">
        <f t="shared" si="8"/>
        <v>5</v>
      </c>
      <c r="AD142" s="55">
        <f>VLOOKUP($A142,'all-seg-360'!$A:$K,3,0)</f>
        <v>0.20733337399999999</v>
      </c>
      <c r="AE142" s="55">
        <f>VLOOKUP($A142,'all-seg-360'!$A:$K,4,0)</f>
        <v>0.343487549</v>
      </c>
      <c r="AF142" s="55">
        <f>VLOOKUP($A142,'all-seg-360'!$A:$K,5,0)</f>
        <v>0.28049011200000001</v>
      </c>
      <c r="AG142" s="55">
        <f>VLOOKUP($A142,'all-seg-360'!$A:$K,6,0)</f>
        <v>8.4484862999999993E-2</v>
      </c>
      <c r="AH142" s="55">
        <f>VLOOKUP($A142,'all-seg-360'!$A:$K,7,0)</f>
        <v>5.4254150000000001E-2</v>
      </c>
      <c r="AI142" s="55">
        <f>VLOOKUP($A142,'all-seg-360'!$A:$K,8,0)</f>
        <v>1.971436E-3</v>
      </c>
      <c r="AJ142" s="55">
        <f>VLOOKUP($A142,'all-seg-360'!$A:$K,9,0)</f>
        <v>3.9764400000000004E-3</v>
      </c>
      <c r="AK142" s="55"/>
      <c r="AL142" s="55"/>
    </row>
    <row r="143" spans="1:38">
      <c r="A143" s="1" t="s">
        <v>712</v>
      </c>
      <c r="B143" s="1" t="s">
        <v>711</v>
      </c>
      <c r="C143" s="1" t="str">
        <f>VLOOKUP(A143,raw_data!$C:$G,5,0)</f>
        <v>静安区业余大学</v>
      </c>
      <c r="D143" s="1" t="str">
        <f>VLOOKUP(A143,raw_data!$C:$H,6,0)</f>
        <v>胶州路601号</v>
      </c>
      <c r="E143" s="1" t="str">
        <f>VLOOKUP(A143,raw_data!$C:$E,2,0)&amp;","&amp;VLOOKUP(A143,raw_data!$C:$E,3,0)</f>
        <v>121.4361556,31.23530132</v>
      </c>
      <c r="F143" s="54">
        <f t="shared" si="6"/>
        <v>1</v>
      </c>
      <c r="G143" s="1" t="s">
        <v>4367</v>
      </c>
      <c r="H143" s="53">
        <v>0</v>
      </c>
      <c r="I143" s="53">
        <v>0</v>
      </c>
      <c r="J143" s="53">
        <v>0</v>
      </c>
      <c r="K143" s="53">
        <v>0</v>
      </c>
      <c r="L143" s="53">
        <v>0</v>
      </c>
      <c r="M143" s="53">
        <v>0</v>
      </c>
      <c r="N143" s="53">
        <v>1</v>
      </c>
      <c r="O143" s="53">
        <v>0</v>
      </c>
      <c r="P143" s="56">
        <f t="shared" si="7"/>
        <v>1</v>
      </c>
      <c r="Q143" s="53">
        <v>1</v>
      </c>
      <c r="R143" s="53">
        <v>1</v>
      </c>
      <c r="S143" s="53">
        <v>1</v>
      </c>
      <c r="T143" s="53">
        <v>1</v>
      </c>
      <c r="U143" s="53">
        <v>0</v>
      </c>
      <c r="V143" s="53">
        <v>0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6">
        <f t="shared" si="8"/>
        <v>4</v>
      </c>
      <c r="AD143" s="55">
        <f>VLOOKUP($A143,'all-seg-360'!$A:$K,3,0)</f>
        <v>0.123840332</v>
      </c>
      <c r="AE143" s="55">
        <f>VLOOKUP($A143,'all-seg-360'!$A:$K,4,0)</f>
        <v>0.285638428</v>
      </c>
      <c r="AF143" s="55">
        <f>VLOOKUP($A143,'all-seg-360'!$A:$K,5,0)</f>
        <v>0.418017578</v>
      </c>
      <c r="AG143" s="55">
        <f>VLOOKUP($A143,'all-seg-360'!$A:$K,6,0)</f>
        <v>8.4854126000000002E-2</v>
      </c>
      <c r="AH143" s="55">
        <f>VLOOKUP($A143,'all-seg-360'!$A:$K,7,0)</f>
        <v>4.2257690000000001E-2</v>
      </c>
      <c r="AI143" s="55">
        <f>VLOOKUP($A143,'all-seg-360'!$A:$K,8,0)</f>
        <v>7.9345999999999996E-5</v>
      </c>
      <c r="AJ143" s="55">
        <f>VLOOKUP($A143,'all-seg-360'!$A:$K,9,0)</f>
        <v>2.27356E-3</v>
      </c>
      <c r="AK143" s="55"/>
      <c r="AL143" s="55"/>
    </row>
    <row r="144" spans="1:38">
      <c r="A144" s="1" t="s">
        <v>719</v>
      </c>
      <c r="B144" s="1" t="s">
        <v>20</v>
      </c>
      <c r="C144" s="1" t="str">
        <f>VLOOKUP(A144,raw_data!$C:$G,5,0)</f>
        <v>静安区政协</v>
      </c>
      <c r="D144" s="1" t="str">
        <f>VLOOKUP(A144,raw_data!$C:$H,6,0)</f>
        <v>康定路759弄</v>
      </c>
      <c r="E144" s="1" t="str">
        <f>VLOOKUP(A144,raw_data!$C:$E,2,0)&amp;","&amp;VLOOKUP(A144,raw_data!$C:$E,3,0)</f>
        <v>121.4379317,31.23360007</v>
      </c>
      <c r="F144" s="54">
        <f t="shared" si="6"/>
        <v>1</v>
      </c>
      <c r="G144" s="1" t="s">
        <v>4367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1</v>
      </c>
      <c r="O144" s="53">
        <v>0</v>
      </c>
      <c r="P144" s="56">
        <f t="shared" si="7"/>
        <v>1</v>
      </c>
      <c r="Q144" s="53">
        <v>1</v>
      </c>
      <c r="R144" s="53">
        <v>1</v>
      </c>
      <c r="S144" s="53">
        <v>0</v>
      </c>
      <c r="T144" s="53">
        <v>0</v>
      </c>
      <c r="U144" s="53">
        <v>0</v>
      </c>
      <c r="V144" s="53">
        <v>0</v>
      </c>
      <c r="W144" s="53">
        <v>0</v>
      </c>
      <c r="X144" s="53">
        <v>0</v>
      </c>
      <c r="Y144" s="53">
        <v>1</v>
      </c>
      <c r="Z144" s="53">
        <v>0</v>
      </c>
      <c r="AA144" s="53">
        <v>1</v>
      </c>
      <c r="AB144" s="53">
        <v>1</v>
      </c>
      <c r="AC144" s="56">
        <f t="shared" si="8"/>
        <v>5</v>
      </c>
      <c r="AD144" s="55">
        <f>VLOOKUP($A144,'all-seg-360'!$A:$K,3,0)</f>
        <v>0.274398804</v>
      </c>
      <c r="AE144" s="55">
        <f>VLOOKUP($A144,'all-seg-360'!$A:$K,4,0)</f>
        <v>0.51063232400000003</v>
      </c>
      <c r="AF144" s="55">
        <f>VLOOKUP($A144,'all-seg-360'!$A:$K,5,0)</f>
        <v>2.8228759999999999E-2</v>
      </c>
      <c r="AG144" s="55">
        <f>VLOOKUP($A144,'all-seg-360'!$A:$K,6,0)</f>
        <v>9.4229125999999996E-2</v>
      </c>
      <c r="AH144" s="55">
        <f>VLOOKUP($A144,'all-seg-360'!$A:$K,7,0)</f>
        <v>2.3846435999999999E-2</v>
      </c>
      <c r="AI144" s="55">
        <f>VLOOKUP($A144,'all-seg-360'!$A:$K,8,0)</f>
        <v>5.9814500000000001E-4</v>
      </c>
      <c r="AJ144" s="55">
        <f>VLOOKUP($A144,'all-seg-360'!$A:$K,9,0)</f>
        <v>7.0983890000000001E-3</v>
      </c>
      <c r="AK144" s="55"/>
      <c r="AL144" s="55"/>
    </row>
    <row r="145" spans="1:38">
      <c r="A145" s="1" t="s">
        <v>716</v>
      </c>
      <c r="B145" s="1" t="s">
        <v>715</v>
      </c>
      <c r="C145" s="1" t="str">
        <f>VLOOKUP(A145,raw_data!$C:$G,5,0)</f>
        <v>宝钢老干部活动中心</v>
      </c>
      <c r="D145" s="1" t="str">
        <f>VLOOKUP(A145,raw_data!$C:$H,6,0)</f>
        <v>胶州路522号</v>
      </c>
      <c r="E145" s="1" t="str">
        <f>VLOOKUP(A145,raw_data!$C:$E,2,0)&amp;","&amp;VLOOKUP(A145,raw_data!$C:$E,3,0)</f>
        <v>121.4370639,31.23431429</v>
      </c>
      <c r="F145" s="54">
        <f t="shared" si="6"/>
        <v>1</v>
      </c>
      <c r="G145" s="1" t="s">
        <v>4367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1</v>
      </c>
      <c r="O145" s="53">
        <v>0</v>
      </c>
      <c r="P145" s="56">
        <f t="shared" si="7"/>
        <v>1</v>
      </c>
      <c r="Q145" s="53">
        <v>0</v>
      </c>
      <c r="R145" s="53">
        <v>1</v>
      </c>
      <c r="S145" s="53">
        <v>1</v>
      </c>
      <c r="T145" s="53">
        <v>1</v>
      </c>
      <c r="U145" s="53">
        <v>0</v>
      </c>
      <c r="V145" s="53">
        <v>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6">
        <f t="shared" si="8"/>
        <v>3</v>
      </c>
      <c r="AD145" s="55">
        <f>VLOOKUP($A145,'all-seg-360'!$A:$K,3,0)</f>
        <v>0.172573853</v>
      </c>
      <c r="AE145" s="55">
        <f>VLOOKUP($A145,'all-seg-360'!$A:$K,4,0)</f>
        <v>0.26548767099999998</v>
      </c>
      <c r="AF145" s="55">
        <f>VLOOKUP($A145,'all-seg-360'!$A:$K,5,0)</f>
        <v>0.42265625000000001</v>
      </c>
      <c r="AG145" s="55">
        <f>VLOOKUP($A145,'all-seg-360'!$A:$K,6,0)</f>
        <v>6.3171386999999996E-2</v>
      </c>
      <c r="AH145" s="55">
        <f>VLOOKUP($A145,'all-seg-360'!$A:$K,7,0)</f>
        <v>6.0678100999999998E-2</v>
      </c>
      <c r="AI145" s="55">
        <f>VLOOKUP($A145,'all-seg-360'!$A:$K,8,0)</f>
        <v>1.1566160000000001E-3</v>
      </c>
      <c r="AJ145" s="55">
        <f>VLOOKUP($A145,'all-seg-360'!$A:$K,9,0)</f>
        <v>5.2185100000000004E-4</v>
      </c>
      <c r="AK145" s="55"/>
      <c r="AL145" s="55"/>
    </row>
    <row r="146" spans="1:38">
      <c r="A146" s="1" t="s">
        <v>718</v>
      </c>
      <c r="B146" s="1" t="s">
        <v>717</v>
      </c>
      <c r="C146" s="1" t="str">
        <f>VLOOKUP(A146,raw_data!$C:$G,5,0)</f>
        <v>上海对外经济研究中心/全球
经济发展中心</v>
      </c>
      <c r="D146" s="1" t="str">
        <f>VLOOKUP(A146,raw_data!$C:$H,6,0)</f>
        <v>胶州路510号</v>
      </c>
      <c r="E146" s="1" t="str">
        <f>VLOOKUP(A146,raw_data!$C:$E,2,0)&amp;","&amp;VLOOKUP(A146,raw_data!$C:$E,3,0)</f>
        <v>121.4371521,31.23413481</v>
      </c>
      <c r="F146" s="54">
        <f t="shared" si="6"/>
        <v>1</v>
      </c>
      <c r="G146" s="1" t="s">
        <v>4367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1</v>
      </c>
      <c r="O146" s="53">
        <v>0</v>
      </c>
      <c r="P146" s="56">
        <f t="shared" si="7"/>
        <v>1</v>
      </c>
      <c r="Q146" s="53">
        <v>0</v>
      </c>
      <c r="R146" s="53">
        <v>1</v>
      </c>
      <c r="S146" s="53">
        <v>1</v>
      </c>
      <c r="T146" s="53">
        <v>0</v>
      </c>
      <c r="U146" s="53">
        <v>1</v>
      </c>
      <c r="V146" s="53">
        <v>1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</v>
      </c>
      <c r="AC146" s="56">
        <f t="shared" si="8"/>
        <v>4</v>
      </c>
      <c r="AD146" s="55">
        <f>VLOOKUP($A146,'all-seg-360'!$A:$K,3,0)</f>
        <v>0.17926025400000001</v>
      </c>
      <c r="AE146" s="55">
        <f>VLOOKUP($A146,'all-seg-360'!$A:$K,4,0)</f>
        <v>0.29189758300000002</v>
      </c>
      <c r="AF146" s="55">
        <f>VLOOKUP($A146,'all-seg-360'!$A:$K,5,0)</f>
        <v>0.38842773400000002</v>
      </c>
      <c r="AG146" s="55">
        <f>VLOOKUP($A146,'all-seg-360'!$A:$K,6,0)</f>
        <v>6.4593505999999995E-2</v>
      </c>
      <c r="AH146" s="55">
        <f>VLOOKUP($A146,'all-seg-360'!$A:$K,7,0)</f>
        <v>6.3116455000000002E-2</v>
      </c>
      <c r="AI146" s="55">
        <f>VLOOKUP($A146,'all-seg-360'!$A:$K,8,0)</f>
        <v>6.1035000000000001E-5</v>
      </c>
      <c r="AJ146" s="55">
        <f>VLOOKUP($A146,'all-seg-360'!$A:$K,9,0)</f>
        <v>8.3312999999999996E-4</v>
      </c>
      <c r="AK146" s="55"/>
      <c r="AL146" s="55"/>
    </row>
    <row r="147" spans="1:38">
      <c r="A147" s="1" t="s">
        <v>720</v>
      </c>
      <c r="B147" s="1" t="s">
        <v>10</v>
      </c>
      <c r="C147" s="1" t="str">
        <f>VLOOKUP(A147,raw_data!$C:$G,5,0)</f>
        <v>市眼科医院</v>
      </c>
      <c r="D147" s="1" t="str">
        <f>VLOOKUP(A147,raw_data!$C:$H,6,0)</f>
        <v>陕西北路805号</v>
      </c>
      <c r="E147" s="1" t="str">
        <f>VLOOKUP(A147,raw_data!$C:$E,2,0)&amp;","&amp;VLOOKUP(A147,raw_data!$C:$E,3,0)</f>
        <v>121.4442502,31.23706523</v>
      </c>
      <c r="F147" s="54">
        <f t="shared" si="6"/>
        <v>1</v>
      </c>
      <c r="G147" s="1" t="s">
        <v>4367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1</v>
      </c>
      <c r="O147" s="53">
        <v>0</v>
      </c>
      <c r="P147" s="56">
        <f t="shared" si="7"/>
        <v>1</v>
      </c>
      <c r="Q147" s="53">
        <v>0</v>
      </c>
      <c r="R147" s="53">
        <v>1</v>
      </c>
      <c r="S147" s="53">
        <v>1</v>
      </c>
      <c r="T147" s="53">
        <v>0</v>
      </c>
      <c r="U147" s="53">
        <v>0</v>
      </c>
      <c r="V147" s="53">
        <v>0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0</v>
      </c>
      <c r="AC147" s="56">
        <f t="shared" si="8"/>
        <v>2</v>
      </c>
      <c r="AD147" s="55">
        <f>VLOOKUP($A147,'all-seg-360'!$A:$K,3,0)</f>
        <v>0.22855224599999999</v>
      </c>
      <c r="AE147" s="55">
        <f>VLOOKUP($A147,'all-seg-360'!$A:$K,4,0)</f>
        <v>0.23284912099999999</v>
      </c>
      <c r="AF147" s="55">
        <f>VLOOKUP($A147,'all-seg-360'!$A:$K,5,0)</f>
        <v>0.36750793500000001</v>
      </c>
      <c r="AG147" s="55">
        <f>VLOOKUP($A147,'all-seg-360'!$A:$K,6,0)</f>
        <v>4.9359131000000001E-2</v>
      </c>
      <c r="AH147" s="55">
        <f>VLOOKUP($A147,'all-seg-360'!$A:$K,7,0)</f>
        <v>4.1760253999999997E-2</v>
      </c>
      <c r="AI147" s="55">
        <f>VLOOKUP($A147,'all-seg-360'!$A:$K,8,0)</f>
        <v>7.9345999999999996E-5</v>
      </c>
      <c r="AJ147" s="55">
        <f>VLOOKUP($A147,'all-seg-360'!$A:$K,9,0)</f>
        <v>1.4788818E-2</v>
      </c>
      <c r="AK147" s="55"/>
      <c r="AL147" s="55"/>
    </row>
    <row r="148" spans="1:38">
      <c r="A148" s="1" t="s">
        <v>563</v>
      </c>
      <c r="B148" s="1" t="s">
        <v>562</v>
      </c>
      <c r="C148" s="1" t="str">
        <f>VLOOKUP(A148,raw_data!$C:$G,5,0)</f>
        <v>茂联丝绸商厦</v>
      </c>
      <c r="D148" s="1" t="str">
        <f>VLOOKUP(A148,raw_data!$C:$H,6,0)</f>
        <v>北苏州路1040号</v>
      </c>
      <c r="E148" s="1" t="str">
        <f>VLOOKUP(A148,raw_data!$C:$E,2,0)&amp;","&amp;VLOOKUP(A148,raw_data!$C:$E,3,0)</f>
        <v>121.4680821,31.24314026</v>
      </c>
      <c r="F148" s="54">
        <f t="shared" si="6"/>
        <v>1</v>
      </c>
      <c r="G148" s="1" t="s">
        <v>4367</v>
      </c>
      <c r="H148" s="53">
        <v>0</v>
      </c>
      <c r="I148" s="53">
        <v>0</v>
      </c>
      <c r="J148" s="53">
        <v>0</v>
      </c>
      <c r="K148" s="53">
        <v>0</v>
      </c>
      <c r="L148" s="53">
        <v>0</v>
      </c>
      <c r="M148" s="53">
        <v>0</v>
      </c>
      <c r="N148" s="53">
        <v>1</v>
      </c>
      <c r="O148" s="53">
        <v>0</v>
      </c>
      <c r="P148" s="56">
        <f t="shared" si="7"/>
        <v>1</v>
      </c>
      <c r="Q148" s="53">
        <v>0</v>
      </c>
      <c r="R148" s="53">
        <v>0</v>
      </c>
      <c r="S148" s="53">
        <v>0</v>
      </c>
      <c r="T148" s="53">
        <v>0</v>
      </c>
      <c r="U148" s="53">
        <v>0</v>
      </c>
      <c r="V148" s="53">
        <v>0</v>
      </c>
      <c r="W148" s="53">
        <v>1</v>
      </c>
      <c r="X148" s="53">
        <v>1</v>
      </c>
      <c r="Y148" s="53">
        <v>1</v>
      </c>
      <c r="Z148" s="53">
        <v>0</v>
      </c>
      <c r="AA148" s="53">
        <v>0</v>
      </c>
      <c r="AB148" s="53">
        <v>0</v>
      </c>
      <c r="AC148" s="56">
        <f t="shared" si="8"/>
        <v>3</v>
      </c>
      <c r="AD148" s="55">
        <f>VLOOKUP($A148,'all-seg-360'!$A:$K,3,0)</f>
        <v>0.419869995</v>
      </c>
      <c r="AE148" s="55">
        <f>VLOOKUP($A148,'all-seg-360'!$A:$K,4,0)</f>
        <v>0.44222106900000002</v>
      </c>
      <c r="AF148" s="55">
        <f>VLOOKUP($A148,'all-seg-360'!$A:$K,5,0)</f>
        <v>2.6977540000000001E-3</v>
      </c>
      <c r="AG148" s="55">
        <f>VLOOKUP($A148,'all-seg-360'!$A:$K,6,0)</f>
        <v>3.1225586E-2</v>
      </c>
      <c r="AH148" s="55">
        <f>VLOOKUP($A148,'all-seg-360'!$A:$K,7,0)</f>
        <v>9.9975589999999996E-3</v>
      </c>
      <c r="AI148" s="55">
        <f>VLOOKUP($A148,'all-seg-360'!$A:$K,8,0)</f>
        <v>1.065063E-3</v>
      </c>
      <c r="AJ148" s="55">
        <f>VLOOKUP($A148,'all-seg-360'!$A:$K,9,0)</f>
        <v>3.0590820000000001E-2</v>
      </c>
      <c r="AK148" s="55"/>
      <c r="AL148" s="55"/>
    </row>
    <row r="149" spans="1:38">
      <c r="A149" s="1" t="s">
        <v>569</v>
      </c>
      <c r="B149" s="1" t="s">
        <v>568</v>
      </c>
      <c r="C149" s="1" t="str">
        <f>VLOOKUP(A149,raw_data!$C:$G,5,0)</f>
        <v>复旦大学:相辉堂，数学楼，
经济学院，校门</v>
      </c>
      <c r="D149" s="1" t="str">
        <f>VLOOKUP(A149,raw_data!$C:$H,6,0)</f>
        <v>邯郸路220号</v>
      </c>
      <c r="E149" s="1" t="str">
        <f>VLOOKUP(A149,raw_data!$C:$E,2,0)&amp;","&amp;VLOOKUP(A149,raw_data!$C:$E,3,0)</f>
        <v>121.4990534,31.2969584</v>
      </c>
      <c r="F149" s="54">
        <f t="shared" si="6"/>
        <v>1</v>
      </c>
      <c r="G149" s="1" t="s">
        <v>4367</v>
      </c>
      <c r="H149" s="53">
        <v>0</v>
      </c>
      <c r="I149" s="53">
        <v>0</v>
      </c>
      <c r="J149" s="53">
        <v>0</v>
      </c>
      <c r="K149" s="53">
        <v>0</v>
      </c>
      <c r="L149" s="53">
        <v>0</v>
      </c>
      <c r="M149" s="53">
        <v>0</v>
      </c>
      <c r="N149" s="53">
        <v>1</v>
      </c>
      <c r="O149" s="53">
        <v>0</v>
      </c>
      <c r="P149" s="56">
        <f t="shared" si="7"/>
        <v>1</v>
      </c>
      <c r="Q149" s="53">
        <v>1</v>
      </c>
      <c r="R149" s="53">
        <v>1</v>
      </c>
      <c r="S149" s="53">
        <v>1</v>
      </c>
      <c r="T149" s="53">
        <v>1</v>
      </c>
      <c r="U149" s="53">
        <v>1</v>
      </c>
      <c r="V149" s="53">
        <v>1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0</v>
      </c>
      <c r="AC149" s="56">
        <f t="shared" si="8"/>
        <v>6</v>
      </c>
      <c r="AD149" s="55">
        <f>VLOOKUP($A149,'all-seg-360'!$A:$K,3,0)</f>
        <v>6.7849730999999996E-2</v>
      </c>
      <c r="AE149" s="55">
        <f>VLOOKUP($A149,'all-seg-360'!$A:$K,4,0)</f>
        <v>3.3279418999999998E-2</v>
      </c>
      <c r="AF149" s="55">
        <f>VLOOKUP($A149,'all-seg-360'!$A:$K,5,0)</f>
        <v>0.65032348600000001</v>
      </c>
      <c r="AG149" s="55">
        <f>VLOOKUP($A149,'all-seg-360'!$A:$K,6,0)</f>
        <v>4.5516967999999998E-2</v>
      </c>
      <c r="AH149" s="55">
        <f>VLOOKUP($A149,'all-seg-360'!$A:$K,7,0)</f>
        <v>5.6188965E-2</v>
      </c>
      <c r="AI149" s="55">
        <f>VLOOKUP($A149,'all-seg-360'!$A:$K,8,0)</f>
        <v>0</v>
      </c>
      <c r="AJ149" s="55">
        <f>VLOOKUP($A149,'all-seg-360'!$A:$K,9,0)</f>
        <v>1.83105E-4</v>
      </c>
      <c r="AK149" s="55"/>
      <c r="AL149" s="55"/>
    </row>
    <row r="150" spans="1:38">
      <c r="A150" s="1" t="s">
        <v>574</v>
      </c>
      <c r="B150" s="1" t="s">
        <v>10</v>
      </c>
      <c r="C150" s="1" t="str">
        <f>VLOOKUP(A150,raw_data!$C:$G,5,0)</f>
        <v>新华印刷厂及部队住宅</v>
      </c>
      <c r="D150" s="1" t="str">
        <f>VLOOKUP(A150,raw_data!$C:$H,6,0)</f>
        <v>榆林路43号、47号、59号、63号大
宅</v>
      </c>
      <c r="E150" s="1" t="str">
        <f>VLOOKUP(A150,raw_data!$C:$E,2,0)&amp;","&amp;VLOOKUP(A150,raw_data!$C:$E,3,0)</f>
        <v>121.510133,31.25517867</v>
      </c>
      <c r="F150" s="54">
        <f t="shared" si="6"/>
        <v>1</v>
      </c>
      <c r="G150" s="1" t="s">
        <v>4367</v>
      </c>
      <c r="H150" s="53">
        <v>0</v>
      </c>
      <c r="I150" s="53">
        <v>0</v>
      </c>
      <c r="J150" s="53">
        <v>0</v>
      </c>
      <c r="K150" s="53">
        <v>0</v>
      </c>
      <c r="L150" s="53">
        <v>0</v>
      </c>
      <c r="M150" s="53">
        <v>0</v>
      </c>
      <c r="N150" s="53">
        <v>1</v>
      </c>
      <c r="O150" s="53">
        <v>0</v>
      </c>
      <c r="P150" s="56">
        <f t="shared" si="7"/>
        <v>1</v>
      </c>
      <c r="Q150" s="53">
        <v>1</v>
      </c>
      <c r="R150" s="53">
        <v>1</v>
      </c>
      <c r="S150" s="53">
        <v>0</v>
      </c>
      <c r="T150" s="53">
        <v>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1</v>
      </c>
      <c r="AB150" s="53">
        <v>1</v>
      </c>
      <c r="AC150" s="56">
        <f t="shared" si="8"/>
        <v>4</v>
      </c>
      <c r="AD150" s="55">
        <f>VLOOKUP($A150,'all-seg-360'!$A:$K,3,0)</f>
        <v>0.315515137</v>
      </c>
      <c r="AE150" s="55">
        <f>VLOOKUP($A150,'all-seg-360'!$A:$K,4,0)</f>
        <v>0.47059326200000001</v>
      </c>
      <c r="AF150" s="55">
        <f>VLOOKUP($A150,'all-seg-360'!$A:$K,5,0)</f>
        <v>6.17981E-3</v>
      </c>
      <c r="AG150" s="55">
        <f>VLOOKUP($A150,'all-seg-360'!$A:$K,6,0)</f>
        <v>6.3516235000000004E-2</v>
      </c>
      <c r="AH150" s="55">
        <f>VLOOKUP($A150,'all-seg-360'!$A:$K,7,0)</f>
        <v>2.8915405000000002E-2</v>
      </c>
      <c r="AI150" s="55">
        <f>VLOOKUP($A150,'all-seg-360'!$A:$K,8,0)</f>
        <v>3.0181880000000002E-3</v>
      </c>
      <c r="AJ150" s="55">
        <f>VLOOKUP($A150,'all-seg-360'!$A:$K,9,0)</f>
        <v>1.147461E-3</v>
      </c>
      <c r="AK150" s="55"/>
      <c r="AL150" s="55"/>
    </row>
    <row r="151" spans="1:38">
      <c r="A151" s="1" t="s">
        <v>571</v>
      </c>
      <c r="B151" s="1" t="s">
        <v>570</v>
      </c>
      <c r="C151" s="1" t="str">
        <f>VLOOKUP(A151,raw_data!$C:$G,5,0)</f>
        <v>同济新村:教工俱乐部，村一
楼、村二楼、村三楼、村四
楼</v>
      </c>
      <c r="D151" s="1" t="str">
        <f>VLOOKUP(A151,raw_data!$C:$H,6,0)</f>
        <v>彰武路45弄</v>
      </c>
      <c r="E151" s="1" t="str">
        <f>VLOOKUP(A151,raw_data!$C:$E,2,0)&amp;","&amp;VLOOKUP(A151,raw_data!$C:$E,3,0)</f>
        <v>121.5031747,31.28445319</v>
      </c>
      <c r="F151" s="54">
        <f t="shared" si="6"/>
        <v>1</v>
      </c>
      <c r="G151" s="1" t="s">
        <v>4367</v>
      </c>
      <c r="H151" s="53">
        <v>0</v>
      </c>
      <c r="I151" s="53">
        <v>0</v>
      </c>
      <c r="J151" s="53">
        <v>0</v>
      </c>
      <c r="K151" s="53">
        <v>0</v>
      </c>
      <c r="L151" s="53">
        <v>0</v>
      </c>
      <c r="M151" s="53">
        <v>0</v>
      </c>
      <c r="N151" s="53">
        <v>1</v>
      </c>
      <c r="O151" s="53">
        <v>0</v>
      </c>
      <c r="P151" s="56">
        <f t="shared" si="7"/>
        <v>1</v>
      </c>
      <c r="Q151" s="53">
        <v>1</v>
      </c>
      <c r="R151" s="53">
        <v>0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1</v>
      </c>
      <c r="Y151" s="53">
        <v>1</v>
      </c>
      <c r="Z151" s="53">
        <v>0</v>
      </c>
      <c r="AA151" s="53">
        <v>0</v>
      </c>
      <c r="AB151" s="53">
        <v>0</v>
      </c>
      <c r="AC151" s="56">
        <f t="shared" si="8"/>
        <v>3</v>
      </c>
      <c r="AD151" s="55">
        <f>VLOOKUP($A151,'all-seg-360'!$A:$K,3,0)</f>
        <v>0.28468017600000001</v>
      </c>
      <c r="AE151" s="55">
        <f>VLOOKUP($A151,'all-seg-360'!$A:$K,4,0)</f>
        <v>0.43144836399999997</v>
      </c>
      <c r="AF151" s="55">
        <f>VLOOKUP($A151,'all-seg-360'!$A:$K,5,0)</f>
        <v>0.11151428200000001</v>
      </c>
      <c r="AG151" s="55">
        <f>VLOOKUP($A151,'all-seg-360'!$A:$K,6,0)</f>
        <v>4.0258789000000003E-2</v>
      </c>
      <c r="AH151" s="55">
        <f>VLOOKUP($A151,'all-seg-360'!$A:$K,7,0)</f>
        <v>3.5244750999999998E-2</v>
      </c>
      <c r="AI151" s="55">
        <f>VLOOKUP($A151,'all-seg-360'!$A:$K,8,0)</f>
        <v>3.155518E-3</v>
      </c>
      <c r="AJ151" s="55">
        <f>VLOOKUP($A151,'all-seg-360'!$A:$K,9,0)</f>
        <v>7.7453610000000001E-3</v>
      </c>
      <c r="AK151" s="55"/>
      <c r="AL151" s="55"/>
    </row>
    <row r="152" spans="1:38">
      <c r="A152" s="1" t="s">
        <v>577</v>
      </c>
      <c r="B152" s="1" t="s">
        <v>20</v>
      </c>
      <c r="C152" s="1" t="str">
        <f>VLOOKUP(A152,raw_data!$C:$G,5,0)</f>
        <v>住宅</v>
      </c>
      <c r="D152" s="1" t="str">
        <f>VLOOKUP(A152,raw_data!$C:$H,6,0)</f>
        <v>长阳路50弄15-31号</v>
      </c>
      <c r="E152" s="1" t="str">
        <f>VLOOKUP(A152,raw_data!$C:$E,2,0)&amp;","&amp;VLOOKUP(A152,raw_data!$C:$E,3,0)</f>
        <v>121.5045358,31.25616597</v>
      </c>
      <c r="F152" s="54">
        <f t="shared" si="6"/>
        <v>1</v>
      </c>
      <c r="G152" s="1" t="s">
        <v>4367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1</v>
      </c>
      <c r="O152" s="53">
        <v>0</v>
      </c>
      <c r="P152" s="56">
        <f t="shared" si="7"/>
        <v>1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1</v>
      </c>
      <c r="Y152" s="53">
        <v>1</v>
      </c>
      <c r="Z152" s="53">
        <v>0</v>
      </c>
      <c r="AA152" s="53">
        <v>0</v>
      </c>
      <c r="AB152" s="53">
        <v>0</v>
      </c>
      <c r="AC152" s="56">
        <f t="shared" si="8"/>
        <v>2</v>
      </c>
      <c r="AD152" s="55">
        <f>VLOOKUP($A152,'all-seg-360'!$A:$K,3,0)</f>
        <v>0.16680602999999999</v>
      </c>
      <c r="AE152" s="55">
        <f>VLOOKUP($A152,'all-seg-360'!$A:$K,4,0)</f>
        <v>0.62576293900000002</v>
      </c>
      <c r="AF152" s="55">
        <f>VLOOKUP($A152,'all-seg-360'!$A:$K,5,0)</f>
        <v>1.2634276999999999E-2</v>
      </c>
      <c r="AG152" s="55">
        <f>VLOOKUP($A152,'all-seg-360'!$A:$K,6,0)</f>
        <v>0.104977417</v>
      </c>
      <c r="AH152" s="55">
        <f>VLOOKUP($A152,'all-seg-360'!$A:$K,7,0)</f>
        <v>7.6660160000000003E-3</v>
      </c>
      <c r="AI152" s="55">
        <f>VLOOKUP($A152,'all-seg-360'!$A:$K,8,0)</f>
        <v>0</v>
      </c>
      <c r="AJ152" s="55">
        <f>VLOOKUP($A152,'all-seg-360'!$A:$K,9,0)</f>
        <v>8.4289550000000001E-3</v>
      </c>
      <c r="AK152" s="55"/>
      <c r="AL152" s="55"/>
    </row>
    <row r="153" spans="1:38">
      <c r="A153" s="1" t="s">
        <v>580</v>
      </c>
      <c r="B153" s="1" t="s">
        <v>579</v>
      </c>
      <c r="C153" s="1" t="str">
        <f>VLOOKUP(A153,raw_data!$C:$G,5,0)</f>
        <v>摩西会堂</v>
      </c>
      <c r="D153" s="1" t="str">
        <f>VLOOKUP(A153,raw_data!$C:$H,6,0)</f>
        <v>长阳路62号</v>
      </c>
      <c r="E153" s="1" t="str">
        <f>VLOOKUP(A153,raw_data!$C:$E,2,0)&amp;","&amp;VLOOKUP(A153,raw_data!$C:$E,3,0)</f>
        <v>121.5048332,31.25634904</v>
      </c>
      <c r="F153" s="54">
        <f t="shared" si="6"/>
        <v>1</v>
      </c>
      <c r="G153" s="1" t="s">
        <v>4367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1</v>
      </c>
      <c r="O153" s="53">
        <v>0</v>
      </c>
      <c r="P153" s="56">
        <f t="shared" si="7"/>
        <v>1</v>
      </c>
      <c r="Q153" s="53">
        <v>0</v>
      </c>
      <c r="R153" s="53">
        <v>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1</v>
      </c>
      <c r="Y153" s="53">
        <v>1</v>
      </c>
      <c r="Z153" s="53">
        <v>0</v>
      </c>
      <c r="AA153" s="53">
        <v>0</v>
      </c>
      <c r="AB153" s="53">
        <v>0</v>
      </c>
      <c r="AC153" s="56">
        <f t="shared" si="8"/>
        <v>2</v>
      </c>
      <c r="AD153" s="55">
        <f>VLOOKUP($A153,'all-seg-360'!$A:$K,3,0)</f>
        <v>0.19052734399999999</v>
      </c>
      <c r="AE153" s="55">
        <f>VLOOKUP($A153,'all-seg-360'!$A:$K,4,0)</f>
        <v>0.60312194799999996</v>
      </c>
      <c r="AF153" s="55">
        <f>VLOOKUP($A153,'all-seg-360'!$A:$K,5,0)</f>
        <v>3.6621000000000001E-5</v>
      </c>
      <c r="AG153" s="55">
        <f>VLOOKUP($A153,'all-seg-360'!$A:$K,6,0)</f>
        <v>0.10015869099999999</v>
      </c>
      <c r="AH153" s="55">
        <f>VLOOKUP($A153,'all-seg-360'!$A:$K,7,0)</f>
        <v>2.0080566000000001E-2</v>
      </c>
      <c r="AI153" s="55">
        <f>VLOOKUP($A153,'all-seg-360'!$A:$K,8,0)</f>
        <v>0</v>
      </c>
      <c r="AJ153" s="55">
        <f>VLOOKUP($A153,'all-seg-360'!$A:$K,9,0)</f>
        <v>3.7796020999999999E-2</v>
      </c>
      <c r="AK153" s="55"/>
      <c r="AL153" s="55"/>
    </row>
    <row r="154" spans="1:38">
      <c r="A154" s="1" t="s">
        <v>582</v>
      </c>
      <c r="B154" s="1" t="s">
        <v>581</v>
      </c>
      <c r="C154" s="1" t="str">
        <f>VLOOKUP(A154,raw_data!$C:$G,5,0)</f>
        <v>花园里</v>
      </c>
      <c r="D154" s="1" t="str">
        <f>VLOOKUP(A154,raw_data!$C:$H,6,0)</f>
        <v>山阴路145弄</v>
      </c>
      <c r="E154" s="1" t="str">
        <f>VLOOKUP(A154,raw_data!$C:$E,2,0)&amp;","&amp;VLOOKUP(A154,raw_data!$C:$E,3,0)</f>
        <v>121.4804291,31.26817436</v>
      </c>
      <c r="F154" s="54">
        <f t="shared" si="6"/>
        <v>1</v>
      </c>
      <c r="G154" s="1" t="s">
        <v>4367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1</v>
      </c>
      <c r="O154" s="53">
        <v>0</v>
      </c>
      <c r="P154" s="56">
        <f t="shared" si="7"/>
        <v>1</v>
      </c>
      <c r="Q154" s="53">
        <v>1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1</v>
      </c>
      <c r="Y154" s="53">
        <v>1</v>
      </c>
      <c r="Z154" s="53">
        <v>1</v>
      </c>
      <c r="AA154" s="53">
        <v>1</v>
      </c>
      <c r="AB154" s="53">
        <v>1</v>
      </c>
      <c r="AC154" s="56">
        <f t="shared" si="8"/>
        <v>6</v>
      </c>
      <c r="AD154" s="55">
        <f>VLOOKUP($A154,'all-seg-360'!$A:$K,3,0)</f>
        <v>0.439767456</v>
      </c>
      <c r="AE154" s="55">
        <f>VLOOKUP($A154,'all-seg-360'!$A:$K,4,0)</f>
        <v>0.44048461900000002</v>
      </c>
      <c r="AF154" s="55">
        <f>VLOOKUP($A154,'all-seg-360'!$A:$K,5,0)</f>
        <v>8.2397000000000004E-5</v>
      </c>
      <c r="AG154" s="55">
        <f>VLOOKUP($A154,'all-seg-360'!$A:$K,6,0)</f>
        <v>6.8560790999999996E-2</v>
      </c>
      <c r="AH154" s="55">
        <f>VLOOKUP($A154,'all-seg-360'!$A:$K,7,0)</f>
        <v>2.4212646000000001E-2</v>
      </c>
      <c r="AI154" s="55">
        <f>VLOOKUP($A154,'all-seg-360'!$A:$K,8,0)</f>
        <v>0</v>
      </c>
      <c r="AJ154" s="55">
        <f>VLOOKUP($A154,'all-seg-360'!$A:$K,9,0)</f>
        <v>1.8710326999999999E-2</v>
      </c>
      <c r="AK154" s="55"/>
      <c r="AL154" s="55"/>
    </row>
    <row r="155" spans="1:38">
      <c r="A155" s="1" t="s">
        <v>584</v>
      </c>
      <c r="B155" s="1" t="s">
        <v>583</v>
      </c>
      <c r="C155" s="1" t="str">
        <f>VLOOKUP(A155,raw_data!$C:$G,5,0)</f>
        <v>恒丰里，新恒丰里</v>
      </c>
      <c r="D155" s="1" t="str">
        <f>VLOOKUP(A155,raw_data!$C:$H,6,0)</f>
        <v>山阴路69弄、85弄</v>
      </c>
      <c r="E155" s="1" t="str">
        <f>VLOOKUP(A155,raw_data!$C:$E,2,0)&amp;","&amp;VLOOKUP(A155,raw_data!$C:$E,3,0)</f>
        <v>121.4803341,31.26705648</v>
      </c>
      <c r="F155" s="54">
        <f t="shared" si="6"/>
        <v>1</v>
      </c>
      <c r="G155" s="1" t="s">
        <v>4367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1</v>
      </c>
      <c r="O155" s="53">
        <v>0</v>
      </c>
      <c r="P155" s="56">
        <f t="shared" si="7"/>
        <v>1</v>
      </c>
      <c r="Q155" s="53">
        <v>1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1</v>
      </c>
      <c r="Y155" s="53">
        <v>1</v>
      </c>
      <c r="Z155" s="53">
        <v>1</v>
      </c>
      <c r="AA155" s="53">
        <v>0</v>
      </c>
      <c r="AB155" s="53">
        <v>1</v>
      </c>
      <c r="AC155" s="56">
        <f t="shared" si="8"/>
        <v>5</v>
      </c>
      <c r="AD155" s="55">
        <f>VLOOKUP($A155,'all-seg-360'!$A:$K,3,0)</f>
        <v>0.327645874</v>
      </c>
      <c r="AE155" s="55">
        <f>VLOOKUP($A155,'all-seg-360'!$A:$K,4,0)</f>
        <v>0.51476440400000001</v>
      </c>
      <c r="AF155" s="55">
        <f>VLOOKUP($A155,'all-seg-360'!$A:$K,5,0)</f>
        <v>1.4230347000000001E-2</v>
      </c>
      <c r="AG155" s="55">
        <f>VLOOKUP($A155,'all-seg-360'!$A:$K,6,0)</f>
        <v>6.2658691000000002E-2</v>
      </c>
      <c r="AH155" s="55">
        <f>VLOOKUP($A155,'all-seg-360'!$A:$K,7,0)</f>
        <v>8.9904789999999991E-3</v>
      </c>
      <c r="AI155" s="55">
        <f>VLOOKUP($A155,'all-seg-360'!$A:$K,8,0)</f>
        <v>1.190186E-3</v>
      </c>
      <c r="AJ155" s="55">
        <f>VLOOKUP($A155,'all-seg-360'!$A:$K,9,0)</f>
        <v>6.8359379999999997E-3</v>
      </c>
      <c r="AK155" s="55"/>
      <c r="AL155" s="55"/>
    </row>
    <row r="156" spans="1:38">
      <c r="A156" s="1" t="s">
        <v>588</v>
      </c>
      <c r="B156" s="1" t="s">
        <v>587</v>
      </c>
      <c r="C156" s="1" t="str">
        <f>VLOOKUP(A156,raw_data!$C:$G,5,0)</f>
        <v>溧阳大楼</v>
      </c>
      <c r="D156" s="1" t="str">
        <f>VLOOKUP(A156,raw_data!$C:$H,6,0)</f>
        <v>四川北路1914-1932号</v>
      </c>
      <c r="E156" s="1" t="str">
        <f>VLOOKUP(A156,raw_data!$C:$E,2,0)&amp;","&amp;VLOOKUP(A156,raw_data!$C:$E,3,0)</f>
        <v>121.4796083,31.26455883</v>
      </c>
      <c r="F156" s="54">
        <f t="shared" si="6"/>
        <v>1</v>
      </c>
      <c r="G156" s="1" t="s">
        <v>4367</v>
      </c>
      <c r="H156" s="53">
        <v>0</v>
      </c>
      <c r="I156" s="53">
        <v>0</v>
      </c>
      <c r="J156" s="53">
        <v>0</v>
      </c>
      <c r="K156" s="53">
        <v>0</v>
      </c>
      <c r="L156" s="53">
        <v>0</v>
      </c>
      <c r="M156" s="53">
        <v>0</v>
      </c>
      <c r="N156" s="53">
        <v>1</v>
      </c>
      <c r="O156" s="53">
        <v>0</v>
      </c>
      <c r="P156" s="56">
        <f t="shared" si="7"/>
        <v>1</v>
      </c>
      <c r="Q156" s="53">
        <v>1</v>
      </c>
      <c r="R156" s="53">
        <v>1</v>
      </c>
      <c r="S156" s="53">
        <v>0</v>
      </c>
      <c r="T156" s="53">
        <v>0</v>
      </c>
      <c r="U156" s="53">
        <v>0</v>
      </c>
      <c r="V156" s="53">
        <v>0</v>
      </c>
      <c r="W156" s="53">
        <v>0</v>
      </c>
      <c r="X156" s="53">
        <v>0</v>
      </c>
      <c r="Y156" s="53">
        <v>0</v>
      </c>
      <c r="Z156" s="53">
        <v>1</v>
      </c>
      <c r="AA156" s="53">
        <v>1</v>
      </c>
      <c r="AB156" s="53">
        <v>0</v>
      </c>
      <c r="AC156" s="56">
        <f t="shared" si="8"/>
        <v>4</v>
      </c>
      <c r="AD156" s="55">
        <f>VLOOKUP($A156,'all-seg-360'!$A:$K,3,0)</f>
        <v>0.44126892099999998</v>
      </c>
      <c r="AE156" s="55">
        <f>VLOOKUP($A156,'all-seg-360'!$A:$K,4,0)</f>
        <v>0.39524841300000002</v>
      </c>
      <c r="AF156" s="55">
        <f>VLOOKUP($A156,'all-seg-360'!$A:$K,5,0)</f>
        <v>1.5259000000000001E-5</v>
      </c>
      <c r="AG156" s="55">
        <f>VLOOKUP($A156,'all-seg-360'!$A:$K,6,0)</f>
        <v>6.4126586999999999E-2</v>
      </c>
      <c r="AH156" s="55">
        <f>VLOOKUP($A156,'all-seg-360'!$A:$K,7,0)</f>
        <v>3.9413452000000002E-2</v>
      </c>
      <c r="AI156" s="55">
        <f>VLOOKUP($A156,'all-seg-360'!$A:$K,8,0)</f>
        <v>2.6214599999999999E-3</v>
      </c>
      <c r="AJ156" s="55">
        <f>VLOOKUP($A156,'all-seg-360'!$A:$K,9,0)</f>
        <v>3.8009644000000002E-2</v>
      </c>
      <c r="AK156" s="55"/>
      <c r="AL156" s="55"/>
    </row>
    <row r="157" spans="1:38">
      <c r="A157" s="1" t="s">
        <v>592</v>
      </c>
      <c r="B157" s="1" t="s">
        <v>591</v>
      </c>
      <c r="C157" s="1" t="str">
        <f>VLOOKUP(A157,raw_data!$C:$G,5,0)</f>
        <v>1933老场坊</v>
      </c>
      <c r="D157" s="1" t="str">
        <f>VLOOKUP(A157,raw_data!$C:$H,6,0)</f>
        <v>沙泾路10号、29号</v>
      </c>
      <c r="E157" s="1" t="str">
        <f>VLOOKUP(A157,raw_data!$C:$E,2,0)&amp;","&amp;VLOOKUP(A157,raw_data!$C:$E,3,0)</f>
        <v>121.4872754,31.25646175</v>
      </c>
      <c r="F157" s="54">
        <f t="shared" si="6"/>
        <v>1</v>
      </c>
      <c r="G157" s="1" t="s">
        <v>4367</v>
      </c>
      <c r="H157" s="53">
        <v>0</v>
      </c>
      <c r="I157" s="53">
        <v>0</v>
      </c>
      <c r="J157" s="53">
        <v>0</v>
      </c>
      <c r="K157" s="53">
        <v>0</v>
      </c>
      <c r="L157" s="53">
        <v>0</v>
      </c>
      <c r="M157" s="53">
        <v>0</v>
      </c>
      <c r="N157" s="53">
        <v>1</v>
      </c>
      <c r="O157" s="53">
        <v>0</v>
      </c>
      <c r="P157" s="56">
        <f t="shared" si="7"/>
        <v>1</v>
      </c>
      <c r="Q157" s="53">
        <v>1</v>
      </c>
      <c r="R157" s="53">
        <v>1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1</v>
      </c>
      <c r="Z157" s="53">
        <v>1</v>
      </c>
      <c r="AA157" s="53">
        <v>1</v>
      </c>
      <c r="AB157" s="53">
        <v>1</v>
      </c>
      <c r="AC157" s="56">
        <f t="shared" si="8"/>
        <v>6</v>
      </c>
      <c r="AD157" s="55">
        <f>VLOOKUP($A157,'all-seg-360'!$A:$K,3,0)</f>
        <v>0.36177368199999999</v>
      </c>
      <c r="AE157" s="55">
        <f>VLOOKUP($A157,'all-seg-360'!$A:$K,4,0)</f>
        <v>0.44220886199999998</v>
      </c>
      <c r="AF157" s="55">
        <f>VLOOKUP($A157,'all-seg-360'!$A:$K,5,0)</f>
        <v>1.2847900000000001E-3</v>
      </c>
      <c r="AG157" s="55">
        <f>VLOOKUP($A157,'all-seg-360'!$A:$K,6,0)</f>
        <v>0.117245483</v>
      </c>
      <c r="AH157" s="55">
        <f>VLOOKUP($A157,'all-seg-360'!$A:$K,7,0)</f>
        <v>1.0351562E-2</v>
      </c>
      <c r="AI157" s="55">
        <f>VLOOKUP($A157,'all-seg-360'!$A:$K,8,0)</f>
        <v>3.2592770000000001E-3</v>
      </c>
      <c r="AJ157" s="55">
        <f>VLOOKUP($A157,'all-seg-360'!$A:$K,9,0)</f>
        <v>3.5562134000000002E-2</v>
      </c>
      <c r="AK157" s="55"/>
      <c r="AL157" s="55"/>
    </row>
    <row r="158" spans="1:38">
      <c r="A158" s="1" t="s">
        <v>602</v>
      </c>
      <c r="B158" s="1" t="s">
        <v>601</v>
      </c>
      <c r="C158" s="1" t="str">
        <f>VLOOKUP(A158,raw_data!$C:$G,5,0)</f>
        <v>上海市安装工程有限公司</v>
      </c>
      <c r="D158" s="1" t="str">
        <f>VLOOKUP(A158,raw_data!$C:$H,6,0)</f>
        <v>塘沽路390号</v>
      </c>
      <c r="E158" s="1" t="str">
        <f>VLOOKUP(A158,raw_data!$C:$E,2,0)&amp;","&amp;VLOOKUP(A158,raw_data!$C:$E,3,0)</f>
        <v>121.483325,31.25034401</v>
      </c>
      <c r="F158" s="54">
        <f t="shared" si="6"/>
        <v>1</v>
      </c>
      <c r="G158" s="1" t="s">
        <v>4367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1</v>
      </c>
      <c r="O158" s="53">
        <v>0</v>
      </c>
      <c r="P158" s="56">
        <f t="shared" si="7"/>
        <v>1</v>
      </c>
      <c r="Q158" s="53">
        <v>1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0</v>
      </c>
      <c r="X158" s="53">
        <v>1</v>
      </c>
      <c r="Y158" s="53">
        <v>1</v>
      </c>
      <c r="Z158" s="53">
        <v>1</v>
      </c>
      <c r="AA158" s="53">
        <v>1</v>
      </c>
      <c r="AB158" s="53">
        <v>1</v>
      </c>
      <c r="AC158" s="56">
        <f t="shared" si="8"/>
        <v>6</v>
      </c>
      <c r="AD158" s="55">
        <f>VLOOKUP($A158,'all-seg-360'!$A:$K,3,0)</f>
        <v>0.42272643999999998</v>
      </c>
      <c r="AE158" s="55">
        <f>VLOOKUP($A158,'all-seg-360'!$A:$K,4,0)</f>
        <v>0.40956115700000001</v>
      </c>
      <c r="AF158" s="55">
        <f>VLOOKUP($A158,'all-seg-360'!$A:$K,5,0)</f>
        <v>8.1481929999999998E-3</v>
      </c>
      <c r="AG158" s="55">
        <f>VLOOKUP($A158,'all-seg-360'!$A:$K,6,0)</f>
        <v>8.9370727999999997E-2</v>
      </c>
      <c r="AH158" s="55">
        <f>VLOOKUP($A158,'all-seg-360'!$A:$K,7,0)</f>
        <v>2.9232787999999999E-2</v>
      </c>
      <c r="AI158" s="55">
        <f>VLOOKUP($A158,'all-seg-360'!$A:$K,8,0)</f>
        <v>2.8137209999999999E-3</v>
      </c>
      <c r="AJ158" s="55">
        <f>VLOOKUP($A158,'all-seg-360'!$A:$K,9,0)</f>
        <v>4.9865719999999999E-3</v>
      </c>
      <c r="AK158" s="55"/>
      <c r="AL158" s="55"/>
    </row>
    <row r="159" spans="1:38">
      <c r="A159" s="1" t="s">
        <v>598</v>
      </c>
      <c r="B159" s="1" t="s">
        <v>597</v>
      </c>
      <c r="C159" s="1" t="str">
        <f>VLOOKUP(A159,raw_data!$C:$G,5,0)</f>
        <v>闵行大楼</v>
      </c>
      <c r="D159" s="1" t="str">
        <f>VLOOKUP(A159,raw_data!$C:$H,6,0)</f>
        <v>颍行路171-181号，201-211号，峨
眉路70-80号</v>
      </c>
      <c r="E159" s="1" t="str">
        <f>VLOOKUP(A159,raw_data!$C:$E,2,0)&amp;","&amp;VLOOKUP(A159,raw_data!$C:$E,3,0)</f>
        <v>121.4864947,31.24892475</v>
      </c>
      <c r="F159" s="54">
        <f t="shared" si="6"/>
        <v>1</v>
      </c>
      <c r="G159" s="1" t="s">
        <v>4367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1</v>
      </c>
      <c r="O159" s="53">
        <v>0</v>
      </c>
      <c r="P159" s="56">
        <f t="shared" si="7"/>
        <v>1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1</v>
      </c>
      <c r="W159" s="53">
        <v>1</v>
      </c>
      <c r="X159" s="53">
        <v>1</v>
      </c>
      <c r="Y159" s="53">
        <v>1</v>
      </c>
      <c r="Z159" s="53">
        <v>1</v>
      </c>
      <c r="AA159" s="53">
        <v>0</v>
      </c>
      <c r="AB159" s="53">
        <v>0</v>
      </c>
      <c r="AC159" s="56">
        <f t="shared" si="8"/>
        <v>5</v>
      </c>
      <c r="AD159" s="55">
        <f>VLOOKUP($A159,'all-seg-360'!$A:$K,3,0)</f>
        <v>0.45663757300000002</v>
      </c>
      <c r="AE159" s="55">
        <f>VLOOKUP($A159,'all-seg-360'!$A:$K,4,0)</f>
        <v>0.35485534699999999</v>
      </c>
      <c r="AF159" s="55">
        <f>VLOOKUP($A159,'all-seg-360'!$A:$K,5,0)</f>
        <v>1.1816406E-2</v>
      </c>
      <c r="AG159" s="55">
        <f>VLOOKUP($A159,'all-seg-360'!$A:$K,6,0)</f>
        <v>3.0349731000000001E-2</v>
      </c>
      <c r="AH159" s="55">
        <f>VLOOKUP($A159,'all-seg-360'!$A:$K,7,0)</f>
        <v>1.0922240999999999E-2</v>
      </c>
      <c r="AI159" s="55">
        <f>VLOOKUP($A159,'all-seg-360'!$A:$K,8,0)</f>
        <v>2.4932859999999999E-3</v>
      </c>
      <c r="AJ159" s="55">
        <f>VLOOKUP($A159,'all-seg-360'!$A:$K,9,0)</f>
        <v>7.5701904E-2</v>
      </c>
      <c r="AK159" s="55"/>
      <c r="AL159" s="55"/>
    </row>
    <row r="160" spans="1:38">
      <c r="A160" s="1" t="s">
        <v>608</v>
      </c>
      <c r="B160" s="1" t="s">
        <v>607</v>
      </c>
      <c r="C160" s="1" t="str">
        <f>VLOOKUP(A160,raw_data!$C:$G,5,0)</f>
        <v>信谊大药厂</v>
      </c>
      <c r="D160" s="1" t="str">
        <f>VLOOKUP(A160,raw_data!$C:$H,6,0)</f>
        <v>四川北路71号1-6幢，崇明路82号</v>
      </c>
      <c r="E160" s="1" t="str">
        <f>VLOOKUP(A160,raw_data!$C:$E,2,0)&amp;","&amp;VLOOKUP(A160,raw_data!$C:$E,3,0)</f>
        <v>121.4793102,31.24748076</v>
      </c>
      <c r="F160" s="54">
        <f t="shared" si="6"/>
        <v>1</v>
      </c>
      <c r="G160" s="1" t="s">
        <v>4367</v>
      </c>
      <c r="H160" s="53">
        <v>0</v>
      </c>
      <c r="I160" s="53">
        <v>0</v>
      </c>
      <c r="J160" s="53">
        <v>0</v>
      </c>
      <c r="K160" s="53">
        <v>0</v>
      </c>
      <c r="L160" s="53">
        <v>0</v>
      </c>
      <c r="M160" s="53">
        <v>0</v>
      </c>
      <c r="N160" s="53">
        <v>1</v>
      </c>
      <c r="O160" s="53">
        <v>0</v>
      </c>
      <c r="P160" s="56">
        <f t="shared" si="7"/>
        <v>1</v>
      </c>
      <c r="Q160" s="53">
        <v>1</v>
      </c>
      <c r="R160" s="53">
        <v>1</v>
      </c>
      <c r="S160" s="53">
        <v>0</v>
      </c>
      <c r="T160" s="53">
        <v>0</v>
      </c>
      <c r="U160" s="53">
        <v>0</v>
      </c>
      <c r="V160" s="53">
        <v>0</v>
      </c>
      <c r="W160" s="53">
        <v>0</v>
      </c>
      <c r="X160" s="53">
        <v>0</v>
      </c>
      <c r="Y160" s="53">
        <v>0</v>
      </c>
      <c r="Z160" s="53">
        <v>1</v>
      </c>
      <c r="AA160" s="53">
        <v>0</v>
      </c>
      <c r="AB160" s="53">
        <v>1</v>
      </c>
      <c r="AC160" s="56">
        <f t="shared" si="8"/>
        <v>4</v>
      </c>
      <c r="AD160" s="55">
        <f>VLOOKUP($A160,'all-seg-360'!$A:$K,3,0)</f>
        <v>0.52462463400000003</v>
      </c>
      <c r="AE160" s="55">
        <f>VLOOKUP($A160,'all-seg-360'!$A:$K,4,0)</f>
        <v>0.32305602999999999</v>
      </c>
      <c r="AF160" s="55">
        <f>VLOOKUP($A160,'all-seg-360'!$A:$K,5,0)</f>
        <v>3.6621000000000001E-5</v>
      </c>
      <c r="AG160" s="55">
        <f>VLOOKUP($A160,'all-seg-360'!$A:$K,6,0)</f>
        <v>5.2716064E-2</v>
      </c>
      <c r="AH160" s="55">
        <f>VLOOKUP($A160,'all-seg-360'!$A:$K,7,0)</f>
        <v>4.0142822000000002E-2</v>
      </c>
      <c r="AI160" s="55">
        <f>VLOOKUP($A160,'all-seg-360'!$A:$K,8,0)</f>
        <v>0</v>
      </c>
      <c r="AJ160" s="55">
        <f>VLOOKUP($A160,'all-seg-360'!$A:$K,9,0)</f>
        <v>2.7343749999999998E-3</v>
      </c>
      <c r="AK160" s="55"/>
      <c r="AL160" s="55"/>
    </row>
    <row r="161" spans="1:38">
      <c r="A161" s="1" t="s">
        <v>612</v>
      </c>
      <c r="B161" s="1" t="s">
        <v>611</v>
      </c>
      <c r="C161" s="1" t="str">
        <f>VLOOKUP(A161,raw_data!$C:$G,5,0)</f>
        <v>瑞康公寓</v>
      </c>
      <c r="D161" s="1" t="str">
        <f>VLOOKUP(A161,raw_data!$C:$H,6,0)</f>
        <v>四川北路18号</v>
      </c>
      <c r="E161" s="1" t="str">
        <f>VLOOKUP(A161,raw_data!$C:$E,2,0)&amp;","&amp;VLOOKUP(A161,raw_data!$C:$E,3,0)</f>
        <v>121.4812836,31.24704602</v>
      </c>
      <c r="F161" s="54">
        <f t="shared" si="6"/>
        <v>1</v>
      </c>
      <c r="G161" s="1" t="s">
        <v>4367</v>
      </c>
      <c r="H161" s="53">
        <v>0</v>
      </c>
      <c r="I161" s="53">
        <v>0</v>
      </c>
      <c r="J161" s="53">
        <v>0</v>
      </c>
      <c r="K161" s="53">
        <v>0</v>
      </c>
      <c r="L161" s="53">
        <v>0</v>
      </c>
      <c r="M161" s="53">
        <v>0</v>
      </c>
      <c r="N161" s="53">
        <v>1</v>
      </c>
      <c r="O161" s="53">
        <v>0</v>
      </c>
      <c r="P161" s="56">
        <f t="shared" si="7"/>
        <v>1</v>
      </c>
      <c r="Q161" s="53">
        <v>1</v>
      </c>
      <c r="R161" s="53">
        <v>0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1</v>
      </c>
      <c r="Y161" s="53">
        <v>1</v>
      </c>
      <c r="Z161" s="53">
        <v>1</v>
      </c>
      <c r="AA161" s="53">
        <v>1</v>
      </c>
      <c r="AB161" s="53">
        <v>1</v>
      </c>
      <c r="AC161" s="56">
        <f t="shared" si="8"/>
        <v>6</v>
      </c>
      <c r="AD161" s="55">
        <f>VLOOKUP($A161,'all-seg-360'!$A:$K,3,0)</f>
        <v>0.41028137199999998</v>
      </c>
      <c r="AE161" s="55">
        <f>VLOOKUP($A161,'all-seg-360'!$A:$K,4,0)</f>
        <v>0.41997680700000001</v>
      </c>
      <c r="AF161" s="55">
        <f>VLOOKUP($A161,'all-seg-360'!$A:$K,5,0)</f>
        <v>2.50244E-4</v>
      </c>
      <c r="AG161" s="55">
        <f>VLOOKUP($A161,'all-seg-360'!$A:$K,6,0)</f>
        <v>0.10771789599999999</v>
      </c>
      <c r="AH161" s="55">
        <f>VLOOKUP($A161,'all-seg-360'!$A:$K,7,0)</f>
        <v>3.0538940000000001E-2</v>
      </c>
      <c r="AI161" s="55">
        <f>VLOOKUP($A161,'all-seg-360'!$A:$K,8,0)</f>
        <v>7.3242000000000001E-5</v>
      </c>
      <c r="AJ161" s="55">
        <f>VLOOKUP($A161,'all-seg-360'!$A:$K,9,0)</f>
        <v>1.8344116000000001E-2</v>
      </c>
      <c r="AK161" s="55"/>
      <c r="AL161" s="55"/>
    </row>
    <row r="162" spans="1:38">
      <c r="A162" s="1" t="s">
        <v>623</v>
      </c>
      <c r="B162" s="1" t="s">
        <v>10</v>
      </c>
      <c r="C162" s="1" t="str">
        <f>VLOOKUP(A162,raw_data!$C:$G,5,0)</f>
        <v>花园住宅</v>
      </c>
      <c r="D162" s="1" t="str">
        <f>VLOOKUP(A162,raw_data!$C:$H,6,0)</f>
        <v>康平路1号</v>
      </c>
      <c r="E162" s="1" t="str">
        <f>VLOOKUP(A162,raw_data!$C:$E,2,0)&amp;","&amp;VLOOKUP(A162,raw_data!$C:$E,3,0)</f>
        <v>121.4413734,31.20448372</v>
      </c>
      <c r="F162" s="54">
        <f t="shared" si="6"/>
        <v>1</v>
      </c>
      <c r="G162" s="1" t="s">
        <v>4367</v>
      </c>
      <c r="H162" s="53">
        <v>0</v>
      </c>
      <c r="I162" s="53">
        <v>0</v>
      </c>
      <c r="J162" s="53">
        <v>0</v>
      </c>
      <c r="K162" s="53">
        <v>0</v>
      </c>
      <c r="L162" s="53">
        <v>0</v>
      </c>
      <c r="M162" s="53">
        <v>0</v>
      </c>
      <c r="N162" s="53">
        <v>1</v>
      </c>
      <c r="O162" s="53">
        <v>0</v>
      </c>
      <c r="P162" s="56">
        <f t="shared" si="7"/>
        <v>1</v>
      </c>
      <c r="Q162" s="53">
        <v>1</v>
      </c>
      <c r="R162" s="53">
        <v>1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6">
        <f t="shared" si="8"/>
        <v>2</v>
      </c>
      <c r="AD162" s="55">
        <f>VLOOKUP($A162,'all-seg-360'!$A:$K,3,0)</f>
        <v>0.34115295400000001</v>
      </c>
      <c r="AE162" s="55">
        <f>VLOOKUP($A162,'all-seg-360'!$A:$K,4,0)</f>
        <v>0.49940795900000001</v>
      </c>
      <c r="AF162" s="55">
        <f>VLOOKUP($A162,'all-seg-360'!$A:$K,5,0)</f>
        <v>3.6819457999999999E-2</v>
      </c>
      <c r="AG162" s="55">
        <f>VLOOKUP($A162,'all-seg-360'!$A:$K,6,0)</f>
        <v>6.3638306000000006E-2</v>
      </c>
      <c r="AH162" s="55">
        <f>VLOOKUP($A162,'all-seg-360'!$A:$K,7,0)</f>
        <v>5.2392578000000002E-2</v>
      </c>
      <c r="AI162" s="55">
        <f>VLOOKUP($A162,'all-seg-360'!$A:$K,8,0)</f>
        <v>1.629639E-3</v>
      </c>
      <c r="AJ162" s="55">
        <f>VLOOKUP($A162,'all-seg-360'!$A:$K,9,0)</f>
        <v>2.9663089999999999E-3</v>
      </c>
      <c r="AK162" s="55"/>
      <c r="AL162" s="55"/>
    </row>
    <row r="163" spans="1:38">
      <c r="A163" s="1" t="s">
        <v>625</v>
      </c>
      <c r="B163" s="1" t="s">
        <v>624</v>
      </c>
      <c r="C163" s="1" t="str">
        <f>VLOOKUP(A163,raw_data!$C:$G,5,0)</f>
        <v>建安公寓</v>
      </c>
      <c r="D163" s="1" t="str">
        <f>VLOOKUP(A163,raw_data!$C:$H,6,0)</f>
        <v>高安路78弄1-3号，建国西路641-645
号</v>
      </c>
      <c r="E163" s="1" t="str">
        <f>VLOOKUP(A163,raw_data!$C:$E,2,0)&amp;","&amp;VLOOKUP(A163,raw_data!$C:$E,3,0)</f>
        <v>121.441322,31.20250757</v>
      </c>
      <c r="F163" s="54">
        <f t="shared" si="6"/>
        <v>1</v>
      </c>
      <c r="G163" s="1" t="s">
        <v>4367</v>
      </c>
      <c r="H163" s="53">
        <v>0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1</v>
      </c>
      <c r="O163" s="53">
        <v>0</v>
      </c>
      <c r="P163" s="56">
        <f t="shared" si="7"/>
        <v>1</v>
      </c>
      <c r="Q163" s="53">
        <v>1</v>
      </c>
      <c r="R163" s="53">
        <v>1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1</v>
      </c>
      <c r="AB163" s="53">
        <v>1</v>
      </c>
      <c r="AC163" s="56">
        <f t="shared" si="8"/>
        <v>4</v>
      </c>
      <c r="AD163" s="55">
        <f>VLOOKUP($A163,'all-seg-360'!$A:$K,3,0)</f>
        <v>0.33513488800000002</v>
      </c>
      <c r="AE163" s="55">
        <f>VLOOKUP($A163,'all-seg-360'!$A:$K,4,0)</f>
        <v>0.43787841799999999</v>
      </c>
      <c r="AF163" s="55">
        <f>VLOOKUP($A163,'all-seg-360'!$A:$K,5,0)</f>
        <v>9.2410277999999998E-2</v>
      </c>
      <c r="AG163" s="55">
        <f>VLOOKUP($A163,'all-seg-360'!$A:$K,6,0)</f>
        <v>8.7588500999999999E-2</v>
      </c>
      <c r="AH163" s="55">
        <f>VLOOKUP($A163,'all-seg-360'!$A:$K,7,0)</f>
        <v>2.6696777000000001E-2</v>
      </c>
      <c r="AI163" s="55">
        <f>VLOOKUP($A163,'all-seg-360'!$A:$K,8,0)</f>
        <v>7.5683599999999999E-4</v>
      </c>
      <c r="AJ163" s="55">
        <f>VLOOKUP($A163,'all-seg-360'!$A:$K,9,0)</f>
        <v>4.8828100000000002E-4</v>
      </c>
      <c r="AK163" s="55"/>
      <c r="AL163" s="55"/>
    </row>
    <row r="164" spans="1:38">
      <c r="A164" s="1" t="s">
        <v>627</v>
      </c>
      <c r="B164" s="1" t="s">
        <v>626</v>
      </c>
      <c r="C164" s="1" t="str">
        <f>VLOOKUP(A164,raw_data!$C:$G,5,0)</f>
        <v>市建委老干部活动中心</v>
      </c>
      <c r="D164" s="1" t="str">
        <f>VLOOKUP(A164,raw_data!$C:$H,6,0)</f>
        <v>高安路63号</v>
      </c>
      <c r="E164" s="1" t="str">
        <f>VLOOKUP(A164,raw_data!$C:$E,2,0)&amp;","&amp;VLOOKUP(A164,raw_data!$C:$E,3,0)</f>
        <v>121.4413354,31.20448035</v>
      </c>
      <c r="F164" s="54">
        <f t="shared" si="6"/>
        <v>1</v>
      </c>
      <c r="G164" s="1" t="s">
        <v>4367</v>
      </c>
      <c r="H164" s="53">
        <v>0</v>
      </c>
      <c r="I164" s="53">
        <v>0</v>
      </c>
      <c r="J164" s="53">
        <v>0</v>
      </c>
      <c r="K164" s="53">
        <v>0</v>
      </c>
      <c r="L164" s="53">
        <v>0</v>
      </c>
      <c r="M164" s="53">
        <v>0</v>
      </c>
      <c r="N164" s="53">
        <v>1</v>
      </c>
      <c r="O164" s="53">
        <v>0</v>
      </c>
      <c r="P164" s="56">
        <f t="shared" si="7"/>
        <v>1</v>
      </c>
      <c r="Q164" s="53">
        <v>1</v>
      </c>
      <c r="R164" s="53">
        <v>1</v>
      </c>
      <c r="S164" s="53">
        <v>0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0</v>
      </c>
      <c r="AC164" s="56">
        <f t="shared" si="8"/>
        <v>2</v>
      </c>
      <c r="AD164" s="55">
        <f>VLOOKUP($A164,'all-seg-360'!$A:$K,3,0)</f>
        <v>0.34115295400000001</v>
      </c>
      <c r="AE164" s="55">
        <f>VLOOKUP($A164,'all-seg-360'!$A:$K,4,0)</f>
        <v>0.49940795900000001</v>
      </c>
      <c r="AF164" s="55">
        <f>VLOOKUP($A164,'all-seg-360'!$A:$K,5,0)</f>
        <v>3.6819457999999999E-2</v>
      </c>
      <c r="AG164" s="55">
        <f>VLOOKUP($A164,'all-seg-360'!$A:$K,6,0)</f>
        <v>6.3638306000000006E-2</v>
      </c>
      <c r="AH164" s="55">
        <f>VLOOKUP($A164,'all-seg-360'!$A:$K,7,0)</f>
        <v>5.2392578000000002E-2</v>
      </c>
      <c r="AI164" s="55">
        <f>VLOOKUP($A164,'all-seg-360'!$A:$K,8,0)</f>
        <v>1.629639E-3</v>
      </c>
      <c r="AJ164" s="55">
        <f>VLOOKUP($A164,'all-seg-360'!$A:$K,9,0)</f>
        <v>2.9663089999999999E-3</v>
      </c>
      <c r="AK164" s="55"/>
      <c r="AL164" s="55"/>
    </row>
    <row r="165" spans="1:38">
      <c r="A165" s="1" t="s">
        <v>632</v>
      </c>
      <c r="B165" s="1" t="s">
        <v>10</v>
      </c>
      <c r="C165" s="1" t="str">
        <f>VLOOKUP(A165,raw_data!$C:$G,5,0)</f>
        <v>花园住宅</v>
      </c>
      <c r="D165" s="1" t="str">
        <f>VLOOKUP(A165,raw_data!$C:$H,6,0)</f>
        <v>建国西岩598号</v>
      </c>
      <c r="E165" s="1" t="str">
        <f>VLOOKUP(A165,raw_data!$C:$E,2,0)&amp;","&amp;VLOOKUP(A165,raw_data!$C:$E,3,0)</f>
        <v>121.4439017,31.20773634</v>
      </c>
      <c r="F165" s="54">
        <f t="shared" si="6"/>
        <v>1</v>
      </c>
      <c r="G165" s="1" t="s">
        <v>4367</v>
      </c>
      <c r="H165" s="53">
        <v>0</v>
      </c>
      <c r="I165" s="53">
        <v>0</v>
      </c>
      <c r="J165" s="53">
        <v>0</v>
      </c>
      <c r="K165" s="53">
        <v>0</v>
      </c>
      <c r="L165" s="53">
        <v>0</v>
      </c>
      <c r="M165" s="53">
        <v>0</v>
      </c>
      <c r="N165" s="53">
        <v>1</v>
      </c>
      <c r="O165" s="53">
        <v>0</v>
      </c>
      <c r="P165" s="56">
        <f t="shared" si="7"/>
        <v>1</v>
      </c>
      <c r="Q165" s="53">
        <v>1</v>
      </c>
      <c r="R165" s="53">
        <v>1</v>
      </c>
      <c r="S165" s="53">
        <v>0</v>
      </c>
      <c r="T165" s="53">
        <v>0</v>
      </c>
      <c r="U165" s="53">
        <v>0</v>
      </c>
      <c r="V165" s="53">
        <v>0</v>
      </c>
      <c r="W165" s="53">
        <v>0</v>
      </c>
      <c r="X165" s="53">
        <v>0</v>
      </c>
      <c r="Y165" s="53">
        <v>1</v>
      </c>
      <c r="Z165" s="53">
        <v>1</v>
      </c>
      <c r="AA165" s="53">
        <v>1</v>
      </c>
      <c r="AB165" s="53">
        <v>1</v>
      </c>
      <c r="AC165" s="56">
        <f t="shared" si="8"/>
        <v>6</v>
      </c>
      <c r="AD165" s="55">
        <f>VLOOKUP($A165,'all-seg-360'!$A:$K,3,0)</f>
        <v>0.258969116</v>
      </c>
      <c r="AE165" s="55">
        <f>VLOOKUP($A165,'all-seg-360'!$A:$K,4,0)</f>
        <v>0.53226623500000003</v>
      </c>
      <c r="AF165" s="55">
        <f>VLOOKUP($A165,'all-seg-360'!$A:$K,5,0)</f>
        <v>7.7200317000000004E-2</v>
      </c>
      <c r="AG165" s="55">
        <f>VLOOKUP($A165,'all-seg-360'!$A:$K,6,0)</f>
        <v>6.2496947999999997E-2</v>
      </c>
      <c r="AH165" s="55">
        <f>VLOOKUP($A165,'all-seg-360'!$A:$K,7,0)</f>
        <v>2.5692749000000001E-2</v>
      </c>
      <c r="AI165" s="55">
        <f>VLOOKUP($A165,'all-seg-360'!$A:$K,8,0)</f>
        <v>0</v>
      </c>
      <c r="AJ165" s="55">
        <f>VLOOKUP($A165,'all-seg-360'!$A:$K,9,0)</f>
        <v>0</v>
      </c>
      <c r="AK165" s="55"/>
      <c r="AL165" s="55"/>
    </row>
    <row r="166" spans="1:38">
      <c r="A166" s="1" t="s">
        <v>630</v>
      </c>
      <c r="B166" s="1" t="s">
        <v>629</v>
      </c>
      <c r="C166" s="1" t="str">
        <f>VLOOKUP(A166,raw_data!$C:$G,5,0)</f>
        <v>安亭公寓</v>
      </c>
      <c r="D166" s="1" t="str">
        <f>VLOOKUP(A166,raw_data!$C:$H,6,0)</f>
        <v>安亭路43号</v>
      </c>
      <c r="E166" s="1" t="str">
        <f>VLOOKUP(A166,raw_data!$C:$E,2,0)&amp;","&amp;VLOOKUP(A166,raw_data!$C:$E,3,0)</f>
        <v>121.4432106,31.20514779</v>
      </c>
      <c r="F166" s="54">
        <f t="shared" si="6"/>
        <v>1</v>
      </c>
      <c r="G166" s="1" t="s">
        <v>4367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1</v>
      </c>
      <c r="O166" s="53">
        <v>0</v>
      </c>
      <c r="P166" s="56">
        <f t="shared" si="7"/>
        <v>1</v>
      </c>
      <c r="Q166" s="53">
        <v>1</v>
      </c>
      <c r="R166" s="53">
        <v>1</v>
      </c>
      <c r="S166" s="53">
        <v>1</v>
      </c>
      <c r="T166" s="53">
        <v>1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6">
        <f t="shared" si="8"/>
        <v>4</v>
      </c>
      <c r="AD166" s="55">
        <f>VLOOKUP($A166,'all-seg-360'!$A:$K,3,0)</f>
        <v>0.238037109</v>
      </c>
      <c r="AE166" s="55">
        <f>VLOOKUP($A166,'all-seg-360'!$A:$K,4,0)</f>
        <v>0.446304321</v>
      </c>
      <c r="AF166" s="55">
        <f>VLOOKUP($A166,'all-seg-360'!$A:$K,5,0)</f>
        <v>0.15474853499999999</v>
      </c>
      <c r="AG166" s="55">
        <f>VLOOKUP($A166,'all-seg-360'!$A:$K,6,0)</f>
        <v>6.0275268999999999E-2</v>
      </c>
      <c r="AH166" s="55">
        <f>VLOOKUP($A166,'all-seg-360'!$A:$K,7,0)</f>
        <v>2.1856688999999999E-2</v>
      </c>
      <c r="AI166" s="55">
        <f>VLOOKUP($A166,'all-seg-360'!$A:$K,8,0)</f>
        <v>0</v>
      </c>
      <c r="AJ166" s="55">
        <f>VLOOKUP($A166,'all-seg-360'!$A:$K,9,0)</f>
        <v>1.6925049000000001E-2</v>
      </c>
      <c r="AK166" s="55"/>
      <c r="AL166" s="55"/>
    </row>
    <row r="167" spans="1:38">
      <c r="A167" s="1" t="s">
        <v>637</v>
      </c>
      <c r="B167" s="1" t="s">
        <v>636</v>
      </c>
      <c r="C167" s="1" t="str">
        <f>VLOOKUP(A167,raw_data!$C:$G,5,0)</f>
        <v>小红楼小红楼西餐厅</v>
      </c>
      <c r="D167" s="1" t="str">
        <f>VLOOKUP(A167,raw_data!$C:$H,6,0)</f>
        <v>衙山路B11号</v>
      </c>
      <c r="E167" s="1" t="str">
        <f>VLOOKUP(A167,raw_data!$C:$E,2,0)&amp;","&amp;VLOOKUP(A167,raw_data!$C:$E,3,0)</f>
        <v>121.4372929,31.199735</v>
      </c>
      <c r="F167" s="54">
        <f t="shared" si="6"/>
        <v>1</v>
      </c>
      <c r="G167" s="1" t="s">
        <v>4367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1</v>
      </c>
      <c r="O167" s="53">
        <v>0</v>
      </c>
      <c r="P167" s="56">
        <f t="shared" si="7"/>
        <v>1</v>
      </c>
      <c r="Q167" s="53">
        <v>1</v>
      </c>
      <c r="R167" s="53">
        <v>1</v>
      </c>
      <c r="S167" s="53">
        <v>1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6">
        <f t="shared" si="8"/>
        <v>3</v>
      </c>
      <c r="AD167" s="55">
        <f>VLOOKUP($A167,'all-seg-360'!$A:$K,3,0)</f>
        <v>8.6456299999999996E-3</v>
      </c>
      <c r="AE167" s="55">
        <f>VLOOKUP($A167,'all-seg-360'!$A:$K,4,0)</f>
        <v>5.3936768000000003E-2</v>
      </c>
      <c r="AF167" s="55">
        <f>VLOOKUP($A167,'all-seg-360'!$A:$K,5,0)</f>
        <v>0.52207641599999999</v>
      </c>
      <c r="AG167" s="55">
        <f>VLOOKUP($A167,'all-seg-360'!$A:$K,6,0)</f>
        <v>7.8167724999999993E-2</v>
      </c>
      <c r="AH167" s="55">
        <f>VLOOKUP($A167,'all-seg-360'!$A:$K,7,0)</f>
        <v>1.0440062999999999E-2</v>
      </c>
      <c r="AI167" s="55">
        <f>VLOOKUP($A167,'all-seg-360'!$A:$K,8,0)</f>
        <v>0</v>
      </c>
      <c r="AJ167" s="55">
        <f>VLOOKUP($A167,'all-seg-360'!$A:$K,9,0)</f>
        <v>1.309204E-3</v>
      </c>
      <c r="AK167" s="55"/>
      <c r="AL167" s="55"/>
    </row>
    <row r="168" spans="1:38">
      <c r="A168" s="1" t="s">
        <v>631</v>
      </c>
      <c r="B168" s="1" t="s">
        <v>10</v>
      </c>
      <c r="C168" s="1" t="str">
        <f>VLOOKUP(A168,raw_data!$C:$G,5,0)</f>
        <v>上海医学科学技术情报研究
所</v>
      </c>
      <c r="D168" s="1" t="str">
        <f>VLOOKUP(A168,raw_data!$C:$H,6,0)</f>
        <v>珪国西路602号</v>
      </c>
      <c r="E168" s="1" t="str">
        <f>VLOOKUP(A168,raw_data!$C:$E,2,0)&amp;","&amp;VLOOKUP(A168,raw_data!$C:$E,3,0)</f>
        <v>121.4439319,31.20358965</v>
      </c>
      <c r="F168" s="54">
        <f t="shared" si="6"/>
        <v>1</v>
      </c>
      <c r="G168" s="1" t="s">
        <v>4367</v>
      </c>
      <c r="H168" s="53">
        <v>0</v>
      </c>
      <c r="I168" s="53">
        <v>0</v>
      </c>
      <c r="J168" s="53">
        <v>0</v>
      </c>
      <c r="K168" s="53">
        <v>0</v>
      </c>
      <c r="L168" s="53">
        <v>0</v>
      </c>
      <c r="M168" s="53">
        <v>0</v>
      </c>
      <c r="N168" s="53">
        <v>1</v>
      </c>
      <c r="O168" s="53">
        <v>0</v>
      </c>
      <c r="P168" s="56">
        <f t="shared" si="7"/>
        <v>1</v>
      </c>
      <c r="Q168" s="53">
        <v>1</v>
      </c>
      <c r="R168" s="53">
        <v>1</v>
      </c>
      <c r="S168" s="53">
        <v>1</v>
      </c>
      <c r="T168" s="53">
        <v>0</v>
      </c>
      <c r="U168" s="53">
        <v>0</v>
      </c>
      <c r="V168" s="53">
        <v>0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6">
        <f t="shared" si="8"/>
        <v>3</v>
      </c>
      <c r="AD168" s="55">
        <f>VLOOKUP($A168,'all-seg-360'!$A:$K,3,0)</f>
        <v>0.22194213900000001</v>
      </c>
      <c r="AE168" s="55">
        <f>VLOOKUP($A168,'all-seg-360'!$A:$K,4,0)</f>
        <v>0.52572021499999999</v>
      </c>
      <c r="AF168" s="55">
        <f>VLOOKUP($A168,'all-seg-360'!$A:$K,5,0)</f>
        <v>9.0628052000000001E-2</v>
      </c>
      <c r="AG168" s="55">
        <f>VLOOKUP($A168,'all-seg-360'!$A:$K,6,0)</f>
        <v>6.3470459000000007E-2</v>
      </c>
      <c r="AH168" s="55">
        <f>VLOOKUP($A168,'all-seg-360'!$A:$K,7,0)</f>
        <v>6.1325073000000001E-2</v>
      </c>
      <c r="AI168" s="55">
        <f>VLOOKUP($A168,'all-seg-360'!$A:$K,8,0)</f>
        <v>0</v>
      </c>
      <c r="AJ168" s="55">
        <f>VLOOKUP($A168,'all-seg-360'!$A:$K,9,0)</f>
        <v>2.191162E-3</v>
      </c>
      <c r="AK168" s="55"/>
      <c r="AL168" s="55"/>
    </row>
    <row r="169" spans="1:38">
      <c r="A169" s="1" t="s">
        <v>641</v>
      </c>
      <c r="B169" s="1" t="s">
        <v>640</v>
      </c>
      <c r="C169" s="1" t="str">
        <f>VLOOKUP(A169,raw_data!$C:$G,5,0)</f>
        <v>集雅公寓</v>
      </c>
      <c r="D169" s="1" t="str">
        <f>VLOOKUP(A169,raw_data!$C:$H,6,0)</f>
        <v>幻山路311-331号</v>
      </c>
      <c r="E169" s="1" t="str">
        <f>VLOOKUP(A169,raw_data!$C:$E,2,0)&amp;","&amp;VLOOKUP(A169,raw_data!$C:$E,3,0)</f>
        <v>121.4404156,31.20417694</v>
      </c>
      <c r="F169" s="54">
        <f t="shared" si="6"/>
        <v>1</v>
      </c>
      <c r="G169" s="1" t="s">
        <v>4367</v>
      </c>
      <c r="H169" s="53">
        <v>0</v>
      </c>
      <c r="I169" s="53">
        <v>0</v>
      </c>
      <c r="J169" s="53">
        <v>0</v>
      </c>
      <c r="K169" s="53">
        <v>0</v>
      </c>
      <c r="L169" s="53">
        <v>0</v>
      </c>
      <c r="M169" s="53">
        <v>0</v>
      </c>
      <c r="N169" s="53">
        <v>1</v>
      </c>
      <c r="O169" s="53">
        <v>0</v>
      </c>
      <c r="P169" s="56">
        <f t="shared" si="7"/>
        <v>1</v>
      </c>
      <c r="Q169" s="53">
        <v>0</v>
      </c>
      <c r="R169" s="53">
        <v>0</v>
      </c>
      <c r="S169" s="53">
        <v>1</v>
      </c>
      <c r="T169" s="53">
        <v>1</v>
      </c>
      <c r="U169" s="53">
        <v>1</v>
      </c>
      <c r="V169" s="53">
        <v>1</v>
      </c>
      <c r="W169" s="53">
        <v>1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6">
        <f t="shared" si="8"/>
        <v>5</v>
      </c>
      <c r="AD169" s="55">
        <f>VLOOKUP($A169,'all-seg-360'!$A:$K,3,0)</f>
        <v>0.178317261</v>
      </c>
      <c r="AE169" s="55">
        <f>VLOOKUP($A169,'all-seg-360'!$A:$K,4,0)</f>
        <v>0.25740356399999997</v>
      </c>
      <c r="AF169" s="55">
        <f>VLOOKUP($A169,'all-seg-360'!$A:$K,5,0)</f>
        <v>0.347821045</v>
      </c>
      <c r="AG169" s="55">
        <f>VLOOKUP($A169,'all-seg-360'!$A:$K,6,0)</f>
        <v>0.114910889</v>
      </c>
      <c r="AH169" s="55">
        <f>VLOOKUP($A169,'all-seg-360'!$A:$K,7,0)</f>
        <v>3.6563110000000003E-2</v>
      </c>
      <c r="AI169" s="55">
        <f>VLOOKUP($A169,'all-seg-360'!$A:$K,8,0)</f>
        <v>1.2145999999999999E-3</v>
      </c>
      <c r="AJ169" s="55">
        <f>VLOOKUP($A169,'all-seg-360'!$A:$K,9,0)</f>
        <v>7.4279790000000004E-3</v>
      </c>
      <c r="AK169" s="55"/>
      <c r="AL169" s="55"/>
    </row>
    <row r="170" spans="1:38">
      <c r="A170" s="1" t="s">
        <v>643</v>
      </c>
      <c r="B170" s="1" t="s">
        <v>642</v>
      </c>
      <c r="C170" s="1" t="str">
        <f>VLOOKUP(A170,raw_data!$C:$G,5,0)</f>
        <v>丽波花园</v>
      </c>
      <c r="D170" s="1" t="str">
        <f>VLOOKUP(A170,raw_data!$C:$H,6,0)</f>
        <v>衡山路300弄1-B号</v>
      </c>
      <c r="E170" s="1" t="str">
        <f>VLOOKUP(A170,raw_data!$C:$E,2,0)&amp;","&amp;VLOOKUP(A170,raw_data!$C:$E,3,0)</f>
        <v>121.4402592,31.20489639</v>
      </c>
      <c r="F170" s="54">
        <f t="shared" si="6"/>
        <v>1</v>
      </c>
      <c r="G170" s="1" t="s">
        <v>4367</v>
      </c>
      <c r="H170" s="53">
        <v>0</v>
      </c>
      <c r="I170" s="53">
        <v>0</v>
      </c>
      <c r="J170" s="53">
        <v>0</v>
      </c>
      <c r="K170" s="53">
        <v>0</v>
      </c>
      <c r="L170" s="53">
        <v>0</v>
      </c>
      <c r="M170" s="53">
        <v>0</v>
      </c>
      <c r="N170" s="53">
        <v>1</v>
      </c>
      <c r="O170" s="53">
        <v>0</v>
      </c>
      <c r="P170" s="56">
        <f t="shared" si="7"/>
        <v>1</v>
      </c>
      <c r="Q170" s="53">
        <v>0</v>
      </c>
      <c r="R170" s="53">
        <v>1</v>
      </c>
      <c r="S170" s="53">
        <v>1</v>
      </c>
      <c r="T170" s="53">
        <v>1</v>
      </c>
      <c r="U170" s="53">
        <v>1</v>
      </c>
      <c r="V170" s="53">
        <v>0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</v>
      </c>
      <c r="AC170" s="56">
        <f t="shared" si="8"/>
        <v>4</v>
      </c>
      <c r="AD170" s="55">
        <f>VLOOKUP($A170,'all-seg-360'!$A:$K,3,0)</f>
        <v>0.16255798299999999</v>
      </c>
      <c r="AE170" s="55">
        <f>VLOOKUP($A170,'all-seg-360'!$A:$K,4,0)</f>
        <v>2.9284668E-2</v>
      </c>
      <c r="AF170" s="55">
        <f>VLOOKUP($A170,'all-seg-360'!$A:$K,5,0)</f>
        <v>0.521530151</v>
      </c>
      <c r="AG170" s="55">
        <f>VLOOKUP($A170,'all-seg-360'!$A:$K,6,0)</f>
        <v>8.2971191E-2</v>
      </c>
      <c r="AH170" s="55">
        <f>VLOOKUP($A170,'all-seg-360'!$A:$K,7,0)</f>
        <v>2.1185302999999999E-2</v>
      </c>
      <c r="AI170" s="55">
        <f>VLOOKUP($A170,'all-seg-360'!$A:$K,8,0)</f>
        <v>0</v>
      </c>
      <c r="AJ170" s="55">
        <f>VLOOKUP($A170,'all-seg-360'!$A:$K,9,0)</f>
        <v>2.3419189E-2</v>
      </c>
      <c r="AK170" s="55"/>
      <c r="AL170" s="55"/>
    </row>
    <row r="171" spans="1:38">
      <c r="A171" s="1" t="s">
        <v>477</v>
      </c>
      <c r="B171" s="1" t="s">
        <v>476</v>
      </c>
      <c r="C171" s="1" t="str">
        <f>VLOOKUP(A171,raw_data!$C:$G,5,0)</f>
        <v>住宅</v>
      </c>
      <c r="D171" s="1" t="str">
        <f>VLOOKUP(A171,raw_data!$C:$H,6,0)</f>
        <v>庄行镇一新路95-97号（单号）、庄行东街6-50号（双号）、庄行东街17-43号（单号）</v>
      </c>
      <c r="E171" s="1" t="str">
        <f>VLOOKUP(A171,raw_data!$C:$E,2,0)&amp;","&amp;VLOOKUP(A171,raw_data!$C:$E,3,0)</f>
        <v>121.3926708,30.90790631</v>
      </c>
      <c r="F171" s="54">
        <f t="shared" si="6"/>
        <v>1</v>
      </c>
      <c r="G171" s="1" t="s">
        <v>4367</v>
      </c>
      <c r="H171" s="53">
        <v>0</v>
      </c>
      <c r="I171" s="53">
        <v>0</v>
      </c>
      <c r="J171" s="53">
        <v>0</v>
      </c>
      <c r="K171" s="53">
        <v>0</v>
      </c>
      <c r="L171" s="53">
        <v>0</v>
      </c>
      <c r="M171" s="53">
        <v>0</v>
      </c>
      <c r="N171" s="53">
        <v>1</v>
      </c>
      <c r="O171" s="53">
        <v>0</v>
      </c>
      <c r="P171" s="56">
        <f t="shared" si="7"/>
        <v>1</v>
      </c>
      <c r="Q171" s="53">
        <v>0</v>
      </c>
      <c r="R171" s="53">
        <v>1</v>
      </c>
      <c r="S171" s="53">
        <v>1</v>
      </c>
      <c r="T171" s="53">
        <v>0</v>
      </c>
      <c r="U171" s="53">
        <v>0</v>
      </c>
      <c r="V171" s="53">
        <v>0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6">
        <f t="shared" si="8"/>
        <v>2</v>
      </c>
      <c r="AD171" s="55">
        <f>VLOOKUP($A171,'all-seg-360'!$A:$K,3,0)</f>
        <v>0.20692748999999999</v>
      </c>
      <c r="AE171" s="55">
        <f>VLOOKUP($A171,'all-seg-360'!$A:$K,4,0)</f>
        <v>0.28415527299999999</v>
      </c>
      <c r="AF171" s="55">
        <f>VLOOKUP($A171,'all-seg-360'!$A:$K,5,0)</f>
        <v>0.366775513</v>
      </c>
      <c r="AG171" s="55">
        <f>VLOOKUP($A171,'all-seg-360'!$A:$K,6,0)</f>
        <v>6.5835570999999996E-2</v>
      </c>
      <c r="AH171" s="55">
        <f>VLOOKUP($A171,'all-seg-360'!$A:$K,7,0)</f>
        <v>4.2715454E-2</v>
      </c>
      <c r="AI171" s="55">
        <f>VLOOKUP($A171,'all-seg-360'!$A:$K,8,0)</f>
        <v>2.0751999999999999E-4</v>
      </c>
      <c r="AJ171" s="55">
        <f>VLOOKUP($A171,'all-seg-360'!$A:$K,9,0)</f>
        <v>2.0291138E-2</v>
      </c>
      <c r="AK171" s="55"/>
      <c r="AL171" s="55"/>
    </row>
    <row r="172" spans="1:38">
      <c r="A172" s="1" t="s">
        <v>479</v>
      </c>
      <c r="B172" s="1" t="s">
        <v>20</v>
      </c>
      <c r="C172" s="1" t="str">
        <f>VLOOKUP(A172,raw_data!$C:$G,5,0)</f>
        <v>住宅</v>
      </c>
      <c r="D172" s="1" t="str">
        <f>VLOOKUP(A172,raw_data!$C:$H,6,0)</f>
        <v>愚园路1221弄4、6、10、14号</v>
      </c>
      <c r="E172" s="1" t="str">
        <f>VLOOKUP(A172,raw_data!$C:$E,2,0)&amp;","&amp;VLOOKUP(A172,raw_data!$C:$E,3,0)</f>
        <v>121.4215057,31.22025888</v>
      </c>
      <c r="F172" s="54">
        <f t="shared" si="6"/>
        <v>1</v>
      </c>
      <c r="G172" s="1" t="s">
        <v>4367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1</v>
      </c>
      <c r="O172" s="53">
        <v>0</v>
      </c>
      <c r="P172" s="56">
        <f t="shared" si="7"/>
        <v>1</v>
      </c>
      <c r="Q172" s="53">
        <v>1</v>
      </c>
      <c r="R172" s="53">
        <v>1</v>
      </c>
      <c r="S172" s="53">
        <v>0</v>
      </c>
      <c r="T172" s="53">
        <v>0</v>
      </c>
      <c r="U172" s="53">
        <v>0</v>
      </c>
      <c r="V172" s="53">
        <v>0</v>
      </c>
      <c r="W172" s="53">
        <v>0</v>
      </c>
      <c r="X172" s="53">
        <v>0</v>
      </c>
      <c r="Y172" s="53">
        <v>1</v>
      </c>
      <c r="Z172" s="53">
        <v>1</v>
      </c>
      <c r="AA172" s="53">
        <v>1</v>
      </c>
      <c r="AB172" s="53">
        <v>1</v>
      </c>
      <c r="AC172" s="56">
        <f t="shared" si="8"/>
        <v>6</v>
      </c>
      <c r="AD172" s="55">
        <f>VLOOKUP($A172,'all-seg-360'!$A:$K,3,0)</f>
        <v>0.35079650899999998</v>
      </c>
      <c r="AE172" s="55">
        <f>VLOOKUP($A172,'all-seg-360'!$A:$K,4,0)</f>
        <v>0.41899414099999999</v>
      </c>
      <c r="AF172" s="55">
        <f>VLOOKUP($A172,'all-seg-360'!$A:$K,5,0)</f>
        <v>7.2518921E-2</v>
      </c>
      <c r="AG172" s="55">
        <f>VLOOKUP($A172,'all-seg-360'!$A:$K,6,0)</f>
        <v>2.9275513E-2</v>
      </c>
      <c r="AH172" s="55">
        <f>VLOOKUP($A172,'all-seg-360'!$A:$K,7,0)</f>
        <v>3.9044189E-2</v>
      </c>
      <c r="AI172" s="55">
        <f>VLOOKUP($A172,'all-seg-360'!$A:$K,8,0)</f>
        <v>1.2207E-5</v>
      </c>
      <c r="AJ172" s="55">
        <f>VLOOKUP($A172,'all-seg-360'!$A:$K,9,0)</f>
        <v>7.1319579999999999E-3</v>
      </c>
      <c r="AK172" s="55"/>
      <c r="AL172" s="55"/>
    </row>
    <row r="173" spans="1:38">
      <c r="A173" s="1" t="s">
        <v>481</v>
      </c>
      <c r="B173" s="1" t="s">
        <v>480</v>
      </c>
      <c r="C173" s="1" t="str">
        <f>VLOOKUP(A173,raw_data!$C:$G,5,0)</f>
        <v>住宅</v>
      </c>
      <c r="D173" s="1" t="str">
        <f>VLOOKUP(A173,raw_data!$C:$H,6,0)</f>
        <v>愚园路1249弄1号</v>
      </c>
      <c r="E173" s="1" t="str">
        <f>VLOOKUP(A173,raw_data!$C:$E,2,0)&amp;","&amp;VLOOKUP(A173,raw_data!$C:$E,3,0)</f>
        <v>121.421014,31.2204023</v>
      </c>
      <c r="F173" s="54">
        <f t="shared" si="6"/>
        <v>1</v>
      </c>
      <c r="G173" s="1" t="s">
        <v>4367</v>
      </c>
      <c r="H173" s="53">
        <v>0</v>
      </c>
      <c r="I173" s="53">
        <v>0</v>
      </c>
      <c r="J173" s="53">
        <v>0</v>
      </c>
      <c r="K173" s="53">
        <v>0</v>
      </c>
      <c r="L173" s="53">
        <v>0</v>
      </c>
      <c r="M173" s="53">
        <v>0</v>
      </c>
      <c r="N173" s="53">
        <v>1</v>
      </c>
      <c r="O173" s="53">
        <v>0</v>
      </c>
      <c r="P173" s="56">
        <f t="shared" si="7"/>
        <v>1</v>
      </c>
      <c r="Q173" s="53">
        <v>1</v>
      </c>
      <c r="R173" s="53">
        <v>1</v>
      </c>
      <c r="S173" s="53">
        <v>1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6">
        <f t="shared" si="8"/>
        <v>3</v>
      </c>
      <c r="AD173" s="55">
        <f>VLOOKUP($A173,'all-seg-360'!$A:$K,3,0)</f>
        <v>0.30456543000000003</v>
      </c>
      <c r="AE173" s="55">
        <f>VLOOKUP($A173,'all-seg-360'!$A:$K,4,0)</f>
        <v>0.15712585400000001</v>
      </c>
      <c r="AF173" s="55">
        <f>VLOOKUP($A173,'all-seg-360'!$A:$K,5,0)</f>
        <v>0.33666076700000003</v>
      </c>
      <c r="AG173" s="55">
        <f>VLOOKUP($A173,'all-seg-360'!$A:$K,6,0)</f>
        <v>4.7348021999999997E-2</v>
      </c>
      <c r="AH173" s="55">
        <f>VLOOKUP($A173,'all-seg-360'!$A:$K,7,0)</f>
        <v>4.9276733000000003E-2</v>
      </c>
      <c r="AI173" s="55">
        <f>VLOOKUP($A173,'all-seg-360'!$A:$K,8,0)</f>
        <v>2.0751950000000002E-3</v>
      </c>
      <c r="AJ173" s="55">
        <f>VLOOKUP($A173,'all-seg-360'!$A:$K,9,0)</f>
        <v>2.0507809999999998E-3</v>
      </c>
      <c r="AK173" s="55"/>
      <c r="AL173" s="55"/>
    </row>
    <row r="174" spans="1:38">
      <c r="A174" s="1" t="s">
        <v>482</v>
      </c>
      <c r="B174" s="1" t="s">
        <v>20</v>
      </c>
      <c r="C174" s="1" t="str">
        <f>VLOOKUP(A174,raw_data!$C:$G,5,0)</f>
        <v>住宅</v>
      </c>
      <c r="D174" s="1" t="str">
        <f>VLOOKUP(A174,raw_data!$C:$H,6,0)</f>
        <v>愚园路1039号</v>
      </c>
      <c r="E174" s="1" t="str">
        <f>VLOOKUP(A174,raw_data!$C:$E,2,0)&amp;","&amp;VLOOKUP(A174,raw_data!$C:$E,3,0)</f>
        <v>121.4248632,31.2204256</v>
      </c>
      <c r="F174" s="54">
        <f t="shared" si="6"/>
        <v>1</v>
      </c>
      <c r="G174" s="1" t="s">
        <v>4367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1</v>
      </c>
      <c r="O174" s="53">
        <v>0</v>
      </c>
      <c r="P174" s="56">
        <f t="shared" si="7"/>
        <v>1</v>
      </c>
      <c r="Q174" s="53">
        <v>0</v>
      </c>
      <c r="R174" s="53">
        <v>1</v>
      </c>
      <c r="S174" s="53">
        <v>1</v>
      </c>
      <c r="T174" s="53">
        <v>0</v>
      </c>
      <c r="U174" s="53">
        <v>0</v>
      </c>
      <c r="V174" s="53">
        <v>0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0</v>
      </c>
      <c r="AC174" s="56">
        <f t="shared" si="8"/>
        <v>2</v>
      </c>
      <c r="AD174" s="55">
        <f>VLOOKUP($A174,'all-seg-360'!$A:$K,3,0)</f>
        <v>0.350088501</v>
      </c>
      <c r="AE174" s="55">
        <f>VLOOKUP($A174,'all-seg-360'!$A:$K,4,0)</f>
        <v>0.45776062000000001</v>
      </c>
      <c r="AF174" s="55">
        <f>VLOOKUP($A174,'all-seg-360'!$A:$K,5,0)</f>
        <v>6.0540771E-2</v>
      </c>
      <c r="AG174" s="55">
        <f>VLOOKUP($A174,'all-seg-360'!$A:$K,6,0)</f>
        <v>6.0696410999999999E-2</v>
      </c>
      <c r="AH174" s="55">
        <f>VLOOKUP($A174,'all-seg-360'!$A:$K,7,0)</f>
        <v>4.0792847E-2</v>
      </c>
      <c r="AI174" s="55">
        <f>VLOOKUP($A174,'all-seg-360'!$A:$K,8,0)</f>
        <v>3.372192E-3</v>
      </c>
      <c r="AJ174" s="55">
        <f>VLOOKUP($A174,'all-seg-360'!$A:$K,9,0)</f>
        <v>6.9885300000000004E-4</v>
      </c>
      <c r="AK174" s="55"/>
      <c r="AL174" s="55"/>
    </row>
    <row r="175" spans="1:38">
      <c r="A175" s="1" t="s">
        <v>485</v>
      </c>
      <c r="B175" s="1" t="s">
        <v>20</v>
      </c>
      <c r="C175" s="1" t="str">
        <f>VLOOKUP(A175,raw_data!$C:$G,5,0)</f>
        <v>住宅</v>
      </c>
      <c r="D175" s="1" t="str">
        <f>VLOOKUP(A175,raw_data!$C:$H,6,0)</f>
        <v>武夷路174号</v>
      </c>
      <c r="E175" s="1" t="str">
        <f>VLOOKUP(A175,raw_data!$C:$E,2,0)&amp;","&amp;VLOOKUP(A175,raw_data!$C:$E,3,0)</f>
        <v>121.422845,31.21534571</v>
      </c>
      <c r="F175" s="54">
        <f t="shared" si="6"/>
        <v>1</v>
      </c>
      <c r="G175" s="1" t="s">
        <v>4367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1</v>
      </c>
      <c r="O175" s="53">
        <v>0</v>
      </c>
      <c r="P175" s="56">
        <f t="shared" si="7"/>
        <v>1</v>
      </c>
      <c r="Q175" s="53">
        <v>1</v>
      </c>
      <c r="R175" s="53">
        <v>1</v>
      </c>
      <c r="S175" s="53">
        <v>0</v>
      </c>
      <c r="T175" s="53">
        <v>0</v>
      </c>
      <c r="U175" s="53">
        <v>0</v>
      </c>
      <c r="V175" s="53">
        <v>0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0</v>
      </c>
      <c r="AC175" s="56">
        <f t="shared" si="8"/>
        <v>2</v>
      </c>
      <c r="AD175" s="55">
        <f>VLOOKUP($A175,'all-seg-360'!$A:$K,3,0)</f>
        <v>0.28348388699999999</v>
      </c>
      <c r="AE175" s="55">
        <f>VLOOKUP($A175,'all-seg-360'!$A:$K,4,0)</f>
        <v>0.53839721699999998</v>
      </c>
      <c r="AF175" s="55">
        <f>VLOOKUP($A175,'all-seg-360'!$A:$K,5,0)</f>
        <v>2.9980468999999999E-2</v>
      </c>
      <c r="AG175" s="55">
        <f>VLOOKUP($A175,'all-seg-360'!$A:$K,6,0)</f>
        <v>8.3660889000000002E-2</v>
      </c>
      <c r="AH175" s="55">
        <f>VLOOKUP($A175,'all-seg-360'!$A:$K,7,0)</f>
        <v>2.2656249999999999E-2</v>
      </c>
      <c r="AI175" s="55">
        <f>VLOOKUP($A175,'all-seg-360'!$A:$K,8,0)</f>
        <v>9.4604000000000004E-5</v>
      </c>
      <c r="AJ175" s="55">
        <f>VLOOKUP($A175,'all-seg-360'!$A:$K,9,0)</f>
        <v>1.8225097999999999E-2</v>
      </c>
      <c r="AK175" s="55"/>
      <c r="AL175" s="55"/>
    </row>
    <row r="176" spans="1:38">
      <c r="A176" s="1" t="s">
        <v>483</v>
      </c>
      <c r="B176" s="1" t="s">
        <v>20</v>
      </c>
      <c r="C176" s="1" t="str">
        <f>VLOOKUP(A176,raw_data!$C:$G,5,0)</f>
        <v>住宅</v>
      </c>
      <c r="D176" s="1" t="str">
        <f>VLOOKUP(A176,raw_data!$C:$H,6,0)</f>
        <v>愚园路1132弄、1136弄57号</v>
      </c>
      <c r="E176" s="1" t="str">
        <f>VLOOKUP(A176,raw_data!$C:$E,2,0)&amp;","&amp;VLOOKUP(A176,raw_data!$C:$E,3,0)</f>
        <v>121.4209354,31.21812618</v>
      </c>
      <c r="F176" s="54">
        <f t="shared" si="6"/>
        <v>1</v>
      </c>
      <c r="G176" s="1" t="s">
        <v>4367</v>
      </c>
      <c r="H176" s="53">
        <v>0</v>
      </c>
      <c r="I176" s="53">
        <v>0</v>
      </c>
      <c r="J176" s="53">
        <v>0</v>
      </c>
      <c r="K176" s="53">
        <v>0</v>
      </c>
      <c r="L176" s="53">
        <v>0</v>
      </c>
      <c r="M176" s="53">
        <v>0</v>
      </c>
      <c r="N176" s="53">
        <v>1</v>
      </c>
      <c r="O176" s="53">
        <v>0</v>
      </c>
      <c r="P176" s="56">
        <f t="shared" si="7"/>
        <v>1</v>
      </c>
      <c r="Q176" s="53">
        <v>1</v>
      </c>
      <c r="R176" s="53">
        <v>1</v>
      </c>
      <c r="S176" s="53">
        <v>1</v>
      </c>
      <c r="T176" s="53">
        <v>0</v>
      </c>
      <c r="U176" s="53">
        <v>0</v>
      </c>
      <c r="V176" s="53">
        <v>0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0</v>
      </c>
      <c r="AC176" s="56">
        <f t="shared" si="8"/>
        <v>3</v>
      </c>
      <c r="AD176" s="55">
        <f>VLOOKUP($A176,'all-seg-360'!$A:$K,3,0)</f>
        <v>0.10733032200000001</v>
      </c>
      <c r="AE176" s="55">
        <f>VLOOKUP($A176,'all-seg-360'!$A:$K,4,0)</f>
        <v>0.159020996</v>
      </c>
      <c r="AF176" s="55">
        <f>VLOOKUP($A176,'all-seg-360'!$A:$K,5,0)</f>
        <v>0.41450805699999999</v>
      </c>
      <c r="AG176" s="55">
        <f>VLOOKUP($A176,'all-seg-360'!$A:$K,6,0)</f>
        <v>3.9422606999999998E-2</v>
      </c>
      <c r="AH176" s="55">
        <f>VLOOKUP($A176,'all-seg-360'!$A:$K,7,0)</f>
        <v>7.6162720000000003E-2</v>
      </c>
      <c r="AI176" s="55">
        <f>VLOOKUP($A176,'all-seg-360'!$A:$K,8,0)</f>
        <v>1.159668E-3</v>
      </c>
      <c r="AJ176" s="55">
        <f>VLOOKUP($A176,'all-seg-360'!$A:$K,9,0)</f>
        <v>4.0649409999999999E-3</v>
      </c>
      <c r="AK176" s="55"/>
      <c r="AL176" s="55"/>
    </row>
    <row r="177" spans="1:38">
      <c r="A177" s="1" t="s">
        <v>484</v>
      </c>
      <c r="B177" s="1" t="s">
        <v>10</v>
      </c>
      <c r="C177" s="1" t="str">
        <f>VLOOKUP(A177,raw_data!$C:$G,5,0)</f>
        <v>中共上海市长宁区委老干部局</v>
      </c>
      <c r="D177" s="1" t="str">
        <f>VLOOKUP(A177,raw_data!$C:$H,6,0)</f>
        <v>愚园路1136弄34号</v>
      </c>
      <c r="E177" s="1" t="str">
        <f>VLOOKUP(A177,raw_data!$C:$E,2,0)&amp;","&amp;VLOOKUP(A177,raw_data!$C:$E,3,0)</f>
        <v>121.4226741,31.22108277</v>
      </c>
      <c r="F177" s="54">
        <f t="shared" si="6"/>
        <v>1</v>
      </c>
      <c r="G177" s="1" t="s">
        <v>4367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1</v>
      </c>
      <c r="O177" s="53">
        <v>0</v>
      </c>
      <c r="P177" s="56">
        <f t="shared" si="7"/>
        <v>1</v>
      </c>
      <c r="Q177" s="53">
        <v>1</v>
      </c>
      <c r="R177" s="53">
        <v>1</v>
      </c>
      <c r="S177" s="53">
        <v>1</v>
      </c>
      <c r="T177" s="53">
        <v>0</v>
      </c>
      <c r="U177" s="53">
        <v>0</v>
      </c>
      <c r="V177" s="53">
        <v>0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6">
        <f t="shared" si="8"/>
        <v>3</v>
      </c>
      <c r="AD177" s="55">
        <f>VLOOKUP($A177,'all-seg-360'!$A:$K,3,0)</f>
        <v>0.10247192400000001</v>
      </c>
      <c r="AE177" s="55">
        <f>VLOOKUP($A177,'all-seg-360'!$A:$K,4,0)</f>
        <v>0.51760253899999997</v>
      </c>
      <c r="AF177" s="55">
        <f>VLOOKUP($A177,'all-seg-360'!$A:$K,5,0)</f>
        <v>0.13868103000000001</v>
      </c>
      <c r="AG177" s="55">
        <f>VLOOKUP($A177,'all-seg-360'!$A:$K,6,0)</f>
        <v>2.6654053E-2</v>
      </c>
      <c r="AH177" s="55">
        <f>VLOOKUP($A177,'all-seg-360'!$A:$K,7,0)</f>
        <v>1.5259000000000001E-5</v>
      </c>
      <c r="AI177" s="55">
        <f>VLOOKUP($A177,'all-seg-360'!$A:$K,8,0)</f>
        <v>0</v>
      </c>
      <c r="AJ177" s="55">
        <f>VLOOKUP($A177,'all-seg-360'!$A:$K,9,0)</f>
        <v>2.6446533000000001E-2</v>
      </c>
      <c r="AK177" s="55"/>
      <c r="AL177" s="55"/>
    </row>
    <row r="178" spans="1:38">
      <c r="A178" s="1" t="s">
        <v>487</v>
      </c>
      <c r="B178" s="1" t="s">
        <v>486</v>
      </c>
      <c r="C178" s="1" t="str">
        <f>VLOOKUP(A178,raw_data!$C:$G,5,0)</f>
        <v>住宅</v>
      </c>
      <c r="D178" s="1" t="str">
        <f>VLOOKUP(A178,raw_data!$C:$H,6,0)</f>
        <v>武夷路100号</v>
      </c>
      <c r="E178" s="1" t="str">
        <f>VLOOKUP(A178,raw_data!$C:$E,2,0)&amp;","&amp;VLOOKUP(A178,raw_data!$C:$E,3,0)</f>
        <v>121.4242849,31.21548175</v>
      </c>
      <c r="F178" s="54">
        <f t="shared" si="6"/>
        <v>1</v>
      </c>
      <c r="G178" s="1" t="s">
        <v>4367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1</v>
      </c>
      <c r="O178" s="53">
        <v>0</v>
      </c>
      <c r="P178" s="56">
        <f t="shared" si="7"/>
        <v>1</v>
      </c>
      <c r="Q178" s="53">
        <v>1</v>
      </c>
      <c r="R178" s="53">
        <v>1</v>
      </c>
      <c r="S178" s="53">
        <v>1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1</v>
      </c>
      <c r="AC178" s="56">
        <f t="shared" si="8"/>
        <v>4</v>
      </c>
      <c r="AD178" s="55">
        <f>VLOOKUP($A178,'all-seg-360'!$A:$K,3,0)</f>
        <v>0.13479614300000001</v>
      </c>
      <c r="AE178" s="55">
        <f>VLOOKUP($A178,'all-seg-360'!$A:$K,4,0)</f>
        <v>0.614874268</v>
      </c>
      <c r="AF178" s="55">
        <f>VLOOKUP($A178,'all-seg-360'!$A:$K,5,0)</f>
        <v>7.7685546999999994E-2</v>
      </c>
      <c r="AG178" s="55">
        <f>VLOOKUP($A178,'all-seg-360'!$A:$K,6,0)</f>
        <v>8.0279540999999996E-2</v>
      </c>
      <c r="AH178" s="55">
        <f>VLOOKUP($A178,'all-seg-360'!$A:$K,7,0)</f>
        <v>2.0553589000000001E-2</v>
      </c>
      <c r="AI178" s="55">
        <f>VLOOKUP($A178,'all-seg-360'!$A:$K,8,0)</f>
        <v>2.72522E-3</v>
      </c>
      <c r="AJ178" s="55">
        <f>VLOOKUP($A178,'all-seg-360'!$A:$K,9,0)</f>
        <v>1.696777E-3</v>
      </c>
      <c r="AK178" s="55"/>
      <c r="AL178" s="55"/>
    </row>
    <row r="179" spans="1:38">
      <c r="A179" s="1" t="s">
        <v>489</v>
      </c>
      <c r="B179" s="1" t="s">
        <v>20</v>
      </c>
      <c r="C179" s="1" t="str">
        <f>VLOOKUP(A179,raw_data!$C:$G,5,0)</f>
        <v>住宅</v>
      </c>
      <c r="D179" s="1" t="str">
        <f>VLOOKUP(A179,raw_data!$C:$H,6,0)</f>
        <v>武夷路234号</v>
      </c>
      <c r="E179" s="1" t="str">
        <f>VLOOKUP(A179,raw_data!$C:$E,2,0)&amp;","&amp;VLOOKUP(A179,raw_data!$C:$E,3,0)</f>
        <v>121.4216001,31.21503452</v>
      </c>
      <c r="F179" s="54">
        <f t="shared" si="6"/>
        <v>1</v>
      </c>
      <c r="G179" s="1" t="s">
        <v>4367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1</v>
      </c>
      <c r="O179" s="53">
        <v>0</v>
      </c>
      <c r="P179" s="56">
        <f t="shared" si="7"/>
        <v>1</v>
      </c>
      <c r="Q179" s="53">
        <v>1</v>
      </c>
      <c r="R179" s="53">
        <v>1</v>
      </c>
      <c r="S179" s="53">
        <v>1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0</v>
      </c>
      <c r="AC179" s="56">
        <f t="shared" si="8"/>
        <v>3</v>
      </c>
      <c r="AD179" s="55">
        <f>VLOOKUP($A179,'all-seg-360'!$A:$K,3,0)</f>
        <v>0.21586914099999999</v>
      </c>
      <c r="AE179" s="55">
        <f>VLOOKUP($A179,'all-seg-360'!$A:$K,4,0)</f>
        <v>0.57773132299999996</v>
      </c>
      <c r="AF179" s="55">
        <f>VLOOKUP($A179,'all-seg-360'!$A:$K,5,0)</f>
        <v>5.8224486999999998E-2</v>
      </c>
      <c r="AG179" s="55">
        <f>VLOOKUP($A179,'all-seg-360'!$A:$K,6,0)</f>
        <v>9.3536377000000004E-2</v>
      </c>
      <c r="AH179" s="55">
        <f>VLOOKUP($A179,'all-seg-360'!$A:$K,7,0)</f>
        <v>9.2285160000000008E-3</v>
      </c>
      <c r="AI179" s="55">
        <f>VLOOKUP($A179,'all-seg-360'!$A:$K,8,0)</f>
        <v>4.9713129999999998E-3</v>
      </c>
      <c r="AJ179" s="55">
        <f>VLOOKUP($A179,'all-seg-360'!$A:$K,9,0)</f>
        <v>3.5937499999999997E-2</v>
      </c>
      <c r="AK179" s="55"/>
      <c r="AL179" s="55"/>
    </row>
    <row r="180" spans="1:38">
      <c r="A180" s="1" t="s">
        <v>491</v>
      </c>
      <c r="B180" s="1" t="s">
        <v>480</v>
      </c>
      <c r="C180" s="1" t="str">
        <f>VLOOKUP(A180,raw_data!$C:$G,5,0)</f>
        <v>住宅</v>
      </c>
      <c r="D180" s="1" t="str">
        <f>VLOOKUP(A180,raw_data!$C:$H,6,0)</f>
        <v>愚园路1249弄2号楼</v>
      </c>
      <c r="E180" s="1" t="str">
        <f>VLOOKUP(A180,raw_data!$C:$E,2,0)&amp;","&amp;VLOOKUP(A180,raw_data!$C:$E,3,0)</f>
        <v>121.421014,31.2204023</v>
      </c>
      <c r="F180" s="54">
        <f t="shared" si="6"/>
        <v>1</v>
      </c>
      <c r="G180" s="1" t="s">
        <v>4367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1</v>
      </c>
      <c r="O180" s="53">
        <v>0</v>
      </c>
      <c r="P180" s="56">
        <f t="shared" si="7"/>
        <v>1</v>
      </c>
      <c r="Q180" s="53">
        <v>1</v>
      </c>
      <c r="R180" s="53">
        <v>1</v>
      </c>
      <c r="S180" s="53">
        <v>1</v>
      </c>
      <c r="T180" s="53">
        <v>0</v>
      </c>
      <c r="U180" s="53">
        <v>0</v>
      </c>
      <c r="V180" s="53">
        <v>0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6">
        <f t="shared" si="8"/>
        <v>3</v>
      </c>
      <c r="AD180" s="55">
        <f>VLOOKUP($A180,'all-seg-360'!$A:$K,3,0)</f>
        <v>0.30456543000000003</v>
      </c>
      <c r="AE180" s="55">
        <f>VLOOKUP($A180,'all-seg-360'!$A:$K,4,0)</f>
        <v>0.15712585400000001</v>
      </c>
      <c r="AF180" s="55">
        <f>VLOOKUP($A180,'all-seg-360'!$A:$K,5,0)</f>
        <v>0.33666076700000003</v>
      </c>
      <c r="AG180" s="55">
        <f>VLOOKUP($A180,'all-seg-360'!$A:$K,6,0)</f>
        <v>4.7348021999999997E-2</v>
      </c>
      <c r="AH180" s="55">
        <f>VLOOKUP($A180,'all-seg-360'!$A:$K,7,0)</f>
        <v>4.9276733000000003E-2</v>
      </c>
      <c r="AI180" s="55">
        <f>VLOOKUP($A180,'all-seg-360'!$A:$K,8,0)</f>
        <v>2.0751950000000002E-3</v>
      </c>
      <c r="AJ180" s="55">
        <f>VLOOKUP($A180,'all-seg-360'!$A:$K,9,0)</f>
        <v>2.0507809999999998E-3</v>
      </c>
      <c r="AK180" s="55"/>
      <c r="AL180" s="55"/>
    </row>
    <row r="181" spans="1:38">
      <c r="A181" s="1" t="s">
        <v>493</v>
      </c>
      <c r="B181" s="1" t="s">
        <v>20</v>
      </c>
      <c r="C181" s="1" t="str">
        <f>VLOOKUP(A181,raw_data!$C:$G,5,0)</f>
        <v>住宅</v>
      </c>
      <c r="D181" s="1" t="str">
        <f>VLOOKUP(A181,raw_data!$C:$H,6,0)</f>
        <v>武夷路188号</v>
      </c>
      <c r="E181" s="1" t="str">
        <f>VLOOKUP(A181,raw_data!$C:$E,2,0)&amp;","&amp;VLOOKUP(A181,raw_data!$C:$E,3,0)</f>
        <v>121.4226272,31.21519649</v>
      </c>
      <c r="F181" s="54">
        <f t="shared" si="6"/>
        <v>1</v>
      </c>
      <c r="G181" s="1" t="s">
        <v>4367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1</v>
      </c>
      <c r="O181" s="53">
        <v>0</v>
      </c>
      <c r="P181" s="56">
        <f t="shared" si="7"/>
        <v>1</v>
      </c>
      <c r="Q181" s="53">
        <v>1</v>
      </c>
      <c r="R181" s="53">
        <v>1</v>
      </c>
      <c r="S181" s="53">
        <v>0</v>
      </c>
      <c r="T181" s="53">
        <v>0</v>
      </c>
      <c r="U181" s="53">
        <v>0</v>
      </c>
      <c r="V181" s="53">
        <v>0</v>
      </c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6">
        <f t="shared" si="8"/>
        <v>2</v>
      </c>
      <c r="AD181" s="55">
        <f>VLOOKUP($A181,'all-seg-360'!$A:$K,3,0)</f>
        <v>0.19527587900000001</v>
      </c>
      <c r="AE181" s="55">
        <f>VLOOKUP($A181,'all-seg-360'!$A:$K,4,0)</f>
        <v>0.60036621099999998</v>
      </c>
      <c r="AF181" s="55">
        <f>VLOOKUP($A181,'all-seg-360'!$A:$K,5,0)</f>
        <v>4.8123169E-2</v>
      </c>
      <c r="AG181" s="55">
        <f>VLOOKUP($A181,'all-seg-360'!$A:$K,6,0)</f>
        <v>7.0446777000000002E-2</v>
      </c>
      <c r="AH181" s="55">
        <f>VLOOKUP($A181,'all-seg-360'!$A:$K,7,0)</f>
        <v>3.2653808999999999E-2</v>
      </c>
      <c r="AI181" s="55">
        <f>VLOOKUP($A181,'all-seg-360'!$A:$K,8,0)</f>
        <v>1.8311000000000001E-5</v>
      </c>
      <c r="AJ181" s="55">
        <f>VLOOKUP($A181,'all-seg-360'!$A:$K,9,0)</f>
        <v>1.010437E-2</v>
      </c>
      <c r="AK181" s="55"/>
      <c r="AL181" s="55"/>
    </row>
    <row r="182" spans="1:38">
      <c r="A182" s="1" t="s">
        <v>496</v>
      </c>
      <c r="B182" s="1" t="s">
        <v>495</v>
      </c>
      <c r="C182" s="1" t="str">
        <f>VLOOKUP(A182,raw_data!$C:$G,5,0)</f>
        <v>住宅</v>
      </c>
      <c r="D182" s="1" t="str">
        <f>VLOOKUP(A182,raw_data!$C:$H,6,0)</f>
        <v>华山路978号</v>
      </c>
      <c r="E182" s="1" t="str">
        <f>VLOOKUP(A182,raw_data!$C:$E,2,0)&amp;","&amp;VLOOKUP(A182,raw_data!$C:$E,3,0)</f>
        <v>121.4330033,31.21374157</v>
      </c>
      <c r="F182" s="54">
        <f t="shared" si="6"/>
        <v>1</v>
      </c>
      <c r="G182" s="1" t="s">
        <v>4367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1</v>
      </c>
      <c r="O182" s="53">
        <v>0</v>
      </c>
      <c r="P182" s="56">
        <f t="shared" si="7"/>
        <v>1</v>
      </c>
      <c r="Q182" s="53">
        <v>1</v>
      </c>
      <c r="R182" s="53">
        <v>1</v>
      </c>
      <c r="S182" s="53">
        <v>0</v>
      </c>
      <c r="T182" s="53">
        <v>0</v>
      </c>
      <c r="U182" s="53">
        <v>0</v>
      </c>
      <c r="V182" s="53">
        <v>0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6">
        <f t="shared" si="8"/>
        <v>2</v>
      </c>
      <c r="AD182" s="55">
        <f>VLOOKUP($A182,'all-seg-360'!$A:$K,3,0)</f>
        <v>0.18821106000000001</v>
      </c>
      <c r="AE182" s="55">
        <f>VLOOKUP($A182,'all-seg-360'!$A:$K,4,0)</f>
        <v>0.57792358399999999</v>
      </c>
      <c r="AF182" s="55">
        <f>VLOOKUP($A182,'all-seg-360'!$A:$K,5,0)</f>
        <v>9.3582153000000001E-2</v>
      </c>
      <c r="AG182" s="55">
        <f>VLOOKUP($A182,'all-seg-360'!$A:$K,6,0)</f>
        <v>8.3139037999999998E-2</v>
      </c>
      <c r="AH182" s="55">
        <f>VLOOKUP($A182,'all-seg-360'!$A:$K,7,0)</f>
        <v>2.8314209E-2</v>
      </c>
      <c r="AI182" s="55">
        <f>VLOOKUP($A182,'all-seg-360'!$A:$K,8,0)</f>
        <v>1.7456049999999999E-3</v>
      </c>
      <c r="AJ182" s="55">
        <f>VLOOKUP($A182,'all-seg-360'!$A:$K,9,0)</f>
        <v>1.2145999999999999E-3</v>
      </c>
      <c r="AK182" s="55"/>
      <c r="AL182" s="55"/>
    </row>
    <row r="183" spans="1:38">
      <c r="A183" s="1" t="s">
        <v>494</v>
      </c>
      <c r="B183" s="1" t="s">
        <v>20</v>
      </c>
      <c r="C183" s="1" t="str">
        <f>VLOOKUP(A183,raw_data!$C:$G,5,0)</f>
        <v>唐氏花园住宅</v>
      </c>
      <c r="D183" s="1" t="str">
        <f>VLOOKUP(A183,raw_data!$C:$H,6,0)</f>
        <v>愚园路838弄20、22、30、32号</v>
      </c>
      <c r="E183" s="1" t="str">
        <f>VLOOKUP(A183,raw_data!$C:$E,2,0)&amp;","&amp;VLOOKUP(A183,raw_data!$C:$E,3,0)</f>
        <v>121.4193619,31.22245063</v>
      </c>
      <c r="F183" s="54">
        <f t="shared" si="6"/>
        <v>1</v>
      </c>
      <c r="G183" s="1" t="s">
        <v>4367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1</v>
      </c>
      <c r="O183" s="53">
        <v>0</v>
      </c>
      <c r="P183" s="56">
        <f t="shared" si="7"/>
        <v>1</v>
      </c>
      <c r="Q183" s="53">
        <v>0</v>
      </c>
      <c r="R183" s="53">
        <v>0</v>
      </c>
      <c r="S183" s="53">
        <v>1</v>
      </c>
      <c r="T183" s="53">
        <v>1</v>
      </c>
      <c r="U183" s="53">
        <v>1</v>
      </c>
      <c r="V183" s="53">
        <v>0</v>
      </c>
      <c r="W183" s="53">
        <v>1</v>
      </c>
      <c r="X183" s="53">
        <v>1</v>
      </c>
      <c r="Y183" s="53">
        <v>0</v>
      </c>
      <c r="Z183" s="53">
        <v>0</v>
      </c>
      <c r="AA183" s="53">
        <v>0</v>
      </c>
      <c r="AB183" s="53">
        <v>0</v>
      </c>
      <c r="AC183" s="56">
        <f t="shared" si="8"/>
        <v>5</v>
      </c>
      <c r="AD183" s="55">
        <f>VLOOKUP($A183,'all-seg-360'!$A:$K,3,0)</f>
        <v>0.185449219</v>
      </c>
      <c r="AE183" s="55">
        <f>VLOOKUP($A183,'all-seg-360'!$A:$K,4,0)</f>
        <v>0.52513122599999995</v>
      </c>
      <c r="AF183" s="55">
        <f>VLOOKUP($A183,'all-seg-360'!$A:$K,5,0)</f>
        <v>8.6303711000000005E-2</v>
      </c>
      <c r="AG183" s="55">
        <f>VLOOKUP($A183,'all-seg-360'!$A:$K,6,0)</f>
        <v>3.8064575000000003E-2</v>
      </c>
      <c r="AH183" s="55">
        <f>VLOOKUP($A183,'all-seg-360'!$A:$K,7,0)</f>
        <v>3.2919311999999999E-2</v>
      </c>
      <c r="AI183" s="55">
        <f>VLOOKUP($A183,'all-seg-360'!$A:$K,8,0)</f>
        <v>2.6550290000000002E-3</v>
      </c>
      <c r="AJ183" s="55">
        <f>VLOOKUP($A183,'all-seg-360'!$A:$K,9,0)</f>
        <v>3.0792240000000002E-3</v>
      </c>
      <c r="AK183" s="55"/>
      <c r="AL183" s="55"/>
    </row>
    <row r="184" spans="1:38">
      <c r="A184" s="1" t="s">
        <v>492</v>
      </c>
      <c r="B184" s="1" t="s">
        <v>20</v>
      </c>
      <c r="C184" s="1" t="str">
        <f>VLOOKUP(A184,raw_data!$C:$G,5,0)</f>
        <v>住宅</v>
      </c>
      <c r="D184" s="1" t="str">
        <f>VLOOKUP(A184,raw_data!$C:$H,6,0)</f>
        <v>武夷路154号</v>
      </c>
      <c r="E184" s="1" t="str">
        <f>VLOOKUP(A184,raw_data!$C:$E,2,0)&amp;","&amp;VLOOKUP(A184,raw_data!$C:$E,3,0)</f>
        <v>121.4231071,31.21531104</v>
      </c>
      <c r="F184" s="54">
        <f t="shared" si="6"/>
        <v>1</v>
      </c>
      <c r="G184" s="1" t="s">
        <v>4367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1</v>
      </c>
      <c r="O184" s="53">
        <v>0</v>
      </c>
      <c r="P184" s="56">
        <f t="shared" si="7"/>
        <v>1</v>
      </c>
      <c r="Q184" s="53">
        <v>1</v>
      </c>
      <c r="R184" s="53">
        <v>1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6">
        <f t="shared" si="8"/>
        <v>2</v>
      </c>
      <c r="AD184" s="55">
        <f>VLOOKUP($A184,'all-seg-360'!$A:$K,3,0)</f>
        <v>0.27731933600000003</v>
      </c>
      <c r="AE184" s="55">
        <f>VLOOKUP($A184,'all-seg-360'!$A:$K,4,0)</f>
        <v>0.540124512</v>
      </c>
      <c r="AF184" s="55">
        <f>VLOOKUP($A184,'all-seg-360'!$A:$K,5,0)</f>
        <v>3.9385985999999998E-2</v>
      </c>
      <c r="AG184" s="55">
        <f>VLOOKUP($A184,'all-seg-360'!$A:$K,6,0)</f>
        <v>9.2892455999999998E-2</v>
      </c>
      <c r="AH184" s="55">
        <f>VLOOKUP($A184,'all-seg-360'!$A:$K,7,0)</f>
        <v>3.5552978999999998E-2</v>
      </c>
      <c r="AI184" s="55">
        <f>VLOOKUP($A184,'all-seg-360'!$A:$K,8,0)</f>
        <v>7.2326699999999999E-4</v>
      </c>
      <c r="AJ184" s="55">
        <f>VLOOKUP($A184,'all-seg-360'!$A:$K,9,0)</f>
        <v>4.226685E-3</v>
      </c>
      <c r="AK184" s="55"/>
      <c r="AL184" s="55"/>
    </row>
    <row r="185" spans="1:38">
      <c r="A185" s="1" t="s">
        <v>506</v>
      </c>
      <c r="B185" s="1" t="s">
        <v>505</v>
      </c>
      <c r="C185" s="1" t="str">
        <f>VLOOKUP(A185,raw_data!$C:$G,5,0)</f>
        <v>空军医院A楼/体检楼，B楼</v>
      </c>
      <c r="D185" s="1" t="str">
        <f>VLOOKUP(A185,raw_data!$C:$H,6,0)</f>
        <v>哈密路1713号</v>
      </c>
      <c r="E185" s="1" t="str">
        <f>VLOOKUP(A185,raw_data!$C:$E,2,0)&amp;","&amp;VLOOKUP(A185,raw_data!$C:$E,3,0)</f>
        <v>121.3623947,31.19833667</v>
      </c>
      <c r="F185" s="54">
        <f t="shared" si="6"/>
        <v>1</v>
      </c>
      <c r="G185" s="1" t="s">
        <v>4367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1</v>
      </c>
      <c r="O185" s="53">
        <v>0</v>
      </c>
      <c r="P185" s="56">
        <f t="shared" si="7"/>
        <v>1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1</v>
      </c>
      <c r="Y185" s="53">
        <v>1</v>
      </c>
      <c r="Z185" s="53">
        <v>1</v>
      </c>
      <c r="AA185" s="53">
        <v>0</v>
      </c>
      <c r="AB185" s="53">
        <v>0</v>
      </c>
      <c r="AC185" s="56">
        <f t="shared" si="8"/>
        <v>3</v>
      </c>
      <c r="AD185" s="55">
        <f>VLOOKUP($A185,'all-seg-360'!$A:$K,3,0)</f>
        <v>0.25417785599999998</v>
      </c>
      <c r="AE185" s="55">
        <f>VLOOKUP($A185,'all-seg-360'!$A:$K,4,0)</f>
        <v>0.43690185500000001</v>
      </c>
      <c r="AF185" s="55">
        <f>VLOOKUP($A185,'all-seg-360'!$A:$K,5,0)</f>
        <v>0.136282349</v>
      </c>
      <c r="AG185" s="55">
        <f>VLOOKUP($A185,'all-seg-360'!$A:$K,6,0)</f>
        <v>8.2318114999999997E-2</v>
      </c>
      <c r="AH185" s="55">
        <f>VLOOKUP($A185,'all-seg-360'!$A:$K,7,0)</f>
        <v>1.6870117E-2</v>
      </c>
      <c r="AI185" s="55">
        <f>VLOOKUP($A185,'all-seg-360'!$A:$K,8,0)</f>
        <v>8.3618199999999998E-4</v>
      </c>
      <c r="AJ185" s="55">
        <f>VLOOKUP($A185,'all-seg-360'!$A:$K,9,0)</f>
        <v>5.001831E-3</v>
      </c>
      <c r="AK185" s="55"/>
      <c r="AL185" s="55"/>
    </row>
    <row r="186" spans="1:38">
      <c r="A186" s="1" t="s">
        <v>528</v>
      </c>
      <c r="B186" s="1" t="s">
        <v>10</v>
      </c>
      <c r="C186" s="1" t="str">
        <f>VLOOKUP(A186,raw_data!$C:$G,5,0)</f>
        <v>花园住宅</v>
      </c>
      <c r="D186" s="1" t="str">
        <f>VLOOKUP(A186,raw_data!$C:$H,6,0)</f>
        <v>利西路30、32号</v>
      </c>
      <c r="E186" s="1" t="str">
        <f>VLOOKUP(A186,raw_data!$C:$E,2,0)&amp;","&amp;VLOOKUP(A186,raw_data!$C:$E,3,0)</f>
        <v>121.4439017,31.20773634</v>
      </c>
      <c r="F186" s="54">
        <f t="shared" si="6"/>
        <v>1</v>
      </c>
      <c r="G186" s="1" t="s">
        <v>4367</v>
      </c>
      <c r="H186" s="53">
        <v>0</v>
      </c>
      <c r="I186" s="53"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1</v>
      </c>
      <c r="O186" s="53">
        <v>0</v>
      </c>
      <c r="P186" s="56">
        <f t="shared" si="7"/>
        <v>1</v>
      </c>
      <c r="Q186" s="53">
        <v>1</v>
      </c>
      <c r="R186" s="53">
        <v>1</v>
      </c>
      <c r="S186" s="53">
        <v>0</v>
      </c>
      <c r="T186" s="53">
        <v>0</v>
      </c>
      <c r="U186" s="53">
        <v>0</v>
      </c>
      <c r="V186" s="53">
        <v>0</v>
      </c>
      <c r="W186" s="53">
        <v>0</v>
      </c>
      <c r="X186" s="53">
        <v>0</v>
      </c>
      <c r="Y186" s="53">
        <v>1</v>
      </c>
      <c r="Z186" s="53">
        <v>1</v>
      </c>
      <c r="AA186" s="53">
        <v>1</v>
      </c>
      <c r="AB186" s="53">
        <v>1</v>
      </c>
      <c r="AC186" s="56">
        <f t="shared" si="8"/>
        <v>6</v>
      </c>
      <c r="AD186" s="55">
        <f>VLOOKUP($A186,'all-seg-360'!$A:$K,3,0)</f>
        <v>0.258969116</v>
      </c>
      <c r="AE186" s="55">
        <f>VLOOKUP($A186,'all-seg-360'!$A:$K,4,0)</f>
        <v>0.53226623500000003</v>
      </c>
      <c r="AF186" s="55">
        <f>VLOOKUP($A186,'all-seg-360'!$A:$K,5,0)</f>
        <v>7.7200317000000004E-2</v>
      </c>
      <c r="AG186" s="55">
        <f>VLOOKUP($A186,'all-seg-360'!$A:$K,6,0)</f>
        <v>6.2496947999999997E-2</v>
      </c>
      <c r="AH186" s="55">
        <f>VLOOKUP($A186,'all-seg-360'!$A:$K,7,0)</f>
        <v>2.5692749000000001E-2</v>
      </c>
      <c r="AI186" s="55">
        <f>VLOOKUP($A186,'all-seg-360'!$A:$K,8,0)</f>
        <v>0</v>
      </c>
      <c r="AJ186" s="55">
        <f>VLOOKUP($A186,'all-seg-360'!$A:$K,9,0)</f>
        <v>0</v>
      </c>
      <c r="AK186" s="55"/>
      <c r="AL186" s="55"/>
    </row>
    <row r="187" spans="1:38">
      <c r="A187" s="1" t="s">
        <v>525</v>
      </c>
      <c r="B187" s="1" t="s">
        <v>524</v>
      </c>
      <c r="C187" s="1" t="str">
        <f>VLOOKUP(A187,raw_data!$C:$G,5,0)</f>
        <v>汤山村</v>
      </c>
      <c r="D187" s="1" t="str">
        <f>VLOOKUP(A187,raw_data!$C:$H,6,0)</f>
        <v>武夷路466弄29号，武夷路458-460
470-472号</v>
      </c>
      <c r="E187" s="1" t="str">
        <f>VLOOKUP(A187,raw_data!$C:$E,2,0)&amp;","&amp;VLOOKUP(A187,raw_data!$C:$E,3,0)</f>
        <v>121.4162828,31.21453909</v>
      </c>
      <c r="F187" s="54">
        <f t="shared" si="6"/>
        <v>1</v>
      </c>
      <c r="G187" s="1" t="s">
        <v>4367</v>
      </c>
      <c r="H187" s="53">
        <v>0</v>
      </c>
      <c r="I187" s="53">
        <v>0</v>
      </c>
      <c r="J187" s="53">
        <v>0</v>
      </c>
      <c r="K187" s="53">
        <v>0</v>
      </c>
      <c r="L187" s="53">
        <v>0</v>
      </c>
      <c r="M187" s="53">
        <v>0</v>
      </c>
      <c r="N187" s="53">
        <v>1</v>
      </c>
      <c r="O187" s="53">
        <v>0</v>
      </c>
      <c r="P187" s="56">
        <f t="shared" si="7"/>
        <v>1</v>
      </c>
      <c r="Q187" s="53">
        <v>1</v>
      </c>
      <c r="R187" s="53">
        <v>1</v>
      </c>
      <c r="S187" s="53">
        <v>0</v>
      </c>
      <c r="T187" s="53">
        <v>0</v>
      </c>
      <c r="U187" s="53">
        <v>0</v>
      </c>
      <c r="V187" s="53">
        <v>0</v>
      </c>
      <c r="W187" s="53">
        <v>0</v>
      </c>
      <c r="X187" s="53">
        <v>0</v>
      </c>
      <c r="Y187" s="53">
        <v>0</v>
      </c>
      <c r="Z187" s="53">
        <v>0</v>
      </c>
      <c r="AA187" s="53">
        <v>0</v>
      </c>
      <c r="AB187" s="53">
        <v>0</v>
      </c>
      <c r="AC187" s="56">
        <f t="shared" si="8"/>
        <v>2</v>
      </c>
      <c r="AD187" s="55">
        <f>VLOOKUP($A187,'all-seg-360'!$A:$K,3,0)</f>
        <v>0.26708679200000002</v>
      </c>
      <c r="AE187" s="55">
        <f>VLOOKUP($A187,'all-seg-360'!$A:$K,4,0)</f>
        <v>0.51755981399999995</v>
      </c>
      <c r="AF187" s="55">
        <f>VLOOKUP($A187,'all-seg-360'!$A:$K,5,0)</f>
        <v>6.2741089E-2</v>
      </c>
      <c r="AG187" s="55">
        <f>VLOOKUP($A187,'all-seg-360'!$A:$K,6,0)</f>
        <v>0.10871582</v>
      </c>
      <c r="AH187" s="55">
        <f>VLOOKUP($A187,'all-seg-360'!$A:$K,7,0)</f>
        <v>2.5997925000000002E-2</v>
      </c>
      <c r="AI187" s="55">
        <f>VLOOKUP($A187,'all-seg-360'!$A:$K,8,0)</f>
        <v>4.6295169999999997E-3</v>
      </c>
      <c r="AJ187" s="55">
        <f>VLOOKUP($A187,'all-seg-360'!$A:$K,9,0)</f>
        <v>8.5906980000000008E-3</v>
      </c>
      <c r="AK187" s="55"/>
      <c r="AL187" s="55"/>
    </row>
    <row r="188" spans="1:38">
      <c r="A188" s="1" t="s">
        <v>523</v>
      </c>
      <c r="B188" s="1" t="s">
        <v>522</v>
      </c>
      <c r="C188" s="1" t="str">
        <f>VLOOKUP(A188,raw_data!$C:$G,5,0)</f>
        <v>范园</v>
      </c>
      <c r="D188" s="1" t="str">
        <f>VLOOKUP(A188,raw_data!$C:$H,6,0)</f>
        <v>华山路1220弄</v>
      </c>
      <c r="E188" s="1" t="str">
        <f>VLOOKUP(A188,raw_data!$C:$E,2,0)&amp;","&amp;VLOOKUP(A188,raw_data!$C:$E,3,0)</f>
        <v>121.4442465,31.21524901</v>
      </c>
      <c r="F188" s="54">
        <f t="shared" si="6"/>
        <v>1</v>
      </c>
      <c r="G188" s="1" t="s">
        <v>4367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1</v>
      </c>
      <c r="O188" s="53">
        <v>0</v>
      </c>
      <c r="P188" s="56">
        <f t="shared" si="7"/>
        <v>1</v>
      </c>
      <c r="Q188" s="53">
        <v>1</v>
      </c>
      <c r="R188" s="53">
        <v>1</v>
      </c>
      <c r="S188" s="53">
        <v>1</v>
      </c>
      <c r="T188" s="53">
        <v>0</v>
      </c>
      <c r="U188" s="53">
        <v>0</v>
      </c>
      <c r="V188" s="53">
        <v>0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6">
        <f t="shared" si="8"/>
        <v>3</v>
      </c>
      <c r="AD188" s="55">
        <f>VLOOKUP($A188,'all-seg-360'!$A:$K,3,0)</f>
        <v>0.33041992199999998</v>
      </c>
      <c r="AE188" s="55">
        <f>VLOOKUP($A188,'all-seg-360'!$A:$K,4,0)</f>
        <v>0.47630920399999999</v>
      </c>
      <c r="AF188" s="55">
        <f>VLOOKUP($A188,'all-seg-360'!$A:$K,5,0)</f>
        <v>4.2364501999999998E-2</v>
      </c>
      <c r="AG188" s="55">
        <f>VLOOKUP($A188,'all-seg-360'!$A:$K,6,0)</f>
        <v>6.4126586999999999E-2</v>
      </c>
      <c r="AH188" s="55">
        <f>VLOOKUP($A188,'all-seg-360'!$A:$K,7,0)</f>
        <v>6.4419556000000003E-2</v>
      </c>
      <c r="AI188" s="55">
        <f>VLOOKUP($A188,'all-seg-360'!$A:$K,8,0)</f>
        <v>2.1545409999999998E-3</v>
      </c>
      <c r="AJ188" s="55">
        <f>VLOOKUP($A188,'all-seg-360'!$A:$K,9,0)</f>
        <v>1.1465454E-2</v>
      </c>
      <c r="AK188" s="55"/>
      <c r="AL188" s="55"/>
    </row>
    <row r="189" spans="1:38">
      <c r="A189" s="1" t="s">
        <v>521</v>
      </c>
      <c r="B189" s="1" t="s">
        <v>520</v>
      </c>
      <c r="C189" s="1" t="str">
        <f>VLOOKUP(A189,raw_data!$C:$G,5,0)</f>
        <v>上海市旅游培训中心</v>
      </c>
      <c r="D189" s="1" t="str">
        <f>VLOOKUP(A189,raw_data!$C:$H,6,0)</f>
        <v>番禺路135号</v>
      </c>
      <c r="E189" s="1" t="str">
        <f>VLOOKUP(A189,raw_data!$C:$E,2,0)&amp;","&amp;VLOOKUP(A189,raw_data!$C:$E,3,0)</f>
        <v>121.4249281,31.2095049</v>
      </c>
      <c r="F189" s="54">
        <f t="shared" si="6"/>
        <v>1</v>
      </c>
      <c r="G189" s="1" t="s">
        <v>4367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1</v>
      </c>
      <c r="O189" s="53">
        <v>0</v>
      </c>
      <c r="P189" s="56">
        <f t="shared" si="7"/>
        <v>1</v>
      </c>
      <c r="Q189" s="53">
        <v>1</v>
      </c>
      <c r="R189" s="53">
        <v>1</v>
      </c>
      <c r="S189" s="53">
        <v>0</v>
      </c>
      <c r="T189" s="53">
        <v>0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1</v>
      </c>
      <c r="AC189" s="56">
        <f t="shared" si="8"/>
        <v>3</v>
      </c>
      <c r="AD189" s="55">
        <f>VLOOKUP($A189,'all-seg-360'!$A:$K,3,0)</f>
        <v>0.24429931599999999</v>
      </c>
      <c r="AE189" s="55">
        <f>VLOOKUP($A189,'all-seg-360'!$A:$K,4,0)</f>
        <v>0.54030761699999996</v>
      </c>
      <c r="AF189" s="55">
        <f>VLOOKUP($A189,'all-seg-360'!$A:$K,5,0)</f>
        <v>5.2545165999999997E-2</v>
      </c>
      <c r="AG189" s="55">
        <f>VLOOKUP($A189,'all-seg-360'!$A:$K,6,0)</f>
        <v>6.6336060000000002E-2</v>
      </c>
      <c r="AH189" s="55">
        <f>VLOOKUP($A189,'all-seg-360'!$A:$K,7,0)</f>
        <v>6.1065674E-2</v>
      </c>
      <c r="AI189" s="55">
        <f>VLOOKUP($A189,'all-seg-360'!$A:$K,8,0)</f>
        <v>2.4505619999999999E-3</v>
      </c>
      <c r="AJ189" s="55">
        <f>VLOOKUP($A189,'all-seg-360'!$A:$K,9,0)</f>
        <v>5.1696779999999996E-3</v>
      </c>
      <c r="AK189" s="55"/>
      <c r="AL189" s="55"/>
    </row>
    <row r="190" spans="1:38">
      <c r="A190" s="1" t="s">
        <v>534</v>
      </c>
      <c r="B190" s="1" t="s">
        <v>533</v>
      </c>
      <c r="C190" s="1" t="str">
        <f>VLOOKUP(A190,raw_data!$C:$G,5,0)</f>
        <v>宏业花园</v>
      </c>
      <c r="D190" s="1" t="str">
        <f>VLOOKUP(A190,raw_data!$C:$H,6,0)</f>
        <v>愚园路1076号，1086号，1088弄5-9
号、101-147号</v>
      </c>
      <c r="E190" s="1" t="str">
        <f>VLOOKUP(A190,raw_data!$C:$E,2,0)&amp;","&amp;VLOOKUP(A190,raw_data!$C:$E,3,0)</f>
        <v>121.4242684,31.22072339</v>
      </c>
      <c r="F190" s="54">
        <f t="shared" si="6"/>
        <v>1</v>
      </c>
      <c r="G190" s="1" t="s">
        <v>4367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1</v>
      </c>
      <c r="O190" s="53">
        <v>0</v>
      </c>
      <c r="P190" s="56">
        <f t="shared" si="7"/>
        <v>1</v>
      </c>
      <c r="Q190" s="53">
        <v>1</v>
      </c>
      <c r="R190" s="53">
        <v>1</v>
      </c>
      <c r="S190" s="53">
        <v>1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6">
        <f t="shared" si="8"/>
        <v>3</v>
      </c>
      <c r="AD190" s="55">
        <f>VLOOKUP($A190,'all-seg-360'!$A:$K,3,0)</f>
        <v>0.13887634300000001</v>
      </c>
      <c r="AE190" s="55">
        <f>VLOOKUP($A190,'all-seg-360'!$A:$K,4,0)</f>
        <v>0.53234252900000001</v>
      </c>
      <c r="AF190" s="55">
        <f>VLOOKUP($A190,'all-seg-360'!$A:$K,5,0)</f>
        <v>0.13757324200000001</v>
      </c>
      <c r="AG190" s="55">
        <f>VLOOKUP($A190,'all-seg-360'!$A:$K,6,0)</f>
        <v>5.3384398999999999E-2</v>
      </c>
      <c r="AH190" s="55">
        <f>VLOOKUP($A190,'all-seg-360'!$A:$K,7,0)</f>
        <v>6.3430786000000003E-2</v>
      </c>
      <c r="AI190" s="55">
        <f>VLOOKUP($A190,'all-seg-360'!$A:$K,8,0)</f>
        <v>5.2825930000000004E-3</v>
      </c>
      <c r="AJ190" s="55">
        <f>VLOOKUP($A190,'all-seg-360'!$A:$K,9,0)</f>
        <v>1.3858031999999999E-2</v>
      </c>
      <c r="AK190" s="55"/>
      <c r="AL190" s="55"/>
    </row>
    <row r="191" spans="1:38">
      <c r="A191" s="1" t="s">
        <v>558</v>
      </c>
      <c r="B191" s="1" t="s">
        <v>557</v>
      </c>
      <c r="C191" s="1" t="str">
        <f>VLOOKUP(A191,raw_data!$C:$G,5,0)</f>
        <v>华园</v>
      </c>
      <c r="D191" s="1" t="str">
        <f>VLOOKUP(A191,raw_data!$C:$H,6,0)</f>
        <v>万航渡路540号</v>
      </c>
      <c r="E191" s="1" t="str">
        <f>VLOOKUP(A191,raw_data!$C:$E,2,0)&amp;","&amp;VLOOKUP(A191,raw_data!$C:$E,3,0)</f>
        <v>121.4304604,31.22710523</v>
      </c>
      <c r="F191" s="54">
        <f t="shared" si="6"/>
        <v>1</v>
      </c>
      <c r="G191" s="1" t="s">
        <v>4367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1</v>
      </c>
      <c r="O191" s="53">
        <v>0</v>
      </c>
      <c r="P191" s="56">
        <f t="shared" si="7"/>
        <v>1</v>
      </c>
      <c r="Q191" s="53">
        <v>1</v>
      </c>
      <c r="R191" s="53">
        <v>1</v>
      </c>
      <c r="S191" s="53">
        <v>1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6">
        <f t="shared" si="8"/>
        <v>3</v>
      </c>
      <c r="AD191" s="55">
        <f>VLOOKUP($A191,'all-seg-360'!$A:$K,3,0)</f>
        <v>0.24037475599999999</v>
      </c>
      <c r="AE191" s="55">
        <f>VLOOKUP($A191,'all-seg-360'!$A:$K,4,0)</f>
        <v>0.56744384800000003</v>
      </c>
      <c r="AF191" s="55">
        <f>VLOOKUP($A191,'all-seg-360'!$A:$K,5,0)</f>
        <v>4.1372681000000001E-2</v>
      </c>
      <c r="AG191" s="55">
        <f>VLOOKUP($A191,'all-seg-360'!$A:$K,6,0)</f>
        <v>4.7488402999999998E-2</v>
      </c>
      <c r="AH191" s="55">
        <f>VLOOKUP($A191,'all-seg-360'!$A:$K,7,0)</f>
        <v>5.6027222000000002E-2</v>
      </c>
      <c r="AI191" s="55">
        <f>VLOOKUP($A191,'all-seg-360'!$A:$K,8,0)</f>
        <v>7.0587159999999996E-3</v>
      </c>
      <c r="AJ191" s="55">
        <f>VLOOKUP($A191,'all-seg-360'!$A:$K,9,0)</f>
        <v>5.4626459999999998E-3</v>
      </c>
      <c r="AK191" s="55"/>
      <c r="AL191" s="55"/>
    </row>
    <row r="192" spans="1:38">
      <c r="A192" s="1" t="s">
        <v>25</v>
      </c>
      <c r="B192" s="1" t="s">
        <v>24</v>
      </c>
      <c r="C192" s="1" t="str">
        <f>VLOOKUP(A192,raw_data!$C:$G,5,0)</f>
        <v>珠江大楼</v>
      </c>
      <c r="D192" s="1" t="str">
        <f>VLOOKUP(A192,raw_data!$C:$H,6,0)</f>
        <v>江西中路320号</v>
      </c>
      <c r="E192" s="1" t="str">
        <f>VLOOKUP(A192,raw_data!$C:$E,2,0)&amp;","&amp;VLOOKUP(A192,raw_data!$C:$E,3,0)</f>
        <v>121.4818477,31.24078218</v>
      </c>
      <c r="F192" s="54">
        <f t="shared" si="6"/>
        <v>1</v>
      </c>
      <c r="G192" s="1" t="s">
        <v>4367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1</v>
      </c>
      <c r="O192" s="53">
        <v>0</v>
      </c>
      <c r="P192" s="56">
        <f t="shared" si="7"/>
        <v>1</v>
      </c>
      <c r="Q192" s="53">
        <v>0</v>
      </c>
      <c r="R192" s="53">
        <v>0</v>
      </c>
      <c r="S192" s="53">
        <v>0</v>
      </c>
      <c r="T192" s="53">
        <v>0</v>
      </c>
      <c r="U192" s="53">
        <v>0</v>
      </c>
      <c r="V192" s="53">
        <v>0</v>
      </c>
      <c r="W192" s="53">
        <v>0</v>
      </c>
      <c r="X192" s="53">
        <v>1</v>
      </c>
      <c r="Y192" s="53">
        <v>1</v>
      </c>
      <c r="Z192" s="53">
        <v>0</v>
      </c>
      <c r="AA192" s="53">
        <v>0</v>
      </c>
      <c r="AB192" s="53">
        <v>0</v>
      </c>
      <c r="AC192" s="56">
        <f t="shared" si="8"/>
        <v>2</v>
      </c>
      <c r="AD192" s="55">
        <f>VLOOKUP($A192,'all-seg-360'!$A:$K,3,0)</f>
        <v>0.61763305700000004</v>
      </c>
      <c r="AE192" s="55">
        <f>VLOOKUP($A192,'all-seg-360'!$A:$K,4,0)</f>
        <v>0.263552856</v>
      </c>
      <c r="AF192" s="55">
        <f>VLOOKUP($A192,'all-seg-360'!$A:$K,5,0)</f>
        <v>0</v>
      </c>
      <c r="AG192" s="55">
        <f>VLOOKUP($A192,'all-seg-360'!$A:$K,6,0)</f>
        <v>7.8283691000000002E-2</v>
      </c>
      <c r="AH192" s="55">
        <f>VLOOKUP($A192,'all-seg-360'!$A:$K,7,0)</f>
        <v>2.9547119E-2</v>
      </c>
      <c r="AI192" s="55">
        <f>VLOOKUP($A192,'all-seg-360'!$A:$K,8,0)</f>
        <v>0</v>
      </c>
      <c r="AJ192" s="55">
        <f>VLOOKUP($A192,'all-seg-360'!$A:$K,9,0)</f>
        <v>5.7678199999999997E-4</v>
      </c>
      <c r="AK192" s="55"/>
      <c r="AL192" s="55"/>
    </row>
    <row r="193" spans="1:38">
      <c r="A193" s="1" t="s">
        <v>425</v>
      </c>
      <c r="B193" s="1" t="s">
        <v>424</v>
      </c>
      <c r="C193" s="1" t="str">
        <f>VLOOKUP(A193,raw_data!$C:$G,5,0)</f>
        <v>新康大楼</v>
      </c>
      <c r="D193" s="1" t="str">
        <f>VLOOKUP(A193,raw_data!$C:$H,6,0)</f>
        <v>江西中路260号，九江路151号</v>
      </c>
      <c r="E193" s="1" t="str">
        <f>VLOOKUP(A193,raw_data!$C:$E,2,0)&amp;","&amp;VLOOKUP(A193,raw_data!$C:$E,3,0)</f>
        <v>121.4823938,31.2393514</v>
      </c>
      <c r="F193" s="54">
        <f t="shared" si="6"/>
        <v>1</v>
      </c>
      <c r="G193" s="1" t="s">
        <v>4367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1</v>
      </c>
      <c r="O193" s="53">
        <v>0</v>
      </c>
      <c r="P193" s="56">
        <f t="shared" si="7"/>
        <v>1</v>
      </c>
      <c r="Q193" s="53">
        <v>1</v>
      </c>
      <c r="R193" s="53">
        <v>1</v>
      </c>
      <c r="S193" s="53">
        <v>0</v>
      </c>
      <c r="T193" s="53">
        <v>0</v>
      </c>
      <c r="U193" s="53">
        <v>0</v>
      </c>
      <c r="V193" s="53">
        <v>0</v>
      </c>
      <c r="W193" s="53">
        <v>0</v>
      </c>
      <c r="X193" s="53">
        <v>0</v>
      </c>
      <c r="Y193" s="53">
        <v>1</v>
      </c>
      <c r="Z193" s="53">
        <v>0</v>
      </c>
      <c r="AA193" s="53">
        <v>0</v>
      </c>
      <c r="AB193" s="53">
        <v>0</v>
      </c>
      <c r="AC193" s="56">
        <f t="shared" si="8"/>
        <v>3</v>
      </c>
      <c r="AD193" s="55">
        <f>VLOOKUP($A193,'all-seg-360'!$A:$K,3,0)</f>
        <v>0.447625732</v>
      </c>
      <c r="AE193" s="55">
        <f>VLOOKUP($A193,'all-seg-360'!$A:$K,4,0)</f>
        <v>0.22194518999999999</v>
      </c>
      <c r="AF193" s="55">
        <f>VLOOKUP($A193,'all-seg-360'!$A:$K,5,0)</f>
        <v>0</v>
      </c>
      <c r="AG193" s="55">
        <f>VLOOKUP($A193,'all-seg-360'!$A:$K,6,0)</f>
        <v>5.3790283000000001E-2</v>
      </c>
      <c r="AH193" s="55">
        <f>VLOOKUP($A193,'all-seg-360'!$A:$K,7,0)</f>
        <v>2.4557494999999999E-2</v>
      </c>
      <c r="AI193" s="55">
        <f>VLOOKUP($A193,'all-seg-360'!$A:$K,8,0)</f>
        <v>2.4017330000000001E-3</v>
      </c>
      <c r="AJ193" s="55">
        <f>VLOOKUP($A193,'all-seg-360'!$A:$K,9,0)</f>
        <v>2.3040769999999999E-3</v>
      </c>
      <c r="AK193" s="55"/>
      <c r="AL193" s="55"/>
    </row>
    <row r="194" spans="1:38">
      <c r="A194" s="1" t="s">
        <v>427</v>
      </c>
      <c r="B194" s="1" t="s">
        <v>20</v>
      </c>
      <c r="C194" s="1" t="str">
        <f>VLOOKUP(A194,raw_data!$C:$G,5,0)</f>
        <v>住宅</v>
      </c>
      <c r="D194" s="1" t="str">
        <f>VLOOKUP(A194,raw_data!$C:$H,6,0)</f>
        <v>高阳路165-167号（单号）</v>
      </c>
      <c r="E194" s="1" t="str">
        <f>VLOOKUP(A194,raw_data!$C:$E,2,0)&amp;","&amp;VLOOKUP(A194,raw_data!$C:$E,3,0)</f>
        <v>121.4978721,31.2532119</v>
      </c>
      <c r="F194" s="54">
        <f t="shared" ref="F194:F257" si="9">IF(P194=1, 1, IF(OR(P194=2, P194=3), 2, 3))</f>
        <v>1</v>
      </c>
      <c r="G194" s="1" t="s">
        <v>4367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1</v>
      </c>
      <c r="O194" s="53">
        <v>0</v>
      </c>
      <c r="P194" s="56">
        <f t="shared" ref="P194:P257" si="10">SUM(H194:O194)</f>
        <v>1</v>
      </c>
      <c r="Q194" s="53">
        <v>1</v>
      </c>
      <c r="R194" s="53">
        <v>0</v>
      </c>
      <c r="S194" s="53">
        <v>0</v>
      </c>
      <c r="T194" s="53">
        <v>0</v>
      </c>
      <c r="U194" s="53">
        <v>0</v>
      </c>
      <c r="V194" s="53">
        <v>0</v>
      </c>
      <c r="W194" s="53">
        <v>0</v>
      </c>
      <c r="X194" s="53">
        <v>1</v>
      </c>
      <c r="Y194" s="53">
        <v>1</v>
      </c>
      <c r="Z194" s="53">
        <v>1</v>
      </c>
      <c r="AA194" s="53">
        <v>1</v>
      </c>
      <c r="AB194" s="53">
        <v>1</v>
      </c>
      <c r="AC194" s="56">
        <f t="shared" ref="AC194:AC257" si="11">SUM(Q194:AB194)</f>
        <v>6</v>
      </c>
      <c r="AD194" s="55">
        <f>VLOOKUP($A194,'all-seg-360'!$A:$K,3,0)</f>
        <v>0.46461181600000001</v>
      </c>
      <c r="AE194" s="55">
        <f>VLOOKUP($A194,'all-seg-360'!$A:$K,4,0)</f>
        <v>0.35685424799999999</v>
      </c>
      <c r="AF194" s="55">
        <f>VLOOKUP($A194,'all-seg-360'!$A:$K,5,0)</f>
        <v>7.5958249999999996E-3</v>
      </c>
      <c r="AG194" s="55">
        <f>VLOOKUP($A194,'all-seg-360'!$A:$K,6,0)</f>
        <v>7.4124146000000002E-2</v>
      </c>
      <c r="AH194" s="55">
        <f>VLOOKUP($A194,'all-seg-360'!$A:$K,7,0)</f>
        <v>2.0721440000000002E-3</v>
      </c>
      <c r="AI194" s="55">
        <f>VLOOKUP($A194,'all-seg-360'!$A:$K,8,0)</f>
        <v>6.1040000000000003E-6</v>
      </c>
      <c r="AJ194" s="55">
        <f>VLOOKUP($A194,'all-seg-360'!$A:$K,9,0)</f>
        <v>8.3142090000000002E-2</v>
      </c>
      <c r="AK194" s="55"/>
      <c r="AL194" s="55"/>
    </row>
    <row r="195" spans="1:38">
      <c r="A195" s="1" t="s">
        <v>429</v>
      </c>
      <c r="B195" s="1" t="s">
        <v>428</v>
      </c>
      <c r="C195" s="1" t="str">
        <f>VLOOKUP(A195,raw_data!$C:$G,5,0)</f>
        <v>公寓</v>
      </c>
      <c r="D195" s="1" t="str">
        <f>VLOOKUP(A195,raw_data!$C:$H,6,0)</f>
        <v>四川北路975-987号（单号），四川北路1297-1311 号（单号） </v>
      </c>
      <c r="E195" s="1" t="str">
        <f>VLOOKUP(A195,raw_data!$C:$E,2,0)&amp;","&amp;VLOOKUP(A195,raw_data!$C:$E,3,0)</f>
        <v>121.4800751,31.25236472</v>
      </c>
      <c r="F195" s="54">
        <f t="shared" si="9"/>
        <v>1</v>
      </c>
      <c r="G195" s="1" t="s">
        <v>4367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1</v>
      </c>
      <c r="O195" s="53">
        <v>0</v>
      </c>
      <c r="P195" s="56">
        <f t="shared" si="10"/>
        <v>1</v>
      </c>
      <c r="Q195" s="53">
        <v>1</v>
      </c>
      <c r="R195" s="53">
        <v>1</v>
      </c>
      <c r="S195" s="53">
        <v>0</v>
      </c>
      <c r="T195" s="53">
        <v>0</v>
      </c>
      <c r="U195" s="53">
        <v>0</v>
      </c>
      <c r="V195" s="53">
        <v>0</v>
      </c>
      <c r="W195" s="53">
        <v>0</v>
      </c>
      <c r="X195" s="53">
        <v>0</v>
      </c>
      <c r="Y195" s="53">
        <v>1</v>
      </c>
      <c r="Z195" s="53">
        <v>1</v>
      </c>
      <c r="AA195" s="53">
        <v>1</v>
      </c>
      <c r="AB195" s="53">
        <v>0</v>
      </c>
      <c r="AC195" s="56">
        <f t="shared" si="11"/>
        <v>5</v>
      </c>
      <c r="AD195" s="55">
        <f>VLOOKUP($A195,'all-seg-360'!$A:$K,3,0)</f>
        <v>0.35740356400000001</v>
      </c>
      <c r="AE195" s="55">
        <f>VLOOKUP($A195,'all-seg-360'!$A:$K,4,0)</f>
        <v>0.33861999500000001</v>
      </c>
      <c r="AF195" s="55">
        <f>VLOOKUP($A195,'all-seg-360'!$A:$K,5,0)</f>
        <v>0</v>
      </c>
      <c r="AG195" s="55">
        <f>VLOOKUP($A195,'all-seg-360'!$A:$K,6,0)</f>
        <v>8.1069946000000004E-2</v>
      </c>
      <c r="AH195" s="55">
        <f>VLOOKUP($A195,'all-seg-360'!$A:$K,7,0)</f>
        <v>3.1762695000000001E-2</v>
      </c>
      <c r="AI195" s="55">
        <f>VLOOKUP($A195,'all-seg-360'!$A:$K,8,0)</f>
        <v>1.0131840000000001E-3</v>
      </c>
      <c r="AJ195" s="55">
        <f>VLOOKUP($A195,'all-seg-360'!$A:$K,9,0)</f>
        <v>1.7205811000000001E-2</v>
      </c>
      <c r="AK195" s="55"/>
      <c r="AL195" s="55"/>
    </row>
    <row r="196" spans="1:38">
      <c r="A196" s="1" t="s">
        <v>430</v>
      </c>
      <c r="B196" s="1" t="s">
        <v>20</v>
      </c>
      <c r="C196" s="1" t="str">
        <f>VLOOKUP(A196,raw_data!$C:$G,5,0)</f>
        <v>住宅</v>
      </c>
      <c r="D196" s="1" t="str">
        <f>VLOOKUP(A196,raw_data!$C:$H,6,0)</f>
        <v>舟山路394号</v>
      </c>
      <c r="E196" s="1" t="str">
        <f>VLOOKUP(A196,raw_data!$C:$E,2,0)&amp;","&amp;VLOOKUP(A196,raw_data!$C:$E,3,0)</f>
        <v>121.5006214,31.25998389</v>
      </c>
      <c r="F196" s="54">
        <f t="shared" si="9"/>
        <v>1</v>
      </c>
      <c r="G196" s="1" t="s">
        <v>4367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1</v>
      </c>
      <c r="O196" s="53">
        <v>0</v>
      </c>
      <c r="P196" s="56">
        <f t="shared" si="10"/>
        <v>1</v>
      </c>
      <c r="Q196" s="53">
        <v>1</v>
      </c>
      <c r="R196" s="53">
        <v>1</v>
      </c>
      <c r="S196" s="53">
        <v>0</v>
      </c>
      <c r="T196" s="53">
        <v>0</v>
      </c>
      <c r="U196" s="53">
        <v>0</v>
      </c>
      <c r="V196" s="53">
        <v>0</v>
      </c>
      <c r="W196" s="53">
        <v>0</v>
      </c>
      <c r="X196" s="53">
        <v>0</v>
      </c>
      <c r="Y196" s="53">
        <v>0</v>
      </c>
      <c r="Z196" s="53">
        <v>1</v>
      </c>
      <c r="AA196" s="53">
        <v>1</v>
      </c>
      <c r="AB196" s="53">
        <v>1</v>
      </c>
      <c r="AC196" s="56">
        <f t="shared" si="11"/>
        <v>5</v>
      </c>
      <c r="AD196" s="55">
        <f>VLOOKUP($A196,'all-seg-360'!$A:$K,3,0)</f>
        <v>0.29555969199999998</v>
      </c>
      <c r="AE196" s="55">
        <f>VLOOKUP($A196,'all-seg-360'!$A:$K,4,0)</f>
        <v>0.56049194300000005</v>
      </c>
      <c r="AF196" s="55">
        <f>VLOOKUP($A196,'all-seg-360'!$A:$K,5,0)</f>
        <v>0</v>
      </c>
      <c r="AG196" s="55">
        <f>VLOOKUP($A196,'all-seg-360'!$A:$K,6,0)</f>
        <v>5.6497192000000002E-2</v>
      </c>
      <c r="AH196" s="55">
        <f>VLOOKUP($A196,'all-seg-360'!$A:$K,7,0)</f>
        <v>5.0524901999999997E-2</v>
      </c>
      <c r="AI196" s="55">
        <f>VLOOKUP($A196,'all-seg-360'!$A:$K,8,0)</f>
        <v>2.2857670000000002E-3</v>
      </c>
      <c r="AJ196" s="55">
        <f>VLOOKUP($A196,'all-seg-360'!$A:$K,9,0)</f>
        <v>0</v>
      </c>
      <c r="AK196" s="55"/>
      <c r="AL196" s="55"/>
    </row>
    <row r="197" spans="1:38">
      <c r="A197" s="1" t="s">
        <v>431</v>
      </c>
      <c r="B197" s="1" t="s">
        <v>20</v>
      </c>
      <c r="C197" s="1" t="str">
        <f>VLOOKUP(A197,raw_data!$C:$G,5,0)</f>
        <v>住宅</v>
      </c>
      <c r="D197" s="1" t="str">
        <f>VLOOKUP(A197,raw_data!$C:$H,6,0)</f>
        <v>塘沽路73 弄（8-22 号），南浔路140号</v>
      </c>
      <c r="E197" s="1" t="str">
        <f>VLOOKUP(A197,raw_data!$C:$E,2,0)&amp;","&amp;VLOOKUP(A197,raw_data!$C:$E,3,0)</f>
        <v>121.4890023,31.24923401</v>
      </c>
      <c r="F197" s="54">
        <f t="shared" si="9"/>
        <v>1</v>
      </c>
      <c r="G197" s="1" t="s">
        <v>4367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1</v>
      </c>
      <c r="O197" s="53">
        <v>0</v>
      </c>
      <c r="P197" s="56">
        <f t="shared" si="10"/>
        <v>1</v>
      </c>
      <c r="Q197" s="53">
        <v>1</v>
      </c>
      <c r="R197" s="53">
        <v>1</v>
      </c>
      <c r="S197" s="53">
        <v>0</v>
      </c>
      <c r="T197" s="53">
        <v>0</v>
      </c>
      <c r="U197" s="53">
        <v>0</v>
      </c>
      <c r="V197" s="53">
        <v>0</v>
      </c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1</v>
      </c>
      <c r="AC197" s="56">
        <f t="shared" si="11"/>
        <v>3</v>
      </c>
      <c r="AD197" s="55">
        <f>VLOOKUP($A197,'all-seg-360'!$A:$K,3,0)</f>
        <v>0.410202026</v>
      </c>
      <c r="AE197" s="55">
        <f>VLOOKUP($A197,'all-seg-360'!$A:$K,4,0)</f>
        <v>0.48688964800000001</v>
      </c>
      <c r="AF197" s="55">
        <f>VLOOKUP($A197,'all-seg-360'!$A:$K,5,0)</f>
        <v>4.9987790000000001E-3</v>
      </c>
      <c r="AG197" s="55">
        <f>VLOOKUP($A197,'all-seg-360'!$A:$K,6,0)</f>
        <v>5.8850098000000003E-2</v>
      </c>
      <c r="AH197" s="55">
        <f>VLOOKUP($A197,'all-seg-360'!$A:$K,7,0)</f>
        <v>2.2460938E-2</v>
      </c>
      <c r="AI197" s="55">
        <f>VLOOKUP($A197,'all-seg-360'!$A:$K,8,0)</f>
        <v>0</v>
      </c>
      <c r="AJ197" s="55">
        <f>VLOOKUP($A197,'all-seg-360'!$A:$K,9,0)</f>
        <v>9.0026859999999993E-3</v>
      </c>
      <c r="AK197" s="55"/>
      <c r="AL197" s="55"/>
    </row>
    <row r="198" spans="1:38">
      <c r="A198" s="1" t="s">
        <v>432</v>
      </c>
      <c r="B198" s="1" t="s">
        <v>20</v>
      </c>
      <c r="C198" s="1" t="str">
        <f>VLOOKUP(A198,raw_data!$C:$G,5,0)</f>
        <v>住宅</v>
      </c>
      <c r="D198" s="1" t="str">
        <f>VLOOKUP(A198,raw_data!$C:$H,6,0)</f>
        <v>唐山路753号</v>
      </c>
      <c r="E198" s="1" t="str">
        <f>VLOOKUP(A198,raw_data!$C:$E,2,0)&amp;","&amp;VLOOKUP(A198,raw_data!$C:$E,3,0)</f>
        <v>121.5033416,31.26016463</v>
      </c>
      <c r="F198" s="54">
        <f t="shared" si="9"/>
        <v>1</v>
      </c>
      <c r="G198" s="1" t="s">
        <v>4367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1</v>
      </c>
      <c r="O198" s="53">
        <v>0</v>
      </c>
      <c r="P198" s="56">
        <f t="shared" si="10"/>
        <v>1</v>
      </c>
      <c r="Q198" s="53">
        <v>1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1</v>
      </c>
      <c r="Y198" s="53">
        <v>1</v>
      </c>
      <c r="Z198" s="53">
        <v>1</v>
      </c>
      <c r="AA198" s="53">
        <v>0</v>
      </c>
      <c r="AB198" s="53">
        <v>1</v>
      </c>
      <c r="AC198" s="56">
        <f t="shared" si="11"/>
        <v>5</v>
      </c>
      <c r="AD198" s="55">
        <f>VLOOKUP($A198,'all-seg-360'!$A:$K,3,0)</f>
        <v>0.36609497099999999</v>
      </c>
      <c r="AE198" s="55">
        <f>VLOOKUP($A198,'all-seg-360'!$A:$K,4,0)</f>
        <v>0.49397888200000001</v>
      </c>
      <c r="AF198" s="55">
        <f>VLOOKUP($A198,'all-seg-360'!$A:$K,5,0)</f>
        <v>7.0983890000000001E-3</v>
      </c>
      <c r="AG198" s="55">
        <f>VLOOKUP($A198,'all-seg-360'!$A:$K,6,0)</f>
        <v>7.7554320999999996E-2</v>
      </c>
      <c r="AH198" s="55">
        <f>VLOOKUP($A198,'all-seg-360'!$A:$K,7,0)</f>
        <v>2.6000977000000002E-2</v>
      </c>
      <c r="AI198" s="55">
        <f>VLOOKUP($A198,'all-seg-360'!$A:$K,8,0)</f>
        <v>6.1040000000000003E-6</v>
      </c>
      <c r="AJ198" s="55">
        <f>VLOOKUP($A198,'all-seg-360'!$A:$K,9,0)</f>
        <v>3.5888669999999999E-3</v>
      </c>
      <c r="AK198" s="55"/>
      <c r="AL198" s="55"/>
    </row>
    <row r="199" spans="1:38">
      <c r="A199" s="1" t="s">
        <v>440</v>
      </c>
      <c r="B199" s="1" t="s">
        <v>439</v>
      </c>
      <c r="C199" s="1" t="str">
        <f>VLOOKUP(A199,raw_data!$C:$G,5,0)</f>
        <v>金山大楼</v>
      </c>
      <c r="D199" s="1" t="str">
        <f>VLOOKUP(A199,raw_data!$C:$H,6,0)</f>
        <v>金山路43-61号（单号）、大名路60-86（双号）</v>
      </c>
      <c r="E199" s="1" t="str">
        <f>VLOOKUP(A199,raw_data!$C:$E,2,0)&amp;","&amp;VLOOKUP(A199,raw_data!$C:$E,3,0)</f>
        <v>121.4867176,31.24672329</v>
      </c>
      <c r="F199" s="54">
        <f t="shared" si="9"/>
        <v>1</v>
      </c>
      <c r="G199" s="1" t="s">
        <v>4367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1</v>
      </c>
      <c r="O199" s="53">
        <v>0</v>
      </c>
      <c r="P199" s="56">
        <f t="shared" si="10"/>
        <v>1</v>
      </c>
      <c r="Q199" s="53">
        <v>0</v>
      </c>
      <c r="R199" s="53">
        <v>1</v>
      </c>
      <c r="S199" s="53">
        <v>1</v>
      </c>
      <c r="T199" s="53">
        <v>0</v>
      </c>
      <c r="U199" s="53">
        <v>0</v>
      </c>
      <c r="V199" s="53">
        <v>1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6">
        <f t="shared" si="11"/>
        <v>3</v>
      </c>
      <c r="AD199" s="55">
        <f>VLOOKUP($A199,'all-seg-360'!$A:$K,3,0)</f>
        <v>0.49400939900000002</v>
      </c>
      <c r="AE199" s="55">
        <f>VLOOKUP($A199,'all-seg-360'!$A:$K,4,0)</f>
        <v>0.38564758300000002</v>
      </c>
      <c r="AF199" s="55">
        <f>VLOOKUP($A199,'all-seg-360'!$A:$K,5,0)</f>
        <v>1.8444823999999999E-2</v>
      </c>
      <c r="AG199" s="55">
        <f>VLOOKUP($A199,'all-seg-360'!$A:$K,6,0)</f>
        <v>3.5830687999999999E-2</v>
      </c>
      <c r="AH199" s="55">
        <f>VLOOKUP($A199,'all-seg-360'!$A:$K,7,0)</f>
        <v>3.1781006000000001E-2</v>
      </c>
      <c r="AI199" s="55">
        <f>VLOOKUP($A199,'all-seg-360'!$A:$K,8,0)</f>
        <v>2.2583E-4</v>
      </c>
      <c r="AJ199" s="55">
        <f>VLOOKUP($A199,'all-seg-360'!$A:$K,9,0)</f>
        <v>2.6541137999999999E-2</v>
      </c>
      <c r="AK199" s="55"/>
      <c r="AL199" s="55"/>
    </row>
    <row r="200" spans="1:38">
      <c r="A200" s="1" t="s">
        <v>443</v>
      </c>
      <c r="B200" s="1" t="s">
        <v>10</v>
      </c>
      <c r="C200" s="1" t="str">
        <f>VLOOKUP(A200,raw_data!$C:$G,5,0)</f>
        <v>虹口区第三中心幼儿园</v>
      </c>
      <c r="D200" s="1" t="str">
        <f>VLOOKUP(A200,raw_data!$C:$H,6,0)</f>
        <v>山阴路181号</v>
      </c>
      <c r="E200" s="1" t="str">
        <f>VLOOKUP(A200,raw_data!$C:$E,2,0)&amp;","&amp;VLOOKUP(A200,raw_data!$C:$E,3,0)</f>
        <v>121.4805419,31.26878968</v>
      </c>
      <c r="F200" s="54">
        <f t="shared" si="9"/>
        <v>1</v>
      </c>
      <c r="G200" s="1" t="s">
        <v>4367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1</v>
      </c>
      <c r="O200" s="53">
        <v>0</v>
      </c>
      <c r="P200" s="56">
        <f t="shared" si="10"/>
        <v>1</v>
      </c>
      <c r="Q200" s="53">
        <v>1</v>
      </c>
      <c r="R200" s="53">
        <v>0</v>
      </c>
      <c r="S200" s="53">
        <v>0</v>
      </c>
      <c r="T200" s="53">
        <v>0</v>
      </c>
      <c r="U200" s="53">
        <v>0</v>
      </c>
      <c r="V200" s="53">
        <v>0</v>
      </c>
      <c r="W200" s="53">
        <v>0</v>
      </c>
      <c r="X200" s="53">
        <v>1</v>
      </c>
      <c r="Y200" s="53">
        <v>1</v>
      </c>
      <c r="Z200" s="53">
        <v>1</v>
      </c>
      <c r="AA200" s="53">
        <v>1</v>
      </c>
      <c r="AB200" s="53">
        <v>1</v>
      </c>
      <c r="AC200" s="56">
        <f t="shared" si="11"/>
        <v>6</v>
      </c>
      <c r="AD200" s="55">
        <f>VLOOKUP($A200,'all-seg-360'!$A:$K,3,0)</f>
        <v>0.35817871099999998</v>
      </c>
      <c r="AE200" s="55">
        <f>VLOOKUP($A200,'all-seg-360'!$A:$K,4,0)</f>
        <v>0.50241699200000001</v>
      </c>
      <c r="AF200" s="55">
        <f>VLOOKUP($A200,'all-seg-360'!$A:$K,5,0)</f>
        <v>2.9782104E-2</v>
      </c>
      <c r="AG200" s="55">
        <f>VLOOKUP($A200,'all-seg-360'!$A:$K,6,0)</f>
        <v>6.8258666999999995E-2</v>
      </c>
      <c r="AH200" s="55">
        <f>VLOOKUP($A200,'all-seg-360'!$A:$K,7,0)</f>
        <v>3.6349487E-2</v>
      </c>
      <c r="AI200" s="55">
        <f>VLOOKUP($A200,'all-seg-360'!$A:$K,8,0)</f>
        <v>6.1040000000000003E-6</v>
      </c>
      <c r="AJ200" s="55">
        <f>VLOOKUP($A200,'all-seg-360'!$A:$K,9,0)</f>
        <v>1.0772710000000001E-3</v>
      </c>
      <c r="AK200" s="55"/>
      <c r="AL200" s="55"/>
    </row>
    <row r="201" spans="1:38">
      <c r="A201" s="1" t="s">
        <v>451</v>
      </c>
      <c r="B201" s="1" t="s">
        <v>10</v>
      </c>
      <c r="C201" s="1" t="str">
        <f>VLOOKUP(A201,raw_data!$C:$G,5,0)</f>
        <v>老电影咖啡馆</v>
      </c>
      <c r="D201" s="1" t="str">
        <f>VLOOKUP(A201,raw_data!$C:$H,6,0)</f>
        <v>多伦路123号</v>
      </c>
      <c r="E201" s="1" t="str">
        <f>VLOOKUP(A201,raw_data!$C:$E,2,0)&amp;","&amp;VLOOKUP(A201,raw_data!$C:$E,3,0)</f>
        <v>121.477036,31.2643872</v>
      </c>
      <c r="F201" s="54">
        <f t="shared" si="9"/>
        <v>1</v>
      </c>
      <c r="G201" s="1" t="s">
        <v>4367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1</v>
      </c>
      <c r="O201" s="53">
        <v>0</v>
      </c>
      <c r="P201" s="56">
        <f t="shared" si="10"/>
        <v>1</v>
      </c>
      <c r="Q201" s="53">
        <v>0</v>
      </c>
      <c r="R201" s="53">
        <v>0</v>
      </c>
      <c r="S201" s="53">
        <v>0</v>
      </c>
      <c r="T201" s="53">
        <v>0</v>
      </c>
      <c r="U201" s="53">
        <v>0</v>
      </c>
      <c r="V201" s="53">
        <v>0</v>
      </c>
      <c r="W201" s="53">
        <v>0</v>
      </c>
      <c r="X201" s="53">
        <v>0</v>
      </c>
      <c r="Y201" s="53">
        <v>1</v>
      </c>
      <c r="Z201" s="53">
        <v>1</v>
      </c>
      <c r="AA201" s="53">
        <v>1</v>
      </c>
      <c r="AB201" s="53">
        <v>0</v>
      </c>
      <c r="AC201" s="56">
        <f t="shared" si="11"/>
        <v>3</v>
      </c>
      <c r="AD201" s="55">
        <f>VLOOKUP($A201,'all-seg-360'!$A:$K,3,0)</f>
        <v>0.10953674300000001</v>
      </c>
      <c r="AE201" s="55">
        <f>VLOOKUP($A201,'all-seg-360'!$A:$K,4,0)</f>
        <v>0.45407714799999999</v>
      </c>
      <c r="AF201" s="55">
        <f>VLOOKUP($A201,'all-seg-360'!$A:$K,5,0)</f>
        <v>0.24945983899999999</v>
      </c>
      <c r="AG201" s="55">
        <f>VLOOKUP($A201,'all-seg-360'!$A:$K,6,0)</f>
        <v>8.4588623000000002E-2</v>
      </c>
      <c r="AH201" s="55">
        <f>VLOOKUP($A201,'all-seg-360'!$A:$K,7,0)</f>
        <v>4.0863036999999998E-2</v>
      </c>
      <c r="AI201" s="55">
        <f>VLOOKUP($A201,'all-seg-360'!$A:$K,8,0)</f>
        <v>1.83105E-4</v>
      </c>
      <c r="AJ201" s="55">
        <f>VLOOKUP($A201,'all-seg-360'!$A:$K,9,0)</f>
        <v>1.0110474E-2</v>
      </c>
      <c r="AK201" s="55"/>
      <c r="AL201" s="55"/>
    </row>
    <row r="202" spans="1:38">
      <c r="A202" s="1" t="s">
        <v>463</v>
      </c>
      <c r="B202" s="1" t="s">
        <v>462</v>
      </c>
      <c r="C202" s="1" t="str">
        <f>VLOOKUP(A202,raw_data!$C:$G,5,0)</f>
        <v>住宅</v>
      </c>
      <c r="D202" s="1" t="str">
        <f>VLOOKUP(A202,raw_data!$C:$H,6,0)</f>
        <v>平凉路25号</v>
      </c>
      <c r="E202" s="1" t="str">
        <f>VLOOKUP(A202,raw_data!$C:$E,2,0)&amp;","&amp;VLOOKUP(A202,raw_data!$C:$E,3,0)</f>
        <v>121.5107834,31.25389106</v>
      </c>
      <c r="F202" s="54">
        <f t="shared" si="9"/>
        <v>1</v>
      </c>
      <c r="G202" s="1" t="s">
        <v>4367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1</v>
      </c>
      <c r="O202" s="53">
        <v>0</v>
      </c>
      <c r="P202" s="56">
        <f t="shared" si="10"/>
        <v>1</v>
      </c>
      <c r="Q202" s="53">
        <v>1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1</v>
      </c>
      <c r="Y202" s="53">
        <v>1</v>
      </c>
      <c r="Z202" s="53">
        <v>0</v>
      </c>
      <c r="AA202" s="53">
        <v>0</v>
      </c>
      <c r="AB202" s="53">
        <v>0</v>
      </c>
      <c r="AC202" s="56">
        <f t="shared" si="11"/>
        <v>3</v>
      </c>
      <c r="AD202" s="55">
        <f>VLOOKUP($A202,'all-seg-360'!$A:$K,3,0)</f>
        <v>9.6264647999999994E-2</v>
      </c>
      <c r="AE202" s="55">
        <f>VLOOKUP($A202,'all-seg-360'!$A:$K,4,0)</f>
        <v>0.59491882299999999</v>
      </c>
      <c r="AF202" s="55">
        <f>VLOOKUP($A202,'all-seg-360'!$A:$K,5,0)</f>
        <v>0.113571167</v>
      </c>
      <c r="AG202" s="55">
        <f>VLOOKUP($A202,'all-seg-360'!$A:$K,6,0)</f>
        <v>0.120230103</v>
      </c>
      <c r="AH202" s="55">
        <f>VLOOKUP($A202,'all-seg-360'!$A:$K,7,0)</f>
        <v>3.5263061999999998E-2</v>
      </c>
      <c r="AI202" s="55">
        <f>VLOOKUP($A202,'all-seg-360'!$A:$K,8,0)</f>
        <v>3.4179700000000002E-4</v>
      </c>
      <c r="AJ202" s="55">
        <f>VLOOKUP($A202,'all-seg-360'!$A:$K,9,0)</f>
        <v>5.557251E-3</v>
      </c>
      <c r="AK202" s="55"/>
      <c r="AL202" s="55"/>
    </row>
    <row r="203" spans="1:38">
      <c r="A203" s="1" t="s">
        <v>469</v>
      </c>
      <c r="B203" s="1" t="s">
        <v>20</v>
      </c>
      <c r="C203" s="1" t="str">
        <f>VLOOKUP(A203,raw_data!$C:$G,5,0)</f>
        <v>住宅</v>
      </c>
      <c r="D203" s="1" t="str">
        <f>VLOOKUP(A203,raw_data!$C:$H,6,0)</f>
        <v>山阴路209弄（1-9号）、229弄（1-6号）</v>
      </c>
      <c r="E203" s="1" t="str">
        <f>VLOOKUP(A203,raw_data!$C:$E,2,0)&amp;","&amp;VLOOKUP(A203,raw_data!$C:$E,3,0)</f>
        <v>121.4804421,31.26878689</v>
      </c>
      <c r="F203" s="54">
        <f t="shared" si="9"/>
        <v>1</v>
      </c>
      <c r="G203" s="1" t="s">
        <v>4367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1</v>
      </c>
      <c r="O203" s="53">
        <v>0</v>
      </c>
      <c r="P203" s="56">
        <f t="shared" si="10"/>
        <v>1</v>
      </c>
      <c r="Q203" s="53">
        <v>1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1</v>
      </c>
      <c r="Y203" s="53">
        <v>1</v>
      </c>
      <c r="Z203" s="53">
        <v>1</v>
      </c>
      <c r="AA203" s="53">
        <v>1</v>
      </c>
      <c r="AB203" s="53">
        <v>1</v>
      </c>
      <c r="AC203" s="56">
        <f t="shared" si="11"/>
        <v>6</v>
      </c>
      <c r="AD203" s="55">
        <f>VLOOKUP($A203,'all-seg-360'!$A:$K,3,0)</f>
        <v>0.35817871099999998</v>
      </c>
      <c r="AE203" s="55">
        <f>VLOOKUP($A203,'all-seg-360'!$A:$K,4,0)</f>
        <v>0.50241699200000001</v>
      </c>
      <c r="AF203" s="55">
        <f>VLOOKUP($A203,'all-seg-360'!$A:$K,5,0)</f>
        <v>2.9782104E-2</v>
      </c>
      <c r="AG203" s="55">
        <f>VLOOKUP($A203,'all-seg-360'!$A:$K,6,0)</f>
        <v>6.8258666999999995E-2</v>
      </c>
      <c r="AH203" s="55">
        <f>VLOOKUP($A203,'all-seg-360'!$A:$K,7,0)</f>
        <v>3.6349487E-2</v>
      </c>
      <c r="AI203" s="55">
        <f>VLOOKUP($A203,'all-seg-360'!$A:$K,8,0)</f>
        <v>6.1040000000000003E-6</v>
      </c>
      <c r="AJ203" s="55">
        <f>VLOOKUP($A203,'all-seg-360'!$A:$K,9,0)</f>
        <v>1.0772710000000001E-3</v>
      </c>
      <c r="AK203" s="55"/>
      <c r="AL203" s="55"/>
    </row>
    <row r="204" spans="1:38">
      <c r="A204" s="1" t="s">
        <v>472</v>
      </c>
      <c r="B204" s="1" t="s">
        <v>20</v>
      </c>
      <c r="C204" s="1" t="str">
        <f>VLOOKUP(A204,raw_data!$C:$G,5,0)</f>
        <v>住宅</v>
      </c>
      <c r="D204" s="1" t="str">
        <f>VLOOKUP(A204,raw_data!$C:$H,6,0)</f>
        <v>山阴路275弄（1-4号）、四达路262、266、272、274、286号</v>
      </c>
      <c r="E204" s="1" t="str">
        <f>VLOOKUP(A204,raw_data!$C:$E,2,0)&amp;","&amp;VLOOKUP(A204,raw_data!$C:$E,3,0)</f>
        <v>121.4807705,31.27013503</v>
      </c>
      <c r="F204" s="54">
        <f t="shared" si="9"/>
        <v>1</v>
      </c>
      <c r="G204" s="1" t="s">
        <v>4367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1</v>
      </c>
      <c r="O204" s="53">
        <v>0</v>
      </c>
      <c r="P204" s="56">
        <f t="shared" si="10"/>
        <v>1</v>
      </c>
      <c r="Q204" s="53">
        <v>1</v>
      </c>
      <c r="R204" s="53">
        <v>0</v>
      </c>
      <c r="S204" s="53">
        <v>0</v>
      </c>
      <c r="T204" s="53">
        <v>0</v>
      </c>
      <c r="U204" s="53">
        <v>0</v>
      </c>
      <c r="V204" s="53">
        <v>0</v>
      </c>
      <c r="W204" s="53">
        <v>0</v>
      </c>
      <c r="X204" s="53">
        <v>1</v>
      </c>
      <c r="Y204" s="53">
        <v>1</v>
      </c>
      <c r="Z204" s="53">
        <v>1</v>
      </c>
      <c r="AA204" s="53">
        <v>0</v>
      </c>
      <c r="AB204" s="53">
        <v>1</v>
      </c>
      <c r="AC204" s="56">
        <f t="shared" si="11"/>
        <v>5</v>
      </c>
      <c r="AD204" s="55">
        <f>VLOOKUP($A204,'all-seg-360'!$A:$K,3,0)</f>
        <v>0.18956298799999999</v>
      </c>
      <c r="AE204" s="55">
        <f>VLOOKUP($A204,'all-seg-360'!$A:$K,4,0)</f>
        <v>0.55409851099999996</v>
      </c>
      <c r="AF204" s="55">
        <f>VLOOKUP($A204,'all-seg-360'!$A:$K,5,0)</f>
        <v>6.6549682999999998E-2</v>
      </c>
      <c r="AG204" s="55">
        <f>VLOOKUP($A204,'all-seg-360'!$A:$K,6,0)</f>
        <v>6.9506836000000002E-2</v>
      </c>
      <c r="AH204" s="55">
        <f>VLOOKUP($A204,'all-seg-360'!$A:$K,7,0)</f>
        <v>3.0398560000000002E-2</v>
      </c>
      <c r="AI204" s="55">
        <f>VLOOKUP($A204,'all-seg-360'!$A:$K,8,0)</f>
        <v>2.166748E-3</v>
      </c>
      <c r="AJ204" s="55">
        <f>VLOOKUP($A204,'all-seg-360'!$A:$K,9,0)</f>
        <v>2.0751999999999999E-4</v>
      </c>
      <c r="AK204" s="55"/>
      <c r="AL204" s="55"/>
    </row>
    <row r="205" spans="1:38">
      <c r="A205" s="1" t="s">
        <v>333</v>
      </c>
      <c r="B205" s="1" t="s">
        <v>20</v>
      </c>
      <c r="C205" s="1" t="str">
        <f>VLOOKUP(A205,raw_data!$C:$G,5,0)</f>
        <v>住宅</v>
      </c>
      <c r="D205" s="1" t="str">
        <f>VLOOKUP(A205,raw_data!$C:$H,6,0)</f>
        <v>永嘉路37号</v>
      </c>
      <c r="E205" s="1" t="str">
        <f>VLOOKUP(A205,raw_data!$C:$E,2,0)&amp;","&amp;VLOOKUP(A205,raw_data!$C:$E,3,0)</f>
        <v>121.4581288,31.21243224</v>
      </c>
      <c r="F205" s="54">
        <f t="shared" si="9"/>
        <v>1</v>
      </c>
      <c r="G205" s="1" t="s">
        <v>4367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1</v>
      </c>
      <c r="O205" s="53">
        <v>0</v>
      </c>
      <c r="P205" s="56">
        <f t="shared" si="10"/>
        <v>1</v>
      </c>
      <c r="Q205" s="53">
        <v>1</v>
      </c>
      <c r="R205" s="53">
        <v>1</v>
      </c>
      <c r="S205" s="53">
        <v>0</v>
      </c>
      <c r="T205" s="53">
        <v>0</v>
      </c>
      <c r="U205" s="53">
        <v>0</v>
      </c>
      <c r="V205" s="53">
        <v>0</v>
      </c>
      <c r="W205" s="53">
        <v>0</v>
      </c>
      <c r="X205" s="53">
        <v>0</v>
      </c>
      <c r="Y205" s="53">
        <v>1</v>
      </c>
      <c r="Z205" s="53">
        <v>1</v>
      </c>
      <c r="AA205" s="53">
        <v>0</v>
      </c>
      <c r="AB205" s="53">
        <v>0</v>
      </c>
      <c r="AC205" s="56">
        <f t="shared" si="11"/>
        <v>4</v>
      </c>
      <c r="AD205" s="55">
        <f>VLOOKUP($A205,'all-seg-360'!$A:$K,3,0)</f>
        <v>0.20109252899999999</v>
      </c>
      <c r="AE205" s="55">
        <f>VLOOKUP($A205,'all-seg-360'!$A:$K,4,0)</f>
        <v>0.50833740199999999</v>
      </c>
      <c r="AF205" s="55">
        <f>VLOOKUP($A205,'all-seg-360'!$A:$K,5,0)</f>
        <v>0.12255249</v>
      </c>
      <c r="AG205" s="55">
        <f>VLOOKUP($A205,'all-seg-360'!$A:$K,6,0)</f>
        <v>8.6062622000000005E-2</v>
      </c>
      <c r="AH205" s="55">
        <f>VLOOKUP($A205,'all-seg-360'!$A:$K,7,0)</f>
        <v>4.1006470000000003E-2</v>
      </c>
      <c r="AI205" s="55">
        <f>VLOOKUP($A205,'all-seg-360'!$A:$K,8,0)</f>
        <v>0</v>
      </c>
      <c r="AJ205" s="55">
        <f>VLOOKUP($A205,'all-seg-360'!$A:$K,9,0)</f>
        <v>6.5612799999999996E-4</v>
      </c>
      <c r="AK205" s="55"/>
      <c r="AL205" s="55"/>
    </row>
    <row r="206" spans="1:38">
      <c r="A206" s="1" t="s">
        <v>340</v>
      </c>
      <c r="B206" s="1" t="s">
        <v>20</v>
      </c>
      <c r="C206" s="1" t="str">
        <f>VLOOKUP(A206,raw_data!$C:$G,5,0)</f>
        <v>住宅</v>
      </c>
      <c r="D206" s="1" t="str">
        <f>VLOOKUP(A206,raw_data!$C:$H,6,0)</f>
        <v>长乐路272弄14号</v>
      </c>
      <c r="E206" s="1" t="str">
        <f>VLOOKUP(A206,raw_data!$C:$E,2,0)&amp;","&amp;VLOOKUP(A206,raw_data!$C:$E,3,0)</f>
        <v>121.4602156,31.2234825</v>
      </c>
      <c r="F206" s="54">
        <f t="shared" si="9"/>
        <v>1</v>
      </c>
      <c r="G206" s="1" t="s">
        <v>4367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1</v>
      </c>
      <c r="O206" s="53">
        <v>0</v>
      </c>
      <c r="P206" s="56">
        <f t="shared" si="10"/>
        <v>1</v>
      </c>
      <c r="Q206" s="53">
        <v>1</v>
      </c>
      <c r="R206" s="53">
        <v>1</v>
      </c>
      <c r="S206" s="53">
        <v>0</v>
      </c>
      <c r="T206" s="53">
        <v>0</v>
      </c>
      <c r="U206" s="53">
        <v>0</v>
      </c>
      <c r="V206" s="53">
        <v>0</v>
      </c>
      <c r="W206" s="53">
        <v>0</v>
      </c>
      <c r="X206" s="53">
        <v>0</v>
      </c>
      <c r="Y206" s="53">
        <v>0</v>
      </c>
      <c r="Z206" s="53">
        <v>0</v>
      </c>
      <c r="AA206" s="53">
        <v>0</v>
      </c>
      <c r="AB206" s="53">
        <v>1</v>
      </c>
      <c r="AC206" s="56">
        <f t="shared" si="11"/>
        <v>3</v>
      </c>
      <c r="AD206" s="55">
        <f>VLOOKUP($A206,'all-seg-360'!$A:$K,3,0)</f>
        <v>0.32841491699999997</v>
      </c>
      <c r="AE206" s="55">
        <f>VLOOKUP($A206,'all-seg-360'!$A:$K,4,0)</f>
        <v>0.51951904299999996</v>
      </c>
      <c r="AF206" s="55">
        <f>VLOOKUP($A206,'all-seg-360'!$A:$K,5,0)</f>
        <v>2.3309325999999998E-2</v>
      </c>
      <c r="AG206" s="55">
        <f>VLOOKUP($A206,'all-seg-360'!$A:$K,6,0)</f>
        <v>8.3197020999999996E-2</v>
      </c>
      <c r="AH206" s="55">
        <f>VLOOKUP($A206,'all-seg-360'!$A:$K,7,0)</f>
        <v>3.7435913000000001E-2</v>
      </c>
      <c r="AI206" s="55">
        <f>VLOOKUP($A206,'all-seg-360'!$A:$K,8,0)</f>
        <v>1.040649E-3</v>
      </c>
      <c r="AJ206" s="55">
        <f>VLOOKUP($A206,'all-seg-360'!$A:$K,9,0)</f>
        <v>9.4299300000000004E-4</v>
      </c>
      <c r="AK206" s="55"/>
      <c r="AL206" s="55"/>
    </row>
    <row r="207" spans="1:38">
      <c r="A207" s="1" t="s">
        <v>339</v>
      </c>
      <c r="B207" s="1" t="s">
        <v>20</v>
      </c>
      <c r="C207" s="1" t="str">
        <f>VLOOKUP(A207,raw_data!$C:$G,5,0)</f>
        <v>住宅</v>
      </c>
      <c r="D207" s="1" t="str">
        <f>VLOOKUP(A207,raw_data!$C:$H,6,0)</f>
        <v>思南路48号</v>
      </c>
      <c r="E207" s="1" t="str">
        <f>VLOOKUP(A207,raw_data!$C:$E,2,0)&amp;","&amp;VLOOKUP(A207,raw_data!$C:$E,3,0)</f>
        <v>121.4627687,31.21744034</v>
      </c>
      <c r="F207" s="54">
        <f t="shared" si="9"/>
        <v>1</v>
      </c>
      <c r="G207" s="1" t="s">
        <v>4367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1</v>
      </c>
      <c r="O207" s="53">
        <v>0</v>
      </c>
      <c r="P207" s="56">
        <f t="shared" si="10"/>
        <v>1</v>
      </c>
      <c r="Q207" s="53">
        <v>1</v>
      </c>
      <c r="R207" s="53">
        <v>1</v>
      </c>
      <c r="S207" s="53">
        <v>1</v>
      </c>
      <c r="T207" s="53">
        <v>1</v>
      </c>
      <c r="U207" s="53">
        <v>1</v>
      </c>
      <c r="V207" s="53">
        <v>0</v>
      </c>
      <c r="W207" s="53">
        <v>0</v>
      </c>
      <c r="X207" s="53">
        <v>0</v>
      </c>
      <c r="Y207" s="53">
        <v>0</v>
      </c>
      <c r="Z207" s="53">
        <v>0</v>
      </c>
      <c r="AA207" s="53">
        <v>0</v>
      </c>
      <c r="AB207" s="53">
        <v>0</v>
      </c>
      <c r="AC207" s="56">
        <f t="shared" si="11"/>
        <v>5</v>
      </c>
      <c r="AD207" s="55">
        <f>VLOOKUP($A207,'all-seg-360'!$A:$K,3,0)</f>
        <v>0.19682006799999999</v>
      </c>
      <c r="AE207" s="55">
        <f>VLOOKUP($A207,'all-seg-360'!$A:$K,4,0)</f>
        <v>0.53365173300000002</v>
      </c>
      <c r="AF207" s="55">
        <f>VLOOKUP($A207,'all-seg-360'!$A:$K,5,0)</f>
        <v>0.129556274</v>
      </c>
      <c r="AG207" s="55">
        <f>VLOOKUP($A207,'all-seg-360'!$A:$K,6,0)</f>
        <v>4.6990967000000002E-2</v>
      </c>
      <c r="AH207" s="55">
        <f>VLOOKUP($A207,'all-seg-360'!$A:$K,7,0)</f>
        <v>6.4666747999999996E-2</v>
      </c>
      <c r="AI207" s="55">
        <f>VLOOKUP($A207,'all-seg-360'!$A:$K,8,0)</f>
        <v>0</v>
      </c>
      <c r="AJ207" s="55">
        <f>VLOOKUP($A207,'all-seg-360'!$A:$K,9,0)</f>
        <v>1.5838619999999999E-3</v>
      </c>
      <c r="AK207" s="55"/>
      <c r="AL207" s="55"/>
    </row>
    <row r="208" spans="1:38">
      <c r="A208" s="1" t="s">
        <v>343</v>
      </c>
      <c r="B208" s="1" t="s">
        <v>20</v>
      </c>
      <c r="C208" s="1" t="str">
        <f>VLOOKUP(A208,raw_data!$C:$G,5,0)</f>
        <v>住宅</v>
      </c>
      <c r="D208" s="1" t="str">
        <f>VLOOKUP(A208,raw_data!$C:$H,6,0)</f>
        <v>复兴中路599号</v>
      </c>
      <c r="E208" s="1" t="str">
        <f>VLOOKUP(A208,raw_data!$C:$E,2,0)&amp;","&amp;VLOOKUP(A208,raw_data!$C:$E,3,0)</f>
        <v>121.456549,31.21508645</v>
      </c>
      <c r="F208" s="54">
        <f t="shared" si="9"/>
        <v>1</v>
      </c>
      <c r="G208" s="1" t="s">
        <v>4367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1</v>
      </c>
      <c r="O208" s="53">
        <v>0</v>
      </c>
      <c r="P208" s="56">
        <f t="shared" si="10"/>
        <v>1</v>
      </c>
      <c r="Q208" s="53">
        <v>1</v>
      </c>
      <c r="R208" s="53">
        <v>1</v>
      </c>
      <c r="S208" s="53">
        <v>1</v>
      </c>
      <c r="T208" s="53">
        <v>0</v>
      </c>
      <c r="U208" s="53">
        <v>0</v>
      </c>
      <c r="V208" s="53">
        <v>0</v>
      </c>
      <c r="W208" s="53">
        <v>0</v>
      </c>
      <c r="X208" s="53">
        <v>0</v>
      </c>
      <c r="Y208" s="53">
        <v>0</v>
      </c>
      <c r="Z208" s="53">
        <v>0</v>
      </c>
      <c r="AA208" s="53">
        <v>0</v>
      </c>
      <c r="AB208" s="53">
        <v>0</v>
      </c>
      <c r="AC208" s="56">
        <f t="shared" si="11"/>
        <v>3</v>
      </c>
      <c r="AD208" s="55">
        <f>VLOOKUP($A208,'all-seg-360'!$A:$K,3,0)</f>
        <v>0.21425170900000001</v>
      </c>
      <c r="AE208" s="55">
        <f>VLOOKUP($A208,'all-seg-360'!$A:$K,4,0)</f>
        <v>0.48813171399999999</v>
      </c>
      <c r="AF208" s="55">
        <f>VLOOKUP($A208,'all-seg-360'!$A:$K,5,0)</f>
        <v>0.14215698199999999</v>
      </c>
      <c r="AG208" s="55">
        <f>VLOOKUP($A208,'all-seg-360'!$A:$K,6,0)</f>
        <v>8.9813232000000007E-2</v>
      </c>
      <c r="AH208" s="55">
        <f>VLOOKUP($A208,'all-seg-360'!$A:$K,7,0)</f>
        <v>2.7996825999999999E-2</v>
      </c>
      <c r="AI208" s="55">
        <f>VLOOKUP($A208,'all-seg-360'!$A:$K,8,0)</f>
        <v>2.10571E-4</v>
      </c>
      <c r="AJ208" s="55">
        <f>VLOOKUP($A208,'all-seg-360'!$A:$K,9,0)</f>
        <v>4.3334999999999999E-4</v>
      </c>
      <c r="AK208" s="55"/>
      <c r="AL208" s="55"/>
    </row>
    <row r="209" spans="1:38">
      <c r="A209" s="1" t="s">
        <v>345</v>
      </c>
      <c r="B209" s="1" t="s">
        <v>20</v>
      </c>
      <c r="C209" s="1" t="str">
        <f>VLOOKUP(A209,raw_data!$C:$G,5,0)</f>
        <v>卢湾市容管理局瑞金二路街道管理所</v>
      </c>
      <c r="D209" s="1" t="str">
        <f>VLOOKUP(A209,raw_data!$C:$H,6,0)</f>
        <v>陕西南路191-197号</v>
      </c>
      <c r="E209" s="1" t="str">
        <f>VLOOKUP(A209,raw_data!$C:$E,2,0)&amp;","&amp;VLOOKUP(A209,raw_data!$C:$E,3,0)</f>
        <v>121.4564915,31.21532606</v>
      </c>
      <c r="F209" s="54">
        <f t="shared" si="9"/>
        <v>1</v>
      </c>
      <c r="G209" s="1" t="s">
        <v>4367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1</v>
      </c>
      <c r="O209" s="53">
        <v>0</v>
      </c>
      <c r="P209" s="56">
        <f t="shared" si="10"/>
        <v>1</v>
      </c>
      <c r="Q209" s="53">
        <v>1</v>
      </c>
      <c r="R209" s="53">
        <v>1</v>
      </c>
      <c r="S209" s="53">
        <v>1</v>
      </c>
      <c r="T209" s="53">
        <v>0</v>
      </c>
      <c r="U209" s="53">
        <v>0</v>
      </c>
      <c r="V209" s="53">
        <v>0</v>
      </c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1</v>
      </c>
      <c r="AC209" s="56">
        <f t="shared" si="11"/>
        <v>4</v>
      </c>
      <c r="AD209" s="55">
        <f>VLOOKUP($A209,'all-seg-360'!$A:$K,3,0)</f>
        <v>0.28735046400000003</v>
      </c>
      <c r="AE209" s="55">
        <f>VLOOKUP($A209,'all-seg-360'!$A:$K,4,0)</f>
        <v>0.46531982399999999</v>
      </c>
      <c r="AF209" s="55">
        <f>VLOOKUP($A209,'all-seg-360'!$A:$K,5,0)</f>
        <v>6.9104003999999997E-2</v>
      </c>
      <c r="AG209" s="55">
        <f>VLOOKUP($A209,'all-seg-360'!$A:$K,6,0)</f>
        <v>7.5057982999999995E-2</v>
      </c>
      <c r="AH209" s="55">
        <f>VLOOKUP($A209,'all-seg-360'!$A:$K,7,0)</f>
        <v>1.7660522000000001E-2</v>
      </c>
      <c r="AI209" s="55">
        <f>VLOOKUP($A209,'all-seg-360'!$A:$K,8,0)</f>
        <v>3.9672900000000002E-4</v>
      </c>
      <c r="AJ209" s="55">
        <f>VLOOKUP($A209,'all-seg-360'!$A:$K,9,0)</f>
        <v>2.0098877000000001E-2</v>
      </c>
      <c r="AK209" s="55"/>
      <c r="AL209" s="55"/>
    </row>
    <row r="210" spans="1:38">
      <c r="A210" s="1" t="s">
        <v>352</v>
      </c>
      <c r="B210" s="1" t="s">
        <v>351</v>
      </c>
      <c r="C210" s="1" t="str">
        <f>VLOOKUP(A210,raw_data!$C:$G,5,0)</f>
        <v>凯恩宾馆</v>
      </c>
      <c r="D210" s="1" t="str">
        <f>VLOOKUP(A210,raw_data!$C:$H,6,0)</f>
        <v>香港路117号</v>
      </c>
      <c r="E210" s="1" t="str">
        <f>VLOOKUP(A210,raw_data!$C:$E,2,0)&amp;","&amp;VLOOKUP(A210,raw_data!$C:$E,3,0)</f>
        <v>121.4833829,31.24072618</v>
      </c>
      <c r="F210" s="54">
        <f t="shared" si="9"/>
        <v>1</v>
      </c>
      <c r="G210" s="1" t="s">
        <v>4367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1</v>
      </c>
      <c r="O210" s="53">
        <v>0</v>
      </c>
      <c r="P210" s="56">
        <f t="shared" si="10"/>
        <v>1</v>
      </c>
      <c r="Q210" s="53">
        <v>1</v>
      </c>
      <c r="R210" s="53">
        <v>1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1</v>
      </c>
      <c r="Z210" s="53">
        <v>0</v>
      </c>
      <c r="AA210" s="53">
        <v>1</v>
      </c>
      <c r="AB210" s="53">
        <v>1</v>
      </c>
      <c r="AC210" s="56">
        <f t="shared" si="11"/>
        <v>5</v>
      </c>
      <c r="AD210" s="55">
        <f>VLOOKUP($A210,'all-seg-360'!$A:$K,3,0)</f>
        <v>0.59947814899999996</v>
      </c>
      <c r="AE210" s="55">
        <f>VLOOKUP($A210,'all-seg-360'!$A:$K,4,0)</f>
        <v>0.26622314499999999</v>
      </c>
      <c r="AF210" s="55">
        <f>VLOOKUP($A210,'all-seg-360'!$A:$K,5,0)</f>
        <v>3.4606929999999999E-3</v>
      </c>
      <c r="AG210" s="55">
        <f>VLOOKUP($A210,'all-seg-360'!$A:$K,6,0)</f>
        <v>2.7105713E-2</v>
      </c>
      <c r="AH210" s="55">
        <f>VLOOKUP($A210,'all-seg-360'!$A:$K,7,0)</f>
        <v>3.7597656E-2</v>
      </c>
      <c r="AI210" s="55">
        <f>VLOOKUP($A210,'all-seg-360'!$A:$K,8,0)</f>
        <v>1.9369507000000001E-2</v>
      </c>
      <c r="AJ210" s="55">
        <f>VLOOKUP($A210,'all-seg-360'!$A:$K,9,0)</f>
        <v>1.641846E-3</v>
      </c>
      <c r="AK210" s="55"/>
      <c r="AL210" s="55"/>
    </row>
    <row r="211" spans="1:38">
      <c r="A211" s="1" t="s">
        <v>354</v>
      </c>
      <c r="B211" s="1" t="s">
        <v>353</v>
      </c>
      <c r="C211" s="1" t="str">
        <f>VLOOKUP(A211,raw_data!$C:$G,5,0)</f>
        <v>华懋和平大厦</v>
      </c>
      <c r="D211" s="1" t="str">
        <f>VLOOKUP(A211,raw_data!$C:$H,6,0)</f>
        <v>滇池路105号</v>
      </c>
      <c r="E211" s="1" t="str">
        <f>VLOOKUP(A211,raw_data!$C:$E,2,0)&amp;","&amp;VLOOKUP(A211,raw_data!$C:$E,3,0)</f>
        <v>121.4833932,31.2413974</v>
      </c>
      <c r="F211" s="54">
        <f t="shared" si="9"/>
        <v>1</v>
      </c>
      <c r="G211" s="1" t="s">
        <v>4367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1</v>
      </c>
      <c r="O211" s="53">
        <v>0</v>
      </c>
      <c r="P211" s="56">
        <f t="shared" si="10"/>
        <v>1</v>
      </c>
      <c r="Q211" s="53">
        <v>1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1</v>
      </c>
      <c r="Z211" s="53">
        <v>1</v>
      </c>
      <c r="AA211" s="53">
        <v>1</v>
      </c>
      <c r="AB211" s="53">
        <v>1</v>
      </c>
      <c r="AC211" s="56">
        <f t="shared" si="11"/>
        <v>5</v>
      </c>
      <c r="AD211" s="55">
        <f>VLOOKUP($A211,'all-seg-360'!$A:$K,3,0)</f>
        <v>0.56198120100000004</v>
      </c>
      <c r="AE211" s="55">
        <f>VLOOKUP($A211,'all-seg-360'!$A:$K,4,0)</f>
        <v>0.30588073700000001</v>
      </c>
      <c r="AF211" s="55">
        <f>VLOOKUP($A211,'all-seg-360'!$A:$K,5,0)</f>
        <v>1.09863E-4</v>
      </c>
      <c r="AG211" s="55">
        <f>VLOOKUP($A211,'all-seg-360'!$A:$K,6,0)</f>
        <v>6.0247803000000003E-2</v>
      </c>
      <c r="AH211" s="55">
        <f>VLOOKUP($A211,'all-seg-360'!$A:$K,7,0)</f>
        <v>4.2199707000000003E-2</v>
      </c>
      <c r="AI211" s="55">
        <f>VLOOKUP($A211,'all-seg-360'!$A:$K,8,0)</f>
        <v>1.9134519999999999E-3</v>
      </c>
      <c r="AJ211" s="55">
        <f>VLOOKUP($A211,'all-seg-360'!$A:$K,9,0)</f>
        <v>5.3985600000000002E-3</v>
      </c>
      <c r="AK211" s="55"/>
      <c r="AL211" s="55"/>
    </row>
    <row r="212" spans="1:38">
      <c r="A212" s="1" t="s">
        <v>359</v>
      </c>
      <c r="B212" s="1" t="s">
        <v>1656</v>
      </c>
      <c r="C212" s="1" t="str">
        <f>VLOOKUP(A212,raw_data!$C:$G,5,0)</f>
        <v>办公楼</v>
      </c>
      <c r="D212" s="1" t="str">
        <f>VLOOKUP(A212,raw_data!$C:$H,6,0)</f>
        <v>四川中路330号</v>
      </c>
      <c r="E212" s="1" t="str">
        <f>VLOOKUP(A212,raw_data!$C:$E,2,0)&amp;","&amp;VLOOKUP(A212,raw_data!$C:$E,3,0)</f>
        <v>121.4837363,31.23993372</v>
      </c>
      <c r="F212" s="54">
        <f t="shared" si="9"/>
        <v>1</v>
      </c>
      <c r="G212" s="1" t="s">
        <v>4367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1</v>
      </c>
      <c r="O212" s="53">
        <v>0</v>
      </c>
      <c r="P212" s="56">
        <f t="shared" si="10"/>
        <v>1</v>
      </c>
      <c r="Q212" s="53">
        <v>1</v>
      </c>
      <c r="R212" s="53">
        <v>0</v>
      </c>
      <c r="S212" s="53">
        <v>0</v>
      </c>
      <c r="T212" s="53">
        <v>0</v>
      </c>
      <c r="U212" s="53">
        <v>0</v>
      </c>
      <c r="V212" s="53">
        <v>0</v>
      </c>
      <c r="W212" s="53">
        <v>0</v>
      </c>
      <c r="X212" s="53">
        <v>1</v>
      </c>
      <c r="Y212" s="53">
        <v>1</v>
      </c>
      <c r="Z212" s="53">
        <v>1</v>
      </c>
      <c r="AA212" s="53">
        <v>1</v>
      </c>
      <c r="AB212" s="53">
        <v>1</v>
      </c>
      <c r="AC212" s="56">
        <f t="shared" si="11"/>
        <v>6</v>
      </c>
      <c r="AD212" s="55">
        <f>VLOOKUP($A212,'all-seg-360'!$A:$K,3,0)</f>
        <v>0.51913757299999996</v>
      </c>
      <c r="AE212" s="55">
        <f>VLOOKUP($A212,'all-seg-360'!$A:$K,4,0)</f>
        <v>0.32123718299999998</v>
      </c>
      <c r="AF212" s="55">
        <f>VLOOKUP($A212,'all-seg-360'!$A:$K,5,0)</f>
        <v>3.6651610000000001E-3</v>
      </c>
      <c r="AG212" s="55">
        <f>VLOOKUP($A212,'all-seg-360'!$A:$K,6,0)</f>
        <v>9.5095824999999995E-2</v>
      </c>
      <c r="AH212" s="55">
        <f>VLOOKUP($A212,'all-seg-360'!$A:$K,7,0)</f>
        <v>3.8644408999999998E-2</v>
      </c>
      <c r="AI212" s="55">
        <f>VLOOKUP($A212,'all-seg-360'!$A:$K,8,0)</f>
        <v>2.13623E-4</v>
      </c>
      <c r="AJ212" s="55">
        <f>VLOOKUP($A212,'all-seg-360'!$A:$K,9,0)</f>
        <v>1.6323852999999999E-2</v>
      </c>
      <c r="AK212" s="55"/>
      <c r="AL212" s="55"/>
    </row>
    <row r="213" spans="1:38">
      <c r="A213" s="1" t="s">
        <v>365</v>
      </c>
      <c r="B213" s="1" t="s">
        <v>364</v>
      </c>
      <c r="C213" s="1" t="str">
        <f>VLOOKUP(A213,raw_data!$C:$G,5,0)</f>
        <v>中国建设银行</v>
      </c>
      <c r="D213" s="1" t="str">
        <f>VLOOKUP(A213,raw_data!$C:$H,6,0)</f>
        <v>滇池路103号</v>
      </c>
      <c r="E213" s="1" t="str">
        <f>VLOOKUP(A213,raw_data!$C:$E,2,0)&amp;","&amp;VLOOKUP(A213,raw_data!$C:$E,3,0)</f>
        <v>121.4834403,31.24139911</v>
      </c>
      <c r="F213" s="54">
        <f t="shared" si="9"/>
        <v>1</v>
      </c>
      <c r="G213" s="1" t="s">
        <v>4367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1</v>
      </c>
      <c r="O213" s="53">
        <v>0</v>
      </c>
      <c r="P213" s="56">
        <f t="shared" si="10"/>
        <v>1</v>
      </c>
      <c r="Q213" s="53">
        <v>1</v>
      </c>
      <c r="R213" s="53">
        <v>0</v>
      </c>
      <c r="S213" s="53">
        <v>0</v>
      </c>
      <c r="T213" s="53">
        <v>0</v>
      </c>
      <c r="U213" s="53">
        <v>0</v>
      </c>
      <c r="V213" s="53">
        <v>0</v>
      </c>
      <c r="W213" s="53">
        <v>0</v>
      </c>
      <c r="X213" s="53">
        <v>1</v>
      </c>
      <c r="Y213" s="53">
        <v>1</v>
      </c>
      <c r="Z213" s="53">
        <v>1</v>
      </c>
      <c r="AA213" s="53">
        <v>1</v>
      </c>
      <c r="AB213" s="53">
        <v>1</v>
      </c>
      <c r="AC213" s="56">
        <f t="shared" si="11"/>
        <v>6</v>
      </c>
      <c r="AD213" s="55">
        <f>VLOOKUP($A213,'all-seg-360'!$A:$K,3,0)</f>
        <v>0.538336182</v>
      </c>
      <c r="AE213" s="55">
        <f>VLOOKUP($A213,'all-seg-360'!$A:$K,4,0)</f>
        <v>0.32856140099999998</v>
      </c>
      <c r="AF213" s="55">
        <f>VLOOKUP($A213,'all-seg-360'!$A:$K,5,0)</f>
        <v>0</v>
      </c>
      <c r="AG213" s="55">
        <f>VLOOKUP($A213,'all-seg-360'!$A:$K,6,0)</f>
        <v>8.0075072999999997E-2</v>
      </c>
      <c r="AH213" s="55">
        <f>VLOOKUP($A213,'all-seg-360'!$A:$K,7,0)</f>
        <v>4.0820311999999997E-2</v>
      </c>
      <c r="AI213" s="55">
        <f>VLOOKUP($A213,'all-seg-360'!$A:$K,8,0)</f>
        <v>8.8500999999999999E-5</v>
      </c>
      <c r="AJ213" s="55">
        <f>VLOOKUP($A213,'all-seg-360'!$A:$K,9,0)</f>
        <v>1.1331177E-2</v>
      </c>
      <c r="AK213" s="55"/>
      <c r="AL213" s="55"/>
    </row>
    <row r="214" spans="1:38">
      <c r="A214" s="1" t="s">
        <v>375</v>
      </c>
      <c r="B214" s="1" t="s">
        <v>374</v>
      </c>
      <c r="C214" s="1" t="str">
        <f>VLOOKUP(A214,raw_data!$C:$G,5,0)</f>
        <v>美伦大楼（西楼）</v>
      </c>
      <c r="D214" s="1" t="str">
        <f>VLOOKUP(A214,raw_data!$C:$H,6,0)</f>
        <v>南京东路161号</v>
      </c>
      <c r="E214" s="1" t="str">
        <f>VLOOKUP(A214,raw_data!$C:$E,2,0)&amp;","&amp;VLOOKUP(A214,raw_data!$C:$E,3,0)</f>
        <v>121.4826572,31.23945168</v>
      </c>
      <c r="F214" s="54">
        <f t="shared" si="9"/>
        <v>1</v>
      </c>
      <c r="G214" s="1" t="s">
        <v>4367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1</v>
      </c>
      <c r="O214" s="53">
        <v>0</v>
      </c>
      <c r="P214" s="56">
        <f t="shared" si="10"/>
        <v>1</v>
      </c>
      <c r="Q214" s="53">
        <v>1</v>
      </c>
      <c r="R214" s="53">
        <v>1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1</v>
      </c>
      <c r="Z214" s="53">
        <v>0</v>
      </c>
      <c r="AA214" s="53">
        <v>0</v>
      </c>
      <c r="AB214" s="53">
        <v>0</v>
      </c>
      <c r="AC214" s="56">
        <f t="shared" si="11"/>
        <v>3</v>
      </c>
      <c r="AD214" s="55">
        <f>VLOOKUP($A214,'all-seg-360'!$A:$K,3,0)</f>
        <v>0.447625732</v>
      </c>
      <c r="AE214" s="55">
        <f>VLOOKUP($A214,'all-seg-360'!$A:$K,4,0)</f>
        <v>0.22194518999999999</v>
      </c>
      <c r="AF214" s="55">
        <f>VLOOKUP($A214,'all-seg-360'!$A:$K,5,0)</f>
        <v>0</v>
      </c>
      <c r="AG214" s="55">
        <f>VLOOKUP($A214,'all-seg-360'!$A:$K,6,0)</f>
        <v>5.3790283000000001E-2</v>
      </c>
      <c r="AH214" s="55">
        <f>VLOOKUP($A214,'all-seg-360'!$A:$K,7,0)</f>
        <v>2.4557494999999999E-2</v>
      </c>
      <c r="AI214" s="55">
        <f>VLOOKUP($A214,'all-seg-360'!$A:$K,8,0)</f>
        <v>2.4017330000000001E-3</v>
      </c>
      <c r="AJ214" s="55">
        <f>VLOOKUP($A214,'all-seg-360'!$A:$K,9,0)</f>
        <v>2.3040769999999999E-3</v>
      </c>
      <c r="AK214" s="55"/>
      <c r="AL214" s="55"/>
    </row>
    <row r="215" spans="1:38">
      <c r="A215" s="1" t="s">
        <v>384</v>
      </c>
      <c r="B215" s="1" t="s">
        <v>383</v>
      </c>
      <c r="C215" s="1" t="str">
        <f>VLOOKUP(A215,raw_data!$C:$G,5,0)</f>
        <v>中实大楼</v>
      </c>
      <c r="D215" s="1" t="str">
        <f>VLOOKUP(A215,raw_data!$C:$H,6,0)</f>
        <v>北京东路130号</v>
      </c>
      <c r="E215" s="1" t="str">
        <f>VLOOKUP(A215,raw_data!$C:$E,2,0)&amp;","&amp;VLOOKUP(A215,raw_data!$C:$E,3,0)</f>
        <v>121.4831581,31.24303346</v>
      </c>
      <c r="F215" s="54">
        <f t="shared" si="9"/>
        <v>1</v>
      </c>
      <c r="G215" s="1" t="s">
        <v>4367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1</v>
      </c>
      <c r="O215" s="53">
        <v>0</v>
      </c>
      <c r="P215" s="56">
        <f t="shared" si="10"/>
        <v>1</v>
      </c>
      <c r="Q215" s="53">
        <v>1</v>
      </c>
      <c r="R215" s="53">
        <v>1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1</v>
      </c>
      <c r="Z215" s="53">
        <v>1</v>
      </c>
      <c r="AA215" s="53">
        <v>1</v>
      </c>
      <c r="AB215" s="53">
        <v>0</v>
      </c>
      <c r="AC215" s="56">
        <f t="shared" si="11"/>
        <v>5</v>
      </c>
      <c r="AD215" s="55">
        <f>VLOOKUP($A215,'all-seg-360'!$A:$K,3,0)</f>
        <v>0.49375000000000002</v>
      </c>
      <c r="AE215" s="55">
        <f>VLOOKUP($A215,'all-seg-360'!$A:$K,4,0)</f>
        <v>0.36795959499999997</v>
      </c>
      <c r="AF215" s="55">
        <f>VLOOKUP($A215,'all-seg-360'!$A:$K,5,0)</f>
        <v>5.4932000000000002E-5</v>
      </c>
      <c r="AG215" s="55">
        <f>VLOOKUP($A215,'all-seg-360'!$A:$K,6,0)</f>
        <v>8.6001587000000004E-2</v>
      </c>
      <c r="AH215" s="55">
        <f>VLOOKUP($A215,'all-seg-360'!$A:$K,7,0)</f>
        <v>2.9968261999999999E-2</v>
      </c>
      <c r="AI215" s="55">
        <f>VLOOKUP($A215,'all-seg-360'!$A:$K,8,0)</f>
        <v>7.6293999999999998E-5</v>
      </c>
      <c r="AJ215" s="55">
        <f>VLOOKUP($A215,'all-seg-360'!$A:$K,9,0)</f>
        <v>1.0427855999999999E-2</v>
      </c>
      <c r="AK215" s="55"/>
      <c r="AL215" s="55"/>
    </row>
    <row r="216" spans="1:38">
      <c r="A216" s="1" t="s">
        <v>394</v>
      </c>
      <c r="B216" s="1" t="s">
        <v>393</v>
      </c>
      <c r="C216" s="1" t="str">
        <f>VLOOKUP(A216,raw_data!$C:$G,5,0)</f>
        <v>办公</v>
      </c>
      <c r="D216" s="1" t="str">
        <f>VLOOKUP(A216,raw_data!$C:$H,6,0)</f>
        <v>河南中路220号</v>
      </c>
      <c r="E216" s="1" t="str">
        <f>VLOOKUP(A216,raw_data!$C:$E,2,0)&amp;","&amp;VLOOKUP(A216,raw_data!$C:$E,3,0)</f>
        <v>121.4815541,31.23652227</v>
      </c>
      <c r="F216" s="54">
        <f t="shared" si="9"/>
        <v>1</v>
      </c>
      <c r="G216" s="1" t="s">
        <v>4367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1</v>
      </c>
      <c r="O216" s="53">
        <v>0</v>
      </c>
      <c r="P216" s="56">
        <f t="shared" si="10"/>
        <v>1</v>
      </c>
      <c r="Q216" s="53">
        <v>0</v>
      </c>
      <c r="R216" s="53">
        <v>0</v>
      </c>
      <c r="S216" s="53">
        <v>0</v>
      </c>
      <c r="T216" s="53">
        <v>0</v>
      </c>
      <c r="U216" s="53">
        <v>0</v>
      </c>
      <c r="V216" s="53">
        <v>0</v>
      </c>
      <c r="W216" s="53">
        <v>0</v>
      </c>
      <c r="X216" s="53">
        <v>1</v>
      </c>
      <c r="Y216" s="53">
        <v>1</v>
      </c>
      <c r="Z216" s="53">
        <v>0</v>
      </c>
      <c r="AA216" s="53">
        <v>0</v>
      </c>
      <c r="AB216" s="53">
        <v>0</v>
      </c>
      <c r="AC216" s="56">
        <f t="shared" si="11"/>
        <v>2</v>
      </c>
      <c r="AD216" s="55">
        <f>VLOOKUP($A216,'all-seg-360'!$A:$K,3,0)</f>
        <v>0.31153259300000002</v>
      </c>
      <c r="AE216" s="55">
        <f>VLOOKUP($A216,'all-seg-360'!$A:$K,4,0)</f>
        <v>0.50059204099999999</v>
      </c>
      <c r="AF216" s="55">
        <f>VLOOKUP($A216,'all-seg-360'!$A:$K,5,0)</f>
        <v>5.4687499999999997E-3</v>
      </c>
      <c r="AG216" s="55">
        <f>VLOOKUP($A216,'all-seg-360'!$A:$K,6,0)</f>
        <v>0.10806579600000001</v>
      </c>
      <c r="AH216" s="55">
        <f>VLOOKUP($A216,'all-seg-360'!$A:$K,7,0)</f>
        <v>3.6660766999999997E-2</v>
      </c>
      <c r="AI216" s="55">
        <f>VLOOKUP($A216,'all-seg-360'!$A:$K,8,0)</f>
        <v>2.41089E-4</v>
      </c>
      <c r="AJ216" s="55">
        <f>VLOOKUP($A216,'all-seg-360'!$A:$K,9,0)</f>
        <v>1.6094971E-2</v>
      </c>
      <c r="AK216" s="55"/>
      <c r="AL216" s="55"/>
    </row>
    <row r="217" spans="1:38">
      <c r="A217" s="1" t="s">
        <v>404</v>
      </c>
      <c r="B217" s="1" t="s">
        <v>403</v>
      </c>
      <c r="C217" s="1" t="str">
        <f>VLOOKUP(A217,raw_data!$C:$G,5,0)</f>
        <v>住宅</v>
      </c>
      <c r="D217" s="1" t="str">
        <f>VLOOKUP(A217,raw_data!$C:$H,6,0)</f>
        <v>北京西路256号</v>
      </c>
      <c r="E217" s="1" t="str">
        <f>VLOOKUP(A217,raw_data!$C:$E,2,0)&amp;","&amp;VLOOKUP(A217,raw_data!$C:$E,3,0)</f>
        <v>121.4643811,31.23769717</v>
      </c>
      <c r="F217" s="54">
        <f t="shared" si="9"/>
        <v>1</v>
      </c>
      <c r="G217" s="1" t="s">
        <v>4367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1</v>
      </c>
      <c r="O217" s="53">
        <v>0</v>
      </c>
      <c r="P217" s="56">
        <f t="shared" si="10"/>
        <v>1</v>
      </c>
      <c r="Q217" s="53">
        <v>1</v>
      </c>
      <c r="R217" s="53">
        <v>1</v>
      </c>
      <c r="S217" s="53">
        <v>0</v>
      </c>
      <c r="T217" s="53">
        <v>0</v>
      </c>
      <c r="U217" s="53">
        <v>0</v>
      </c>
      <c r="V217" s="53">
        <v>0</v>
      </c>
      <c r="W217" s="53">
        <v>0</v>
      </c>
      <c r="X217" s="53">
        <v>0</v>
      </c>
      <c r="Y217" s="53">
        <v>1</v>
      </c>
      <c r="Z217" s="53">
        <v>1</v>
      </c>
      <c r="AA217" s="53">
        <v>1</v>
      </c>
      <c r="AB217" s="53">
        <v>0</v>
      </c>
      <c r="AC217" s="56">
        <f t="shared" si="11"/>
        <v>5</v>
      </c>
      <c r="AD217" s="55">
        <f>VLOOKUP($A217,'all-seg-360'!$A:$K,3,0)</f>
        <v>0.392526245</v>
      </c>
      <c r="AE217" s="55">
        <f>VLOOKUP($A217,'all-seg-360'!$A:$K,4,0)</f>
        <v>0.452545166</v>
      </c>
      <c r="AF217" s="55">
        <f>VLOOKUP($A217,'all-seg-360'!$A:$K,5,0)</f>
        <v>1.4053345E-2</v>
      </c>
      <c r="AG217" s="55">
        <f>VLOOKUP($A217,'all-seg-360'!$A:$K,6,0)</f>
        <v>5.9082031E-2</v>
      </c>
      <c r="AH217" s="55">
        <f>VLOOKUP($A217,'all-seg-360'!$A:$K,7,0)</f>
        <v>2.0867920000000002E-2</v>
      </c>
      <c r="AI217" s="55">
        <f>VLOOKUP($A217,'all-seg-360'!$A:$K,8,0)</f>
        <v>0</v>
      </c>
      <c r="AJ217" s="55">
        <f>VLOOKUP($A217,'all-seg-360'!$A:$K,9,0)</f>
        <v>3.7744141000000002E-2</v>
      </c>
      <c r="AK217" s="55"/>
      <c r="AL217" s="55"/>
    </row>
    <row r="218" spans="1:38">
      <c r="A218" s="1" t="s">
        <v>405</v>
      </c>
      <c r="B218" s="1" t="s">
        <v>20</v>
      </c>
      <c r="C218" s="1" t="str">
        <f>VLOOKUP(A218,raw_data!$C:$G,5,0)</f>
        <v>住宅</v>
      </c>
      <c r="D218" s="1" t="str">
        <f>VLOOKUP(A218,raw_data!$C:$H,6,0)</f>
        <v>皋兰路12号</v>
      </c>
      <c r="E218" s="1" t="str">
        <f>VLOOKUP(A218,raw_data!$C:$E,2,0)&amp;","&amp;VLOOKUP(A218,raw_data!$C:$E,3,0)</f>
        <v>121.4614608,31.21905493</v>
      </c>
      <c r="F218" s="54">
        <f t="shared" si="9"/>
        <v>1</v>
      </c>
      <c r="G218" s="1" t="s">
        <v>4367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1</v>
      </c>
      <c r="O218" s="53">
        <v>0</v>
      </c>
      <c r="P218" s="56">
        <f t="shared" si="10"/>
        <v>1</v>
      </c>
      <c r="Q218" s="53">
        <v>1</v>
      </c>
      <c r="R218" s="53">
        <v>1</v>
      </c>
      <c r="S218" s="53">
        <v>1</v>
      </c>
      <c r="T218" s="53">
        <v>0</v>
      </c>
      <c r="U218" s="53">
        <v>0</v>
      </c>
      <c r="V218" s="53">
        <v>0</v>
      </c>
      <c r="W218" s="53">
        <v>0</v>
      </c>
      <c r="X218" s="53">
        <v>0</v>
      </c>
      <c r="Y218" s="53">
        <v>0</v>
      </c>
      <c r="Z218" s="53">
        <v>1</v>
      </c>
      <c r="AA218" s="53">
        <v>0</v>
      </c>
      <c r="AB218" s="53">
        <v>0</v>
      </c>
      <c r="AC218" s="56">
        <f t="shared" si="11"/>
        <v>4</v>
      </c>
      <c r="AD218" s="55">
        <f>VLOOKUP($A218,'all-seg-360'!$A:$K,3,0)</f>
        <v>0.21085510299999999</v>
      </c>
      <c r="AE218" s="55">
        <f>VLOOKUP($A218,'all-seg-360'!$A:$K,4,0)</f>
        <v>0.54346618700000004</v>
      </c>
      <c r="AF218" s="55">
        <f>VLOOKUP($A218,'all-seg-360'!$A:$K,5,0)</f>
        <v>7.3904418999999999E-2</v>
      </c>
      <c r="AG218" s="55">
        <f>VLOOKUP($A218,'all-seg-360'!$A:$K,6,0)</f>
        <v>4.9447631999999998E-2</v>
      </c>
      <c r="AH218" s="55">
        <f>VLOOKUP($A218,'all-seg-360'!$A:$K,7,0)</f>
        <v>1.9290161E-2</v>
      </c>
      <c r="AI218" s="55">
        <f>VLOOKUP($A218,'all-seg-360'!$A:$K,8,0)</f>
        <v>0</v>
      </c>
      <c r="AJ218" s="55">
        <f>VLOOKUP($A218,'all-seg-360'!$A:$K,9,0)</f>
        <v>5.5648804000000003E-2</v>
      </c>
      <c r="AK218" s="55"/>
      <c r="AL218" s="55"/>
    </row>
    <row r="219" spans="1:38">
      <c r="A219" s="1" t="s">
        <v>257</v>
      </c>
      <c r="B219" s="1" t="s">
        <v>20</v>
      </c>
      <c r="C219" s="1" t="str">
        <f>VLOOKUP(A219,raw_data!$C:$G,5,0)</f>
        <v>住宅</v>
      </c>
      <c r="D219" s="1" t="str">
        <f>VLOOKUP(A219,raw_data!$C:$H,6,0)</f>
        <v>胶州路125弄</v>
      </c>
      <c r="E219" s="1" t="str">
        <f>VLOOKUP(A219,raw_data!$C:$E,2,0)&amp;","&amp;VLOOKUP(A219,raw_data!$C:$E,3,0)</f>
        <v>121.4396548,31.22814452</v>
      </c>
      <c r="F219" s="54">
        <f t="shared" si="9"/>
        <v>1</v>
      </c>
      <c r="G219" s="1" t="s">
        <v>4367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1</v>
      </c>
      <c r="O219" s="53">
        <v>0</v>
      </c>
      <c r="P219" s="56">
        <f t="shared" si="10"/>
        <v>1</v>
      </c>
      <c r="Q219" s="53">
        <v>0</v>
      </c>
      <c r="R219" s="53">
        <v>0</v>
      </c>
      <c r="S219" s="53">
        <v>0</v>
      </c>
      <c r="T219" s="53">
        <v>0</v>
      </c>
      <c r="U219" s="53">
        <v>0</v>
      </c>
      <c r="V219" s="53">
        <v>0</v>
      </c>
      <c r="W219" s="53">
        <v>1</v>
      </c>
      <c r="X219" s="53">
        <v>1</v>
      </c>
      <c r="Y219" s="53">
        <v>1</v>
      </c>
      <c r="Z219" s="53">
        <v>1</v>
      </c>
      <c r="AA219" s="53">
        <v>1</v>
      </c>
      <c r="AB219" s="53">
        <v>0</v>
      </c>
      <c r="AC219" s="56">
        <f t="shared" si="11"/>
        <v>5</v>
      </c>
      <c r="AD219" s="55">
        <f>VLOOKUP($A219,'all-seg-360'!$A:$K,3,0)</f>
        <v>0.234881592</v>
      </c>
      <c r="AE219" s="55">
        <f>VLOOKUP($A219,'all-seg-360'!$A:$K,4,0)</f>
        <v>0.221328735</v>
      </c>
      <c r="AF219" s="55">
        <f>VLOOKUP($A219,'all-seg-360'!$A:$K,5,0)</f>
        <v>0.37694397000000002</v>
      </c>
      <c r="AG219" s="55">
        <f>VLOOKUP($A219,'all-seg-360'!$A:$K,6,0)</f>
        <v>7.4835205000000002E-2</v>
      </c>
      <c r="AH219" s="55">
        <f>VLOOKUP($A219,'all-seg-360'!$A:$K,7,0)</f>
        <v>2.3120116999999999E-2</v>
      </c>
      <c r="AI219" s="55">
        <f>VLOOKUP($A219,'all-seg-360'!$A:$K,8,0)</f>
        <v>0</v>
      </c>
      <c r="AJ219" s="55">
        <f>VLOOKUP($A219,'all-seg-360'!$A:$K,9,0)</f>
        <v>1.0708618E-2</v>
      </c>
      <c r="AK219" s="55"/>
      <c r="AL219" s="55"/>
    </row>
    <row r="220" spans="1:38">
      <c r="A220" s="1" t="s">
        <v>272</v>
      </c>
      <c r="B220" s="1" t="s">
        <v>20</v>
      </c>
      <c r="C220" s="1" t="str">
        <f>VLOOKUP(A220,raw_data!$C:$G,5,0)</f>
        <v>上海静安置业集团、静安区威海路文化传媒街管理委员会 </v>
      </c>
      <c r="D220" s="1" t="str">
        <f>VLOOKUP(A220,raw_data!$C:$H,6,0)</f>
        <v>威海路590弄77号</v>
      </c>
      <c r="E220" s="1" t="str">
        <f>VLOOKUP(A220,raw_data!$C:$E,2,0)&amp;","&amp;VLOOKUP(A220,raw_data!$C:$E,3,0)</f>
        <v>121.4429794,31.22946997</v>
      </c>
      <c r="F220" s="54">
        <f t="shared" si="9"/>
        <v>1</v>
      </c>
      <c r="G220" s="1" t="s">
        <v>4367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1</v>
      </c>
      <c r="O220" s="53">
        <v>0</v>
      </c>
      <c r="P220" s="56">
        <f t="shared" si="10"/>
        <v>1</v>
      </c>
      <c r="Q220" s="53">
        <v>0</v>
      </c>
      <c r="R220" s="53">
        <v>0</v>
      </c>
      <c r="S220" s="53">
        <v>0</v>
      </c>
      <c r="T220" s="53">
        <v>0</v>
      </c>
      <c r="U220" s="53">
        <v>0</v>
      </c>
      <c r="V220" s="53">
        <v>0</v>
      </c>
      <c r="W220" s="53">
        <v>1</v>
      </c>
      <c r="X220" s="53">
        <v>1</v>
      </c>
      <c r="Y220" s="53">
        <v>1</v>
      </c>
      <c r="Z220" s="53">
        <v>0</v>
      </c>
      <c r="AA220" s="53">
        <v>0</v>
      </c>
      <c r="AB220" s="53">
        <v>0</v>
      </c>
      <c r="AC220" s="56">
        <f t="shared" si="11"/>
        <v>3</v>
      </c>
      <c r="AD220" s="55">
        <f>VLOOKUP($A220,'all-seg-360'!$A:$K,3,0)</f>
        <v>0.12818908700000001</v>
      </c>
      <c r="AE220" s="55">
        <f>VLOOKUP($A220,'all-seg-360'!$A:$K,4,0)</f>
        <v>0.413796997</v>
      </c>
      <c r="AF220" s="55">
        <f>VLOOKUP($A220,'all-seg-360'!$A:$K,5,0)</f>
        <v>0.25330505399999997</v>
      </c>
      <c r="AG220" s="55">
        <f>VLOOKUP($A220,'all-seg-360'!$A:$K,6,0)</f>
        <v>6.3439941E-2</v>
      </c>
      <c r="AH220" s="55">
        <f>VLOOKUP($A220,'all-seg-360'!$A:$K,7,0)</f>
        <v>5.0689696999999999E-2</v>
      </c>
      <c r="AI220" s="55">
        <f>VLOOKUP($A220,'all-seg-360'!$A:$K,8,0)</f>
        <v>0</v>
      </c>
      <c r="AJ220" s="55">
        <f>VLOOKUP($A220,'all-seg-360'!$A:$K,9,0)</f>
        <v>3.0511475E-2</v>
      </c>
      <c r="AK220" s="55"/>
      <c r="AL220" s="55"/>
    </row>
    <row r="221" spans="1:38">
      <c r="A221" s="1" t="s">
        <v>271</v>
      </c>
      <c r="B221" s="1" t="s">
        <v>20</v>
      </c>
      <c r="C221" s="1" t="str">
        <f>VLOOKUP(A221,raw_data!$C:$G,5,0)</f>
        <v>南京军区幼儿园 </v>
      </c>
      <c r="D221" s="1" t="str">
        <f>VLOOKUP(A221,raw_data!$C:$H,6,0)</f>
        <v>巨鹿路735号</v>
      </c>
      <c r="E221" s="1" t="str">
        <f>VLOOKUP(A221,raw_data!$C:$E,2,0)&amp;","&amp;VLOOKUP(A221,raw_data!$C:$E,3,0)</f>
        <v>121.4461514,31.22155087</v>
      </c>
      <c r="F221" s="54">
        <f t="shared" si="9"/>
        <v>1</v>
      </c>
      <c r="G221" s="1" t="s">
        <v>4367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1</v>
      </c>
      <c r="O221" s="53">
        <v>0</v>
      </c>
      <c r="P221" s="56">
        <f t="shared" si="10"/>
        <v>1</v>
      </c>
      <c r="Q221" s="53">
        <v>1</v>
      </c>
      <c r="R221" s="53">
        <v>1</v>
      </c>
      <c r="S221" s="53">
        <v>1</v>
      </c>
      <c r="T221" s="53">
        <v>0</v>
      </c>
      <c r="U221" s="53">
        <v>0</v>
      </c>
      <c r="V221" s="53">
        <v>0</v>
      </c>
      <c r="W221" s="53">
        <v>0</v>
      </c>
      <c r="X221" s="53">
        <v>0</v>
      </c>
      <c r="Y221" s="53">
        <v>0</v>
      </c>
      <c r="Z221" s="53">
        <v>0</v>
      </c>
      <c r="AA221" s="53">
        <v>0</v>
      </c>
      <c r="AB221" s="53">
        <v>0</v>
      </c>
      <c r="AC221" s="56">
        <f t="shared" si="11"/>
        <v>3</v>
      </c>
      <c r="AD221" s="55">
        <f>VLOOKUP($A221,'all-seg-360'!$A:$K,3,0)</f>
        <v>0.249923706</v>
      </c>
      <c r="AE221" s="55">
        <f>VLOOKUP($A221,'all-seg-360'!$A:$K,4,0)</f>
        <v>0.486447144</v>
      </c>
      <c r="AF221" s="55">
        <f>VLOOKUP($A221,'all-seg-360'!$A:$K,5,0)</f>
        <v>0.128063965</v>
      </c>
      <c r="AG221" s="55">
        <f>VLOOKUP($A221,'all-seg-360'!$A:$K,6,0)</f>
        <v>5.8959960999999998E-2</v>
      </c>
      <c r="AH221" s="55">
        <f>VLOOKUP($A221,'all-seg-360'!$A:$K,7,0)</f>
        <v>2.8625488000000001E-2</v>
      </c>
      <c r="AI221" s="55">
        <f>VLOOKUP($A221,'all-seg-360'!$A:$K,8,0)</f>
        <v>4.1809099999999999E-4</v>
      </c>
      <c r="AJ221" s="55">
        <f>VLOOKUP($A221,'all-seg-360'!$A:$K,9,0)</f>
        <v>6.9580100000000001E-4</v>
      </c>
      <c r="AK221" s="55"/>
      <c r="AL221" s="55"/>
    </row>
    <row r="222" spans="1:38">
      <c r="A222" s="1" t="s">
        <v>263</v>
      </c>
      <c r="B222" s="1" t="s">
        <v>262</v>
      </c>
      <c r="C222" s="1" t="str">
        <f>VLOOKUP(A222,raw_data!$C:$G,5,0)</f>
        <v>静安区图书馆海关楼 </v>
      </c>
      <c r="D222" s="1" t="str">
        <f>VLOOKUP(A222,raw_data!$C:$H,6,0)</f>
        <v>新闸路1702-1708号</v>
      </c>
      <c r="E222" s="1" t="str">
        <f>VLOOKUP(A222,raw_data!$C:$E,2,0)&amp;","&amp;VLOOKUP(A222,raw_data!$C:$E,3,0)</f>
        <v>121.4405767,31.23082734</v>
      </c>
      <c r="F222" s="54">
        <f t="shared" si="9"/>
        <v>1</v>
      </c>
      <c r="G222" s="1" t="s">
        <v>4367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1</v>
      </c>
      <c r="O222" s="53">
        <v>0</v>
      </c>
      <c r="P222" s="56">
        <f t="shared" si="10"/>
        <v>1</v>
      </c>
      <c r="Q222" s="53">
        <v>1</v>
      </c>
      <c r="R222" s="53">
        <v>1</v>
      </c>
      <c r="S222" s="53">
        <v>0</v>
      </c>
      <c r="T222" s="53">
        <v>0</v>
      </c>
      <c r="U222" s="53">
        <v>0</v>
      </c>
      <c r="V222" s="53">
        <v>0</v>
      </c>
      <c r="W222" s="53">
        <v>0</v>
      </c>
      <c r="X222" s="53">
        <v>0</v>
      </c>
      <c r="Y222" s="53">
        <v>0</v>
      </c>
      <c r="Z222" s="53">
        <v>0</v>
      </c>
      <c r="AA222" s="53">
        <v>0</v>
      </c>
      <c r="AB222" s="53">
        <v>0</v>
      </c>
      <c r="AC222" s="56">
        <f t="shared" si="11"/>
        <v>2</v>
      </c>
      <c r="AD222" s="55">
        <f>VLOOKUP($A222,'all-seg-360'!$A:$K,3,0)</f>
        <v>0.44786682100000003</v>
      </c>
      <c r="AE222" s="55">
        <f>VLOOKUP($A222,'all-seg-360'!$A:$K,4,0)</f>
        <v>0.40606384299999998</v>
      </c>
      <c r="AF222" s="55">
        <f>VLOOKUP($A222,'all-seg-360'!$A:$K,5,0)</f>
        <v>5.7128910000000003E-3</v>
      </c>
      <c r="AG222" s="55">
        <f>VLOOKUP($A222,'all-seg-360'!$A:$K,6,0)</f>
        <v>7.5827026000000006E-2</v>
      </c>
      <c r="AH222" s="55">
        <f>VLOOKUP($A222,'all-seg-360'!$A:$K,7,0)</f>
        <v>2.7355957E-2</v>
      </c>
      <c r="AI222" s="55">
        <f>VLOOKUP($A222,'all-seg-360'!$A:$K,8,0)</f>
        <v>0</v>
      </c>
      <c r="AJ222" s="55">
        <f>VLOOKUP($A222,'all-seg-360'!$A:$K,9,0)</f>
        <v>1.9940185999999999E-2</v>
      </c>
      <c r="AK222" s="55"/>
      <c r="AL222" s="55"/>
    </row>
    <row r="223" spans="1:38">
      <c r="A223" s="1" t="s">
        <v>270</v>
      </c>
      <c r="B223" s="1" t="s">
        <v>20</v>
      </c>
      <c r="C223" s="1" t="str">
        <f>VLOOKUP(A223,raw_data!$C:$G,5,0)</f>
        <v>华东模范中学行政楼 </v>
      </c>
      <c r="D223" s="1" t="str">
        <f>VLOOKUP(A223,raw_data!$C:$H,6,0)</f>
        <v>延安中路999号（富民路43号）</v>
      </c>
      <c r="E223" s="1" t="str">
        <f>VLOOKUP(A223,raw_data!$C:$E,2,0)&amp;","&amp;VLOOKUP(A223,raw_data!$C:$E,3,0)</f>
        <v>121.4488511,31.22065615</v>
      </c>
      <c r="F223" s="54">
        <f t="shared" si="9"/>
        <v>1</v>
      </c>
      <c r="G223" s="1" t="s">
        <v>4367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1</v>
      </c>
      <c r="O223" s="53">
        <v>0</v>
      </c>
      <c r="P223" s="56">
        <f t="shared" si="10"/>
        <v>1</v>
      </c>
      <c r="Q223" s="53">
        <v>0</v>
      </c>
      <c r="R223" s="53">
        <v>1</v>
      </c>
      <c r="S223" s="53">
        <v>1</v>
      </c>
      <c r="T223" s="53">
        <v>0</v>
      </c>
      <c r="U223" s="53">
        <v>0</v>
      </c>
      <c r="V223" s="53">
        <v>0</v>
      </c>
      <c r="W223" s="53">
        <v>0</v>
      </c>
      <c r="X223" s="53">
        <v>0</v>
      </c>
      <c r="Y223" s="53">
        <v>0</v>
      </c>
      <c r="Z223" s="53">
        <v>0</v>
      </c>
      <c r="AA223" s="53">
        <v>0</v>
      </c>
      <c r="AB223" s="53">
        <v>0</v>
      </c>
      <c r="AC223" s="56">
        <f t="shared" si="11"/>
        <v>2</v>
      </c>
      <c r="AD223" s="55">
        <f>VLOOKUP($A223,'all-seg-360'!$A:$K,3,0)</f>
        <v>0.36734008800000001</v>
      </c>
      <c r="AE223" s="55">
        <f>VLOOKUP($A223,'all-seg-360'!$A:$K,4,0)</f>
        <v>0.42261352499999999</v>
      </c>
      <c r="AF223" s="55">
        <f>VLOOKUP($A223,'all-seg-360'!$A:$K,5,0)</f>
        <v>1.3549805E-2</v>
      </c>
      <c r="AG223" s="55">
        <f>VLOOKUP($A223,'all-seg-360'!$A:$K,6,0)</f>
        <v>5.9643555000000001E-2</v>
      </c>
      <c r="AH223" s="55">
        <f>VLOOKUP($A223,'all-seg-360'!$A:$K,7,0)</f>
        <v>4.9511719000000003E-2</v>
      </c>
      <c r="AI223" s="55">
        <f>VLOOKUP($A223,'all-seg-360'!$A:$K,8,0)</f>
        <v>1.0589600000000001E-3</v>
      </c>
      <c r="AJ223" s="55">
        <f>VLOOKUP($A223,'all-seg-360'!$A:$K,9,0)</f>
        <v>0</v>
      </c>
      <c r="AK223" s="55"/>
      <c r="AL223" s="55"/>
    </row>
    <row r="224" spans="1:38">
      <c r="A224" s="1" t="s">
        <v>269</v>
      </c>
      <c r="B224" s="1" t="s">
        <v>268</v>
      </c>
      <c r="C224" s="1" t="str">
        <f>VLOOKUP(A224,raw_data!$C:$G,5,0)</f>
        <v>培明中学 </v>
      </c>
      <c r="D224" s="1" t="str">
        <f>VLOOKUP(A224,raw_data!$C:$H,6,0)</f>
        <v>新闸路1607-1609号</v>
      </c>
      <c r="E224" s="1" t="str">
        <f>VLOOKUP(A224,raw_data!$C:$E,2,0)&amp;","&amp;VLOOKUP(A224,raw_data!$C:$E,3,0)</f>
        <v>121.4426172,31.23154232</v>
      </c>
      <c r="F224" s="54">
        <f t="shared" si="9"/>
        <v>1</v>
      </c>
      <c r="G224" s="1" t="s">
        <v>4367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1</v>
      </c>
      <c r="O224" s="53">
        <v>0</v>
      </c>
      <c r="P224" s="56">
        <f t="shared" si="10"/>
        <v>1</v>
      </c>
      <c r="Q224" s="53">
        <v>0</v>
      </c>
      <c r="R224" s="53">
        <v>1</v>
      </c>
      <c r="S224" s="53">
        <v>1</v>
      </c>
      <c r="T224" s="53">
        <v>0</v>
      </c>
      <c r="U224" s="53">
        <v>0</v>
      </c>
      <c r="V224" s="53">
        <v>0</v>
      </c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6">
        <f t="shared" si="11"/>
        <v>2</v>
      </c>
      <c r="AD224" s="55">
        <f>VLOOKUP($A224,'all-seg-360'!$A:$K,3,0)</f>
        <v>0.25762023899999997</v>
      </c>
      <c r="AE224" s="55">
        <f>VLOOKUP($A224,'all-seg-360'!$A:$K,4,0)</f>
        <v>0.491244507</v>
      </c>
      <c r="AF224" s="55">
        <f>VLOOKUP($A224,'all-seg-360'!$A:$K,5,0)</f>
        <v>8.0355835E-2</v>
      </c>
      <c r="AG224" s="55">
        <f>VLOOKUP($A224,'all-seg-360'!$A:$K,6,0)</f>
        <v>7.8179931999999994E-2</v>
      </c>
      <c r="AH224" s="55">
        <f>VLOOKUP($A224,'all-seg-360'!$A:$K,7,0)</f>
        <v>3.7673949999999998E-2</v>
      </c>
      <c r="AI224" s="55">
        <f>VLOOKUP($A224,'all-seg-360'!$A:$K,8,0)</f>
        <v>0</v>
      </c>
      <c r="AJ224" s="55">
        <f>VLOOKUP($A224,'all-seg-360'!$A:$K,9,0)</f>
        <v>3.7469481999999998E-2</v>
      </c>
      <c r="AK224" s="55"/>
      <c r="AL224" s="55"/>
    </row>
    <row r="225" spans="1:38">
      <c r="A225" s="1" t="s">
        <v>267</v>
      </c>
      <c r="B225" s="1" t="s">
        <v>266</v>
      </c>
      <c r="C225" s="1" t="str">
        <f>VLOOKUP(A225,raw_data!$C:$G,5,0)</f>
        <v>重华小区</v>
      </c>
      <c r="D225" s="1" t="str">
        <f>VLOOKUP(A225,raw_data!$C:$H,6,0)</f>
        <v>陕西北路204-216号（双号）、南京西路1175-1185号（单号）</v>
      </c>
      <c r="E225" s="1" t="str">
        <f>VLOOKUP(A225,raw_data!$C:$E,2,0)&amp;","&amp;VLOOKUP(A225,raw_data!$C:$E,3,0)</f>
        <v>121.4508489,31.22884955</v>
      </c>
      <c r="F225" s="54">
        <f t="shared" si="9"/>
        <v>1</v>
      </c>
      <c r="G225" s="1" t="s">
        <v>4367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1</v>
      </c>
      <c r="O225" s="53">
        <v>0</v>
      </c>
      <c r="P225" s="56">
        <f t="shared" si="10"/>
        <v>1</v>
      </c>
      <c r="Q225" s="53">
        <v>0</v>
      </c>
      <c r="R225" s="53">
        <v>1</v>
      </c>
      <c r="S225" s="53">
        <v>1</v>
      </c>
      <c r="T225" s="53">
        <v>1</v>
      </c>
      <c r="U225" s="53">
        <v>0</v>
      </c>
      <c r="V225" s="53">
        <v>0</v>
      </c>
      <c r="W225" s="53">
        <v>0</v>
      </c>
      <c r="X225" s="53">
        <v>0</v>
      </c>
      <c r="Y225" s="53">
        <v>0</v>
      </c>
      <c r="Z225" s="53">
        <v>0</v>
      </c>
      <c r="AA225" s="53">
        <v>0</v>
      </c>
      <c r="AB225" s="53">
        <v>0</v>
      </c>
      <c r="AC225" s="56">
        <f t="shared" si="11"/>
        <v>3</v>
      </c>
      <c r="AD225" s="55">
        <f>VLOOKUP($A225,'all-seg-360'!$A:$K,3,0)</f>
        <v>0.35955810500000002</v>
      </c>
      <c r="AE225" s="55">
        <f>VLOOKUP($A225,'all-seg-360'!$A:$K,4,0)</f>
        <v>0.28302612300000002</v>
      </c>
      <c r="AF225" s="55">
        <f>VLOOKUP($A225,'all-seg-360'!$A:$K,5,0)</f>
        <v>0.215325928</v>
      </c>
      <c r="AG225" s="55">
        <f>VLOOKUP($A225,'all-seg-360'!$A:$K,6,0)</f>
        <v>4.6707153000000001E-2</v>
      </c>
      <c r="AH225" s="55">
        <f>VLOOKUP($A225,'all-seg-360'!$A:$K,7,0)</f>
        <v>2.6049804999999999E-2</v>
      </c>
      <c r="AI225" s="55">
        <f>VLOOKUP($A225,'all-seg-360'!$A:$K,8,0)</f>
        <v>2.1514889999999999E-3</v>
      </c>
      <c r="AJ225" s="55">
        <f>VLOOKUP($A225,'all-seg-360'!$A:$K,9,0)</f>
        <v>1.8023681999999999E-2</v>
      </c>
      <c r="AK225" s="55"/>
      <c r="AL225" s="55"/>
    </row>
    <row r="226" spans="1:38">
      <c r="A226" s="1" t="s">
        <v>15</v>
      </c>
      <c r="B226" s="1" t="s">
        <v>14</v>
      </c>
      <c r="C226" s="1" t="str">
        <f>VLOOKUP(A226,raw_data!$C:$G,5,0)</f>
        <v>柳林别墅 </v>
      </c>
      <c r="D226" s="1" t="str">
        <f>VLOOKUP(A226,raw_data!$C:$H,6,0)</f>
        <v>愚园路532弄51、55、60、61、66、70、71号、73-85（单号）</v>
      </c>
      <c r="E226" s="1" t="str">
        <f>VLOOKUP(A226,raw_data!$C:$E,2,0)&amp;","&amp;VLOOKUP(A226,raw_data!$C:$E,3,0)</f>
        <v>121.4339993,31.22357755</v>
      </c>
      <c r="F226" s="54">
        <f t="shared" si="9"/>
        <v>1</v>
      </c>
      <c r="G226" s="1" t="s">
        <v>4367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1</v>
      </c>
      <c r="O226" s="53">
        <v>0</v>
      </c>
      <c r="P226" s="56">
        <f t="shared" si="10"/>
        <v>1</v>
      </c>
      <c r="Q226" s="53">
        <v>1</v>
      </c>
      <c r="R226" s="53">
        <v>1</v>
      </c>
      <c r="S226" s="53">
        <v>0</v>
      </c>
      <c r="T226" s="53">
        <v>0</v>
      </c>
      <c r="U226" s="53">
        <v>0</v>
      </c>
      <c r="V226" s="53">
        <v>0</v>
      </c>
      <c r="W226" s="53">
        <v>0</v>
      </c>
      <c r="X226" s="53">
        <v>0</v>
      </c>
      <c r="Y226" s="53">
        <v>0</v>
      </c>
      <c r="Z226" s="53">
        <v>0</v>
      </c>
      <c r="AA226" s="53">
        <v>0</v>
      </c>
      <c r="AB226" s="53">
        <v>0</v>
      </c>
      <c r="AC226" s="56">
        <f t="shared" si="11"/>
        <v>2</v>
      </c>
      <c r="AD226" s="55">
        <f>VLOOKUP($A226,'all-seg-360'!$A:$K,3,0)</f>
        <v>0.23842163099999999</v>
      </c>
      <c r="AE226" s="55">
        <f>VLOOKUP($A226,'all-seg-360'!$A:$K,4,0)</f>
        <v>0.55671386700000003</v>
      </c>
      <c r="AF226" s="55">
        <f>VLOOKUP($A226,'all-seg-360'!$A:$K,5,0)</f>
        <v>5.6781006000000002E-2</v>
      </c>
      <c r="AG226" s="55">
        <f>VLOOKUP($A226,'all-seg-360'!$A:$K,6,0)</f>
        <v>7.1551513999999997E-2</v>
      </c>
      <c r="AH226" s="55">
        <f>VLOOKUP($A226,'all-seg-360'!$A:$K,7,0)</f>
        <v>5.0421143000000002E-2</v>
      </c>
      <c r="AI226" s="55">
        <f>VLOOKUP($A226,'all-seg-360'!$A:$K,8,0)</f>
        <v>4.9133299999999996E-3</v>
      </c>
      <c r="AJ226" s="55">
        <f>VLOOKUP($A226,'all-seg-360'!$A:$K,9,0)</f>
        <v>1.1322019999999999E-3</v>
      </c>
      <c r="AK226" s="55"/>
      <c r="AL226" s="55"/>
    </row>
    <row r="227" spans="1:38">
      <c r="A227" s="1" t="s">
        <v>283</v>
      </c>
      <c r="B227" s="1" t="s">
        <v>282</v>
      </c>
      <c r="C227" s="1" t="str">
        <f>VLOOKUP(A227,raw_data!$C:$G,5,0)</f>
        <v>富民新邨</v>
      </c>
      <c r="D227" s="1" t="str">
        <f>VLOOKUP(A227,raw_data!$C:$H,6,0)</f>
        <v>富民路148-172弄</v>
      </c>
      <c r="E227" s="1" t="str">
        <f>VLOOKUP(A227,raw_data!$C:$E,2,0)&amp;","&amp;VLOOKUP(A227,raw_data!$C:$E,3,0)</f>
        <v>121.4465284,31.22094091</v>
      </c>
      <c r="F227" s="54">
        <f t="shared" si="9"/>
        <v>1</v>
      </c>
      <c r="G227" s="1" t="s">
        <v>4367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1</v>
      </c>
      <c r="O227" s="53">
        <v>0</v>
      </c>
      <c r="P227" s="56">
        <f t="shared" si="10"/>
        <v>1</v>
      </c>
      <c r="Q227" s="53">
        <v>0</v>
      </c>
      <c r="R227" s="53">
        <v>1</v>
      </c>
      <c r="S227" s="53">
        <v>1</v>
      </c>
      <c r="T227" s="53">
        <v>0</v>
      </c>
      <c r="U227" s="53">
        <v>0</v>
      </c>
      <c r="V227" s="53">
        <v>0</v>
      </c>
      <c r="W227" s="53">
        <v>0</v>
      </c>
      <c r="X227" s="53">
        <v>0</v>
      </c>
      <c r="Y227" s="53">
        <v>0</v>
      </c>
      <c r="Z227" s="53">
        <v>0</v>
      </c>
      <c r="AA227" s="53">
        <v>0</v>
      </c>
      <c r="AB227" s="53">
        <v>0</v>
      </c>
      <c r="AC227" s="56">
        <f t="shared" si="11"/>
        <v>2</v>
      </c>
      <c r="AD227" s="55">
        <f>VLOOKUP($A227,'all-seg-360'!$A:$K,3,0)</f>
        <v>0.38839721700000002</v>
      </c>
      <c r="AE227" s="55">
        <f>VLOOKUP($A227,'all-seg-360'!$A:$K,4,0)</f>
        <v>0.46812744099999998</v>
      </c>
      <c r="AF227" s="55">
        <f>VLOOKUP($A227,'all-seg-360'!$A:$K,5,0)</f>
        <v>3.8973999000000002E-2</v>
      </c>
      <c r="AG227" s="55">
        <f>VLOOKUP($A227,'all-seg-360'!$A:$K,6,0)</f>
        <v>6.1914061999999999E-2</v>
      </c>
      <c r="AH227" s="55">
        <f>VLOOKUP($A227,'all-seg-360'!$A:$K,7,0)</f>
        <v>2.9333496000000001E-2</v>
      </c>
      <c r="AI227" s="55">
        <f>VLOOKUP($A227,'all-seg-360'!$A:$K,8,0)</f>
        <v>1.37329E-4</v>
      </c>
      <c r="AJ227" s="55">
        <f>VLOOKUP($A227,'all-seg-360'!$A:$K,9,0)</f>
        <v>7.3242000000000001E-5</v>
      </c>
      <c r="AK227" s="55"/>
      <c r="AL227" s="55"/>
    </row>
    <row r="228" spans="1:38">
      <c r="A228" s="1" t="s">
        <v>285</v>
      </c>
      <c r="B228" s="1" t="s">
        <v>284</v>
      </c>
      <c r="C228" s="1" t="str">
        <f>VLOOKUP(A228,raw_data!$C:$G,5,0)</f>
        <v>光华里</v>
      </c>
      <c r="D228" s="1" t="str">
        <f>VLOOKUP(A228,raw_data!$C:$H,6,0)</f>
        <v>巨鹿路786弄</v>
      </c>
      <c r="E228" s="1" t="str">
        <f>VLOOKUP(A228,raw_data!$C:$E,2,0)&amp;","&amp;VLOOKUP(A228,raw_data!$C:$E,3,0)</f>
        <v>121.4456178,31.22194555</v>
      </c>
      <c r="F228" s="54">
        <f t="shared" si="9"/>
        <v>1</v>
      </c>
      <c r="G228" s="1" t="s">
        <v>4367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1</v>
      </c>
      <c r="O228" s="53">
        <v>0</v>
      </c>
      <c r="P228" s="56">
        <f t="shared" si="10"/>
        <v>1</v>
      </c>
      <c r="Q228" s="53">
        <v>1</v>
      </c>
      <c r="R228" s="53">
        <v>1</v>
      </c>
      <c r="S228" s="53">
        <v>1</v>
      </c>
      <c r="T228" s="53">
        <v>1</v>
      </c>
      <c r="U228" s="53">
        <v>0</v>
      </c>
      <c r="V228" s="53">
        <v>0</v>
      </c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6">
        <f t="shared" si="11"/>
        <v>4</v>
      </c>
      <c r="AD228" s="55">
        <f>VLOOKUP($A228,'all-seg-360'!$A:$K,3,0)</f>
        <v>7.0062256000000003E-2</v>
      </c>
      <c r="AE228" s="55">
        <f>VLOOKUP($A228,'all-seg-360'!$A:$K,4,0)</f>
        <v>0.314981079</v>
      </c>
      <c r="AF228" s="55">
        <f>VLOOKUP($A228,'all-seg-360'!$A:$K,5,0)</f>
        <v>0.42403259300000001</v>
      </c>
      <c r="AG228" s="55">
        <f>VLOOKUP($A228,'all-seg-360'!$A:$K,6,0)</f>
        <v>5.5169678E-2</v>
      </c>
      <c r="AH228" s="55">
        <f>VLOOKUP($A228,'all-seg-360'!$A:$K,7,0)</f>
        <v>5.4443358999999997E-2</v>
      </c>
      <c r="AI228" s="55">
        <f>VLOOKUP($A228,'all-seg-360'!$A:$K,8,0)</f>
        <v>5.0353999999999998E-3</v>
      </c>
      <c r="AJ228" s="55">
        <f>VLOOKUP($A228,'all-seg-360'!$A:$K,9,0)</f>
        <v>8.3496089999999992E-3</v>
      </c>
      <c r="AK228" s="55"/>
      <c r="AL228" s="55"/>
    </row>
    <row r="229" spans="1:38">
      <c r="A229" s="1" t="s">
        <v>292</v>
      </c>
      <c r="B229" s="1" t="s">
        <v>291</v>
      </c>
      <c r="C229" s="1" t="str">
        <f>VLOOKUP(A229,raw_data!$C:$G,5,0)</f>
        <v>住宅</v>
      </c>
      <c r="D229" s="1" t="str">
        <f>VLOOKUP(A229,raw_data!$C:$H,6,0)</f>
        <v>北京西路1220弄1-108号</v>
      </c>
      <c r="E229" s="1" t="str">
        <f>VLOOKUP(A229,raw_data!$C:$E,2,0)&amp;","&amp;VLOOKUP(A229,raw_data!$C:$E,3,0)</f>
        <v>121.4474155,31.23149133</v>
      </c>
      <c r="F229" s="54">
        <f t="shared" si="9"/>
        <v>1</v>
      </c>
      <c r="G229" s="1" t="s">
        <v>4367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1</v>
      </c>
      <c r="O229" s="53">
        <v>0</v>
      </c>
      <c r="P229" s="56">
        <f t="shared" si="10"/>
        <v>1</v>
      </c>
      <c r="Q229" s="53">
        <v>0</v>
      </c>
      <c r="R229" s="53">
        <v>1</v>
      </c>
      <c r="S229" s="53">
        <v>1</v>
      </c>
      <c r="T229" s="53">
        <v>1</v>
      </c>
      <c r="U229" s="53">
        <v>1</v>
      </c>
      <c r="V229" s="53">
        <v>1</v>
      </c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6">
        <f t="shared" si="11"/>
        <v>5</v>
      </c>
      <c r="AD229" s="55">
        <f>VLOOKUP($A229,'all-seg-360'!$A:$K,3,0)</f>
        <v>0.14186096200000001</v>
      </c>
      <c r="AE229" s="55">
        <f>VLOOKUP($A229,'all-seg-360'!$A:$K,4,0)</f>
        <v>0.136065674</v>
      </c>
      <c r="AF229" s="55">
        <f>VLOOKUP($A229,'all-seg-360'!$A:$K,5,0)</f>
        <v>0.53738098099999998</v>
      </c>
      <c r="AG229" s="55">
        <f>VLOOKUP($A229,'all-seg-360'!$A:$K,6,0)</f>
        <v>7.1377563000000005E-2</v>
      </c>
      <c r="AH229" s="55">
        <f>VLOOKUP($A229,'all-seg-360'!$A:$K,7,0)</f>
        <v>4.2556762999999997E-2</v>
      </c>
      <c r="AI229" s="55">
        <f>VLOOKUP($A229,'all-seg-360'!$A:$K,8,0)</f>
        <v>1.49536E-4</v>
      </c>
      <c r="AJ229" s="55">
        <f>VLOOKUP($A229,'all-seg-360'!$A:$K,9,0)</f>
        <v>2.8283691E-2</v>
      </c>
      <c r="AK229" s="55"/>
      <c r="AL229" s="55"/>
    </row>
    <row r="230" spans="1:38">
      <c r="A230" s="1" t="s">
        <v>290</v>
      </c>
      <c r="B230" s="1" t="s">
        <v>289</v>
      </c>
      <c r="C230" s="1" t="str">
        <f>VLOOKUP(A230,raw_data!$C:$G,5,0)</f>
        <v>住宅</v>
      </c>
      <c r="D230" s="1" t="str">
        <f>VLOOKUP(A230,raw_data!$C:$H,6,0)</f>
        <v>常德路310号</v>
      </c>
      <c r="E230" s="1" t="str">
        <f>VLOOKUP(A230,raw_data!$C:$E,2,0)&amp;","&amp;VLOOKUP(A230,raw_data!$C:$E,3,0)</f>
        <v>121.4428049,31.22846212</v>
      </c>
      <c r="F230" s="54">
        <f t="shared" si="9"/>
        <v>1</v>
      </c>
      <c r="G230" s="1" t="s">
        <v>4367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1</v>
      </c>
      <c r="O230" s="53">
        <v>0</v>
      </c>
      <c r="P230" s="56">
        <f t="shared" si="10"/>
        <v>1</v>
      </c>
      <c r="Q230" s="53">
        <v>1</v>
      </c>
      <c r="R230" s="53">
        <v>0</v>
      </c>
      <c r="S230" s="53">
        <v>0</v>
      </c>
      <c r="T230" s="53">
        <v>0</v>
      </c>
      <c r="U230" s="53">
        <v>0</v>
      </c>
      <c r="V230" s="53">
        <v>0</v>
      </c>
      <c r="W230" s="53">
        <v>0</v>
      </c>
      <c r="X230" s="53">
        <v>1</v>
      </c>
      <c r="Y230" s="53">
        <v>1</v>
      </c>
      <c r="Z230" s="53">
        <v>1</v>
      </c>
      <c r="AA230" s="53">
        <v>1</v>
      </c>
      <c r="AB230" s="53">
        <v>1</v>
      </c>
      <c r="AC230" s="56">
        <f t="shared" si="11"/>
        <v>6</v>
      </c>
      <c r="AD230" s="55">
        <f>VLOOKUP($A230,'all-seg-360'!$A:$K,3,0)</f>
        <v>0.23863830599999999</v>
      </c>
      <c r="AE230" s="55">
        <f>VLOOKUP($A230,'all-seg-360'!$A:$K,4,0)</f>
        <v>0.47711791999999997</v>
      </c>
      <c r="AF230" s="55">
        <f>VLOOKUP($A230,'all-seg-360'!$A:$K,5,0)</f>
        <v>0.102175903</v>
      </c>
      <c r="AG230" s="55">
        <f>VLOOKUP($A230,'all-seg-360'!$A:$K,6,0)</f>
        <v>0.11413268999999999</v>
      </c>
      <c r="AH230" s="55">
        <f>VLOOKUP($A230,'all-seg-360'!$A:$K,7,0)</f>
        <v>3.2965087999999997E-2</v>
      </c>
      <c r="AI230" s="55">
        <f>VLOOKUP($A230,'all-seg-360'!$A:$K,8,0)</f>
        <v>5.8044430000000003E-3</v>
      </c>
      <c r="AJ230" s="55">
        <f>VLOOKUP($A230,'all-seg-360'!$A:$K,9,0)</f>
        <v>5.0384519999999997E-3</v>
      </c>
      <c r="AK230" s="55"/>
      <c r="AL230" s="55"/>
    </row>
    <row r="231" spans="1:38">
      <c r="A231" s="1" t="s">
        <v>298</v>
      </c>
      <c r="B231" s="1" t="s">
        <v>20</v>
      </c>
      <c r="C231" s="1" t="str">
        <f>VLOOKUP(A231,raw_data!$C:$G,5,0)</f>
        <v>经济日报上海记者站</v>
      </c>
      <c r="D231" s="1" t="str">
        <f>VLOOKUP(A231,raw_data!$C:$H,6,0)</f>
        <v>新闸路1340弄21号</v>
      </c>
      <c r="E231" s="1" t="str">
        <f>VLOOKUP(A231,raw_data!$C:$E,2,0)&amp;","&amp;VLOOKUP(A231,raw_data!$C:$E,3,0)</f>
        <v>121.4475059,31.23368206</v>
      </c>
      <c r="F231" s="54">
        <f t="shared" si="9"/>
        <v>1</v>
      </c>
      <c r="G231" s="1" t="s">
        <v>4367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1</v>
      </c>
      <c r="O231" s="53">
        <v>0</v>
      </c>
      <c r="P231" s="56">
        <f t="shared" si="10"/>
        <v>1</v>
      </c>
      <c r="Q231" s="53">
        <v>0</v>
      </c>
      <c r="R231" s="53">
        <v>1</v>
      </c>
      <c r="S231" s="53">
        <v>1</v>
      </c>
      <c r="T231" s="53">
        <v>1</v>
      </c>
      <c r="U231" s="53">
        <v>1</v>
      </c>
      <c r="V231" s="53">
        <v>1</v>
      </c>
      <c r="W231" s="53">
        <v>0</v>
      </c>
      <c r="X231" s="53">
        <v>0</v>
      </c>
      <c r="Y231" s="53">
        <v>0</v>
      </c>
      <c r="Z231" s="53">
        <v>0</v>
      </c>
      <c r="AA231" s="53">
        <v>0</v>
      </c>
      <c r="AB231" s="53">
        <v>0</v>
      </c>
      <c r="AC231" s="56">
        <f t="shared" si="11"/>
        <v>5</v>
      </c>
      <c r="AD231" s="55">
        <f>VLOOKUP($A231,'all-seg-360'!$A:$K,3,0)</f>
        <v>0.27117919899999998</v>
      </c>
      <c r="AE231" s="55">
        <f>VLOOKUP($A231,'all-seg-360'!$A:$K,4,0)</f>
        <v>6.2069701999999997E-2</v>
      </c>
      <c r="AF231" s="55">
        <f>VLOOKUP($A231,'all-seg-360'!$A:$K,5,0)</f>
        <v>0.50507812500000004</v>
      </c>
      <c r="AG231" s="55">
        <f>VLOOKUP($A231,'all-seg-360'!$A:$K,6,0)</f>
        <v>5.0317383E-2</v>
      </c>
      <c r="AH231" s="55">
        <f>VLOOKUP($A231,'all-seg-360'!$A:$K,7,0)</f>
        <v>1.3470459000000001E-2</v>
      </c>
      <c r="AI231" s="55">
        <f>VLOOKUP($A231,'all-seg-360'!$A:$K,8,0)</f>
        <v>3.0518000000000002E-5</v>
      </c>
      <c r="AJ231" s="55">
        <f>VLOOKUP($A231,'all-seg-360'!$A:$K,9,0)</f>
        <v>3.5064699999999998E-3</v>
      </c>
      <c r="AK231" s="55"/>
      <c r="AL231" s="55"/>
    </row>
    <row r="232" spans="1:38">
      <c r="A232" s="1" t="s">
        <v>322</v>
      </c>
      <c r="B232" s="1" t="s">
        <v>321</v>
      </c>
      <c r="C232" s="1" t="str">
        <f>VLOOKUP(A232,raw_data!$C:$G,5,0)</f>
        <v>上海小楼/滇池小区</v>
      </c>
      <c r="D232" s="1" t="str">
        <f>VLOOKUP(A232,raw_data!$C:$H,6,0)</f>
        <v>江西中路372-390号，北京东路205-217号</v>
      </c>
      <c r="E232" s="1" t="str">
        <f>VLOOKUP(A232,raw_data!$C:$E,2,0)&amp;","&amp;VLOOKUP(A232,raw_data!$C:$E,3,0)</f>
        <v>121.4814686,31.24181407</v>
      </c>
      <c r="F232" s="54">
        <f t="shared" si="9"/>
        <v>1</v>
      </c>
      <c r="G232" s="1" t="s">
        <v>4367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1</v>
      </c>
      <c r="O232" s="53">
        <v>0</v>
      </c>
      <c r="P232" s="56">
        <f t="shared" si="10"/>
        <v>1</v>
      </c>
      <c r="Q232" s="53">
        <v>1</v>
      </c>
      <c r="R232" s="53">
        <v>1</v>
      </c>
      <c r="S232" s="53">
        <v>0</v>
      </c>
      <c r="T232" s="53">
        <v>0</v>
      </c>
      <c r="U232" s="53">
        <v>0</v>
      </c>
      <c r="V232" s="53">
        <v>0</v>
      </c>
      <c r="W232" s="53">
        <v>0</v>
      </c>
      <c r="X232" s="53">
        <v>0</v>
      </c>
      <c r="Y232" s="53">
        <v>1</v>
      </c>
      <c r="Z232" s="53">
        <v>0</v>
      </c>
      <c r="AA232" s="53">
        <v>0</v>
      </c>
      <c r="AB232" s="53">
        <v>1</v>
      </c>
      <c r="AC232" s="56">
        <f t="shared" si="11"/>
        <v>4</v>
      </c>
      <c r="AD232" s="55">
        <f>VLOOKUP($A232,'all-seg-360'!$A:$K,3,0)</f>
        <v>0.57288513200000002</v>
      </c>
      <c r="AE232" s="55">
        <f>VLOOKUP($A232,'all-seg-360'!$A:$K,4,0)</f>
        <v>0.31186523399999999</v>
      </c>
      <c r="AF232" s="55">
        <f>VLOOKUP($A232,'all-seg-360'!$A:$K,5,0)</f>
        <v>0</v>
      </c>
      <c r="AG232" s="55">
        <f>VLOOKUP($A232,'all-seg-360'!$A:$K,6,0)</f>
        <v>6.2750243999999997E-2</v>
      </c>
      <c r="AH232" s="55">
        <f>VLOOKUP($A232,'all-seg-360'!$A:$K,7,0)</f>
        <v>4.5089721999999999E-2</v>
      </c>
      <c r="AI232" s="55">
        <f>VLOOKUP($A232,'all-seg-360'!$A:$K,8,0)</f>
        <v>1.1505129999999999E-3</v>
      </c>
      <c r="AJ232" s="55">
        <f>VLOOKUP($A232,'all-seg-360'!$A:$K,9,0)</f>
        <v>1.5075679999999999E-3</v>
      </c>
      <c r="AK232" s="55"/>
      <c r="AL232" s="55"/>
    </row>
    <row r="233" spans="1:38">
      <c r="A233" s="1" t="s">
        <v>300</v>
      </c>
      <c r="B233" s="1" t="s">
        <v>20</v>
      </c>
      <c r="C233" s="1" t="str">
        <f>VLOOKUP(A233,raw_data!$C:$G,5,0)</f>
        <v>花园住宅</v>
      </c>
      <c r="D233" s="1" t="str">
        <f>VLOOKUP(A233,raw_data!$C:$H,6,0)</f>
        <v>愚园路419弄（3-32号）、愚园路411号、愚园路427号</v>
      </c>
      <c r="E233" s="1" t="str">
        <f>VLOOKUP(A233,raw_data!$C:$E,2,0)&amp;","&amp;VLOOKUP(A233,raw_data!$C:$E,3,0)</f>
        <v>121.4475059,31.23368206</v>
      </c>
      <c r="F233" s="54">
        <f t="shared" si="9"/>
        <v>1</v>
      </c>
      <c r="G233" s="1" t="s">
        <v>4367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1</v>
      </c>
      <c r="O233" s="53">
        <v>0</v>
      </c>
      <c r="P233" s="56">
        <f t="shared" si="10"/>
        <v>1</v>
      </c>
      <c r="Q233" s="53">
        <v>0</v>
      </c>
      <c r="R233" s="53">
        <v>1</v>
      </c>
      <c r="S233" s="53">
        <v>1</v>
      </c>
      <c r="T233" s="53">
        <v>1</v>
      </c>
      <c r="U233" s="53">
        <v>1</v>
      </c>
      <c r="V233" s="53">
        <v>1</v>
      </c>
      <c r="W233" s="53">
        <v>0</v>
      </c>
      <c r="X233" s="53">
        <v>0</v>
      </c>
      <c r="Y233" s="53">
        <v>0</v>
      </c>
      <c r="Z233" s="53">
        <v>0</v>
      </c>
      <c r="AA233" s="53">
        <v>0</v>
      </c>
      <c r="AB233" s="53">
        <v>0</v>
      </c>
      <c r="AC233" s="56">
        <f t="shared" si="11"/>
        <v>5</v>
      </c>
      <c r="AD233" s="55">
        <f>VLOOKUP($A233,'all-seg-360'!$A:$K,3,0)</f>
        <v>0.27117919899999998</v>
      </c>
      <c r="AE233" s="55">
        <f>VLOOKUP($A233,'all-seg-360'!$A:$K,4,0)</f>
        <v>6.2069701999999997E-2</v>
      </c>
      <c r="AF233" s="55">
        <f>VLOOKUP($A233,'all-seg-360'!$A:$K,5,0)</f>
        <v>0.50507812500000004</v>
      </c>
      <c r="AG233" s="55">
        <f>VLOOKUP($A233,'all-seg-360'!$A:$K,6,0)</f>
        <v>5.0317383E-2</v>
      </c>
      <c r="AH233" s="55">
        <f>VLOOKUP($A233,'all-seg-360'!$A:$K,7,0)</f>
        <v>1.3470459000000001E-2</v>
      </c>
      <c r="AI233" s="55">
        <f>VLOOKUP($A233,'all-seg-360'!$A:$K,8,0)</f>
        <v>3.0518000000000002E-5</v>
      </c>
      <c r="AJ233" s="55">
        <f>VLOOKUP($A233,'all-seg-360'!$A:$K,9,0)</f>
        <v>3.5064699999999998E-3</v>
      </c>
      <c r="AK233" s="55"/>
      <c r="AL233" s="55"/>
    </row>
    <row r="234" spans="1:38">
      <c r="A234" s="1" t="s">
        <v>301</v>
      </c>
      <c r="B234" s="1" t="s">
        <v>20</v>
      </c>
      <c r="C234" s="1" t="str">
        <f>VLOOKUP(A234,raw_data!$C:$G,5,0)</f>
        <v>花园住宅</v>
      </c>
      <c r="D234" s="1" t="str">
        <f>VLOOKUP(A234,raw_data!$C:$H,6,0)</f>
        <v>愚园路541弄2号</v>
      </c>
      <c r="E234" s="1" t="str">
        <f>VLOOKUP(A234,raw_data!$C:$E,2,0)&amp;","&amp;VLOOKUP(A234,raw_data!$C:$E,3,0)</f>
        <v>121.4339474,31.22326847</v>
      </c>
      <c r="F234" s="54">
        <f t="shared" si="9"/>
        <v>1</v>
      </c>
      <c r="G234" s="1" t="s">
        <v>4367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1</v>
      </c>
      <c r="O234" s="53">
        <v>0</v>
      </c>
      <c r="P234" s="56">
        <f t="shared" si="10"/>
        <v>1</v>
      </c>
      <c r="Q234" s="53">
        <v>1</v>
      </c>
      <c r="R234" s="53">
        <v>1</v>
      </c>
      <c r="S234" s="53">
        <v>1</v>
      </c>
      <c r="T234" s="53">
        <v>0</v>
      </c>
      <c r="U234" s="53">
        <v>0</v>
      </c>
      <c r="V234" s="53">
        <v>0</v>
      </c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6">
        <f t="shared" si="11"/>
        <v>3</v>
      </c>
      <c r="AD234" s="55">
        <f>VLOOKUP($A234,'all-seg-360'!$A:$K,3,0)</f>
        <v>0.22891540499999999</v>
      </c>
      <c r="AE234" s="55">
        <f>VLOOKUP($A234,'all-seg-360'!$A:$K,4,0)</f>
        <v>0.56189880400000003</v>
      </c>
      <c r="AF234" s="55">
        <f>VLOOKUP($A234,'all-seg-360'!$A:$K,5,0)</f>
        <v>3.7637328999999997E-2</v>
      </c>
      <c r="AG234" s="55">
        <f>VLOOKUP($A234,'all-seg-360'!$A:$K,6,0)</f>
        <v>7.8027343999999998E-2</v>
      </c>
      <c r="AH234" s="55">
        <f>VLOOKUP($A234,'all-seg-360'!$A:$K,7,0)</f>
        <v>9.7717289999999998E-3</v>
      </c>
      <c r="AI234" s="55">
        <f>VLOOKUP($A234,'all-seg-360'!$A:$K,8,0)</f>
        <v>2.255249E-3</v>
      </c>
      <c r="AJ234" s="55">
        <f>VLOOKUP($A234,'all-seg-360'!$A:$K,9,0)</f>
        <v>1.5979004000000002E-2</v>
      </c>
      <c r="AK234" s="55"/>
      <c r="AL234" s="55"/>
    </row>
    <row r="235" spans="1:38">
      <c r="A235" s="1" t="s">
        <v>308</v>
      </c>
      <c r="B235" s="1" t="s">
        <v>307</v>
      </c>
      <c r="C235" s="1" t="str">
        <f>VLOOKUP(A235,raw_data!$C:$G,5,0)</f>
        <v>南苏河创意园区</v>
      </c>
      <c r="D235" s="1" t="str">
        <f>VLOOKUP(A235,raw_data!$C:$H,6,0)</f>
        <v>南苏州路1295号-1305号</v>
      </c>
      <c r="E235" s="1" t="str">
        <f>VLOOKUP(A235,raw_data!$C:$E,2,0)&amp;","&amp;VLOOKUP(A235,raw_data!$C:$E,3,0)</f>
        <v>121.5004347,31.21095249</v>
      </c>
      <c r="F235" s="54">
        <f t="shared" si="9"/>
        <v>1</v>
      </c>
      <c r="G235" s="1" t="s">
        <v>4367</v>
      </c>
      <c r="H235" s="53">
        <v>0</v>
      </c>
      <c r="I235" s="53">
        <v>0</v>
      </c>
      <c r="J235" s="53">
        <v>0</v>
      </c>
      <c r="K235" s="53">
        <v>0</v>
      </c>
      <c r="L235" s="53">
        <v>0</v>
      </c>
      <c r="M235" s="53">
        <v>0</v>
      </c>
      <c r="N235" s="53">
        <v>1</v>
      </c>
      <c r="O235" s="53">
        <v>0</v>
      </c>
      <c r="P235" s="56">
        <f t="shared" si="10"/>
        <v>1</v>
      </c>
      <c r="Q235" s="53">
        <v>0</v>
      </c>
      <c r="R235" s="53">
        <v>0</v>
      </c>
      <c r="S235" s="53">
        <v>0</v>
      </c>
      <c r="T235" s="53">
        <v>0</v>
      </c>
      <c r="U235" s="53">
        <v>0</v>
      </c>
      <c r="V235" s="53">
        <v>0</v>
      </c>
      <c r="W235" s="53">
        <v>0</v>
      </c>
      <c r="X235" s="53">
        <v>1</v>
      </c>
      <c r="Y235" s="53">
        <v>1</v>
      </c>
      <c r="Z235" s="53">
        <v>0</v>
      </c>
      <c r="AA235" s="53">
        <v>0</v>
      </c>
      <c r="AB235" s="53">
        <v>0</v>
      </c>
      <c r="AC235" s="56">
        <f t="shared" si="11"/>
        <v>2</v>
      </c>
      <c r="AD235" s="55">
        <f>VLOOKUP($A235,'all-seg-360'!$A:$K,3,0)</f>
        <v>0.47225341799999998</v>
      </c>
      <c r="AE235" s="55">
        <f>VLOOKUP($A235,'all-seg-360'!$A:$K,4,0)</f>
        <v>0.40426940900000002</v>
      </c>
      <c r="AF235" s="55">
        <f>VLOOKUP($A235,'all-seg-360'!$A:$K,5,0)</f>
        <v>4.6084594999999999E-2</v>
      </c>
      <c r="AG235" s="55">
        <f>VLOOKUP($A235,'all-seg-360'!$A:$K,6,0)</f>
        <v>3.3459473000000003E-2</v>
      </c>
      <c r="AH235" s="55">
        <f>VLOOKUP($A235,'all-seg-360'!$A:$K,7,0)</f>
        <v>5.0964360000000002E-3</v>
      </c>
      <c r="AI235" s="55">
        <f>VLOOKUP($A235,'all-seg-360'!$A:$K,8,0)</f>
        <v>0</v>
      </c>
      <c r="AJ235" s="55">
        <f>VLOOKUP($A235,'all-seg-360'!$A:$K,9,0)</f>
        <v>2.9486083999999999E-2</v>
      </c>
      <c r="AK235" s="55"/>
      <c r="AL235" s="55"/>
    </row>
    <row r="236" spans="1:38">
      <c r="A236" s="1" t="s">
        <v>309</v>
      </c>
      <c r="B236" s="1" t="s">
        <v>20</v>
      </c>
      <c r="C236" s="1" t="str">
        <f>VLOOKUP(A236,raw_data!$C:$G,5,0)</f>
        <v>住宅</v>
      </c>
      <c r="D236" s="1" t="str">
        <f>VLOOKUP(A236,raw_data!$C:$H,6,0)</f>
        <v>香山路9号</v>
      </c>
      <c r="E236" s="1" t="str">
        <f>VLOOKUP(A236,raw_data!$C:$E,2,0)&amp;","&amp;VLOOKUP(A236,raw_data!$C:$E,3,0)</f>
        <v>121.4622383,31.21782755</v>
      </c>
      <c r="F236" s="54">
        <f t="shared" si="9"/>
        <v>1</v>
      </c>
      <c r="G236" s="1" t="s">
        <v>4367</v>
      </c>
      <c r="H236" s="53">
        <v>0</v>
      </c>
      <c r="I236" s="53">
        <v>0</v>
      </c>
      <c r="J236" s="53">
        <v>0</v>
      </c>
      <c r="K236" s="53">
        <v>0</v>
      </c>
      <c r="L236" s="53">
        <v>0</v>
      </c>
      <c r="M236" s="53">
        <v>0</v>
      </c>
      <c r="N236" s="53">
        <v>1</v>
      </c>
      <c r="O236" s="53">
        <v>0</v>
      </c>
      <c r="P236" s="56">
        <f t="shared" si="10"/>
        <v>1</v>
      </c>
      <c r="Q236" s="53">
        <v>0</v>
      </c>
      <c r="R236" s="53">
        <v>1</v>
      </c>
      <c r="S236" s="53">
        <v>1</v>
      </c>
      <c r="T236" s="53">
        <v>0</v>
      </c>
      <c r="U236" s="53">
        <v>0</v>
      </c>
      <c r="V236" s="53">
        <v>0</v>
      </c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6">
        <f t="shared" si="11"/>
        <v>2</v>
      </c>
      <c r="AD236" s="55">
        <f>VLOOKUP($A236,'all-seg-360'!$A:$K,3,0)</f>
        <v>0.25537414600000002</v>
      </c>
      <c r="AE236" s="55">
        <f>VLOOKUP($A236,'all-seg-360'!$A:$K,4,0)</f>
        <v>0.44330444299999999</v>
      </c>
      <c r="AF236" s="55">
        <f>VLOOKUP($A236,'all-seg-360'!$A:$K,5,0)</f>
        <v>0.14083251999999999</v>
      </c>
      <c r="AG236" s="55">
        <f>VLOOKUP($A236,'all-seg-360'!$A:$K,6,0)</f>
        <v>5.4702758999999997E-2</v>
      </c>
      <c r="AH236" s="55">
        <f>VLOOKUP($A236,'all-seg-360'!$A:$K,7,0)</f>
        <v>3.4313965000000002E-2</v>
      </c>
      <c r="AI236" s="55">
        <f>VLOOKUP($A236,'all-seg-360'!$A:$K,8,0)</f>
        <v>3.9672999999999998E-5</v>
      </c>
      <c r="AJ236" s="55">
        <f>VLOOKUP($A236,'all-seg-360'!$A:$K,9,0)</f>
        <v>1.2557983E-2</v>
      </c>
      <c r="AK236" s="55"/>
      <c r="AL236" s="55"/>
    </row>
    <row r="237" spans="1:38">
      <c r="A237" s="1" t="s">
        <v>312</v>
      </c>
      <c r="B237" s="1" t="s">
        <v>311</v>
      </c>
      <c r="C237" s="1" t="str">
        <f>VLOOKUP(A237,raw_data!$C:$G,5,0)</f>
        <v>住宅</v>
      </c>
      <c r="D237" s="1" t="str">
        <f>VLOOKUP(A237,raw_data!$C:$H,6,0)</f>
        <v>自忠路414-454号</v>
      </c>
      <c r="E237" s="1" t="str">
        <f>VLOOKUP(A237,raw_data!$C:$E,2,0)&amp;","&amp;VLOOKUP(A237,raw_data!$C:$E,3,0)</f>
        <v>121.4685495,31.21998066</v>
      </c>
      <c r="F237" s="54">
        <f t="shared" si="9"/>
        <v>1</v>
      </c>
      <c r="G237" s="1" t="s">
        <v>4367</v>
      </c>
      <c r="H237" s="53">
        <v>0</v>
      </c>
      <c r="I237" s="53">
        <v>0</v>
      </c>
      <c r="J237" s="53">
        <v>0</v>
      </c>
      <c r="K237" s="53">
        <v>0</v>
      </c>
      <c r="L237" s="53">
        <v>0</v>
      </c>
      <c r="M237" s="53">
        <v>0</v>
      </c>
      <c r="N237" s="53">
        <v>1</v>
      </c>
      <c r="O237" s="53">
        <v>0</v>
      </c>
      <c r="P237" s="56">
        <f t="shared" si="10"/>
        <v>1</v>
      </c>
      <c r="Q237" s="53">
        <v>1</v>
      </c>
      <c r="R237" s="53">
        <v>1</v>
      </c>
      <c r="S237" s="53">
        <v>1</v>
      </c>
      <c r="T237" s="53">
        <v>1</v>
      </c>
      <c r="U237" s="53">
        <v>0</v>
      </c>
      <c r="V237" s="53">
        <v>0</v>
      </c>
      <c r="W237" s="53">
        <v>0</v>
      </c>
      <c r="X237" s="53">
        <v>0</v>
      </c>
      <c r="Y237" s="53">
        <v>0</v>
      </c>
      <c r="Z237" s="53">
        <v>0</v>
      </c>
      <c r="AA237" s="53">
        <v>0</v>
      </c>
      <c r="AB237" s="53">
        <v>1</v>
      </c>
      <c r="AC237" s="56">
        <f t="shared" si="11"/>
        <v>5</v>
      </c>
      <c r="AD237" s="55">
        <f>VLOOKUP($A237,'all-seg-360'!$A:$K,3,0)</f>
        <v>0.203125</v>
      </c>
      <c r="AE237" s="55">
        <f>VLOOKUP($A237,'all-seg-360'!$A:$K,4,0)</f>
        <v>0.22269897499999999</v>
      </c>
      <c r="AF237" s="55">
        <f>VLOOKUP($A237,'all-seg-360'!$A:$K,5,0)</f>
        <v>0.42301940900000001</v>
      </c>
      <c r="AG237" s="55">
        <f>VLOOKUP($A237,'all-seg-360'!$A:$K,6,0)</f>
        <v>4.5785522000000002E-2</v>
      </c>
      <c r="AH237" s="55">
        <f>VLOOKUP($A237,'all-seg-360'!$A:$K,7,0)</f>
        <v>2.3687744E-2</v>
      </c>
      <c r="AI237" s="55">
        <f>VLOOKUP($A237,'all-seg-360'!$A:$K,8,0)</f>
        <v>1.617432E-3</v>
      </c>
      <c r="AJ237" s="55">
        <f>VLOOKUP($A237,'all-seg-360'!$A:$K,9,0)</f>
        <v>5.49316E-4</v>
      </c>
      <c r="AK237" s="55"/>
      <c r="AL237" s="55"/>
    </row>
    <row r="238" spans="1:38">
      <c r="A238" s="1" t="s">
        <v>324</v>
      </c>
      <c r="B238" s="1" t="s">
        <v>323</v>
      </c>
      <c r="C238" s="1" t="str">
        <f>VLOOKUP(A238,raw_data!$C:$G,5,0)</f>
        <v>中国疾病预防控制中心寄生虫病预防控制所</v>
      </c>
      <c r="D238" s="1" t="str">
        <f>VLOOKUP(A238,raw_data!$C:$H,6,0)</f>
        <v>瑞金二路207号</v>
      </c>
      <c r="E238" s="1" t="str">
        <f>VLOOKUP(A238,raw_data!$C:$E,2,0)&amp;","&amp;VLOOKUP(A238,raw_data!$C:$E,3,0)</f>
        <v>121.4619147,31.21158002</v>
      </c>
      <c r="F238" s="54">
        <f t="shared" si="9"/>
        <v>1</v>
      </c>
      <c r="G238" s="1" t="s">
        <v>4367</v>
      </c>
      <c r="H238" s="53">
        <v>0</v>
      </c>
      <c r="I238" s="53">
        <v>0</v>
      </c>
      <c r="J238" s="53">
        <v>0</v>
      </c>
      <c r="K238" s="53">
        <v>0</v>
      </c>
      <c r="L238" s="53">
        <v>0</v>
      </c>
      <c r="M238" s="53">
        <v>0</v>
      </c>
      <c r="N238" s="53">
        <v>1</v>
      </c>
      <c r="O238" s="53">
        <v>0</v>
      </c>
      <c r="P238" s="56">
        <f t="shared" si="10"/>
        <v>1</v>
      </c>
      <c r="Q238" s="53">
        <v>1</v>
      </c>
      <c r="R238" s="53">
        <v>1</v>
      </c>
      <c r="S238" s="53">
        <v>0</v>
      </c>
      <c r="T238" s="53">
        <v>0</v>
      </c>
      <c r="U238" s="53">
        <v>0</v>
      </c>
      <c r="V238" s="53">
        <v>0</v>
      </c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6">
        <f t="shared" si="11"/>
        <v>2</v>
      </c>
      <c r="AD238" s="55">
        <f>VLOOKUP($A238,'all-seg-360'!$A:$K,3,0)</f>
        <v>0.21514282200000001</v>
      </c>
      <c r="AE238" s="55">
        <f>VLOOKUP($A238,'all-seg-360'!$A:$K,4,0)</f>
        <v>0.50955505400000001</v>
      </c>
      <c r="AF238" s="55">
        <f>VLOOKUP($A238,'all-seg-360'!$A:$K,5,0)</f>
        <v>7.3184204000000003E-2</v>
      </c>
      <c r="AG238" s="55">
        <f>VLOOKUP($A238,'all-seg-360'!$A:$K,6,0)</f>
        <v>3.7112427000000003E-2</v>
      </c>
      <c r="AH238" s="55">
        <f>VLOOKUP($A238,'all-seg-360'!$A:$K,7,0)</f>
        <v>1.5432738999999999E-2</v>
      </c>
      <c r="AI238" s="55">
        <f>VLOOKUP($A238,'all-seg-360'!$A:$K,8,0)</f>
        <v>1.1566160000000001E-3</v>
      </c>
      <c r="AJ238" s="55">
        <f>VLOOKUP($A238,'all-seg-360'!$A:$K,9,0)</f>
        <v>4.9743651999999999E-2</v>
      </c>
      <c r="AK238" s="55"/>
      <c r="AL238" s="55"/>
    </row>
    <row r="239" spans="1:38">
      <c r="A239" s="1" t="s">
        <v>326</v>
      </c>
      <c r="B239" s="1" t="s">
        <v>325</v>
      </c>
      <c r="C239" s="1" t="str">
        <f>VLOOKUP(A239,raw_data!$C:$G,5,0)</f>
        <v>上海市黄浦区人民代表大会常务委员会/中国人民政协上海市黄浦区委员会</v>
      </c>
      <c r="D239" s="1" t="str">
        <f>VLOOKUP(A239,raw_data!$C:$H,6,0)</f>
        <v>重庆南路139号</v>
      </c>
      <c r="E239" s="1" t="str">
        <f>VLOOKUP(A239,raw_data!$C:$E,2,0)&amp;","&amp;VLOOKUP(A239,raw_data!$C:$E,3,0)</f>
        <v>121.4676708,31.22185951</v>
      </c>
      <c r="F239" s="54">
        <f t="shared" si="9"/>
        <v>1</v>
      </c>
      <c r="G239" s="1" t="s">
        <v>4367</v>
      </c>
      <c r="H239" s="53">
        <v>0</v>
      </c>
      <c r="I239" s="53">
        <v>0</v>
      </c>
      <c r="J239" s="53">
        <v>0</v>
      </c>
      <c r="K239" s="53">
        <v>0</v>
      </c>
      <c r="L239" s="53">
        <v>0</v>
      </c>
      <c r="M239" s="53">
        <v>0</v>
      </c>
      <c r="N239" s="53">
        <v>1</v>
      </c>
      <c r="O239" s="53">
        <v>0</v>
      </c>
      <c r="P239" s="56">
        <f t="shared" si="10"/>
        <v>1</v>
      </c>
      <c r="Q239" s="53">
        <v>0</v>
      </c>
      <c r="R239" s="53">
        <v>1</v>
      </c>
      <c r="S239" s="53">
        <v>1</v>
      </c>
      <c r="T239" s="53">
        <v>1</v>
      </c>
      <c r="U239" s="53">
        <v>0</v>
      </c>
      <c r="V239" s="53">
        <v>0</v>
      </c>
      <c r="W239" s="53">
        <v>1</v>
      </c>
      <c r="X239" s="53">
        <v>0</v>
      </c>
      <c r="Y239" s="53">
        <v>0</v>
      </c>
      <c r="Z239" s="53">
        <v>0</v>
      </c>
      <c r="AA239" s="53">
        <v>0</v>
      </c>
      <c r="AB239" s="53">
        <v>0</v>
      </c>
      <c r="AC239" s="56">
        <f t="shared" si="11"/>
        <v>4</v>
      </c>
      <c r="AD239" s="55">
        <f>VLOOKUP($A239,'all-seg-360'!$A:$K,3,0)</f>
        <v>0.335211182</v>
      </c>
      <c r="AE239" s="55">
        <f>VLOOKUP($A239,'all-seg-360'!$A:$K,4,0)</f>
        <v>0.446304321</v>
      </c>
      <c r="AF239" s="55">
        <f>VLOOKUP($A239,'all-seg-360'!$A:$K,5,0)</f>
        <v>2.8338623E-2</v>
      </c>
      <c r="AG239" s="55">
        <f>VLOOKUP($A239,'all-seg-360'!$A:$K,6,0)</f>
        <v>0.106558228</v>
      </c>
      <c r="AH239" s="55">
        <f>VLOOKUP($A239,'all-seg-360'!$A:$K,7,0)</f>
        <v>2.5506592000000002E-2</v>
      </c>
      <c r="AI239" s="55">
        <f>VLOOKUP($A239,'all-seg-360'!$A:$K,8,0)</f>
        <v>0</v>
      </c>
      <c r="AJ239" s="55">
        <f>VLOOKUP($A239,'all-seg-360'!$A:$K,9,0)</f>
        <v>2.6632690000000001E-2</v>
      </c>
      <c r="AK239" s="55"/>
      <c r="AL239" s="55"/>
    </row>
    <row r="240" spans="1:38">
      <c r="A240" s="1" t="s">
        <v>177</v>
      </c>
      <c r="B240" s="1" t="s">
        <v>176</v>
      </c>
      <c r="C240" s="1" t="str">
        <f>VLOOKUP(A240,raw_data!$C:$G,5,0)</f>
        <v>良友公寓</v>
      </c>
      <c r="D240" s="1" t="str">
        <f>VLOOKUP(A240,raw_data!$C:$H,6,0)</f>
        <v>永福路68号、复兴西路91、93号</v>
      </c>
      <c r="E240" s="1" t="str">
        <f>VLOOKUP(A240,raw_data!$C:$E,2,0)&amp;","&amp;VLOOKUP(A240,raw_data!$C:$E,3,0)</f>
        <v>121.4390616,31.21214296</v>
      </c>
      <c r="F240" s="54">
        <f t="shared" si="9"/>
        <v>1</v>
      </c>
      <c r="G240" s="1" t="s">
        <v>4367</v>
      </c>
      <c r="H240" s="53">
        <v>0</v>
      </c>
      <c r="I240" s="53">
        <v>0</v>
      </c>
      <c r="J240" s="53">
        <v>0</v>
      </c>
      <c r="K240" s="53">
        <v>0</v>
      </c>
      <c r="L240" s="53">
        <v>0</v>
      </c>
      <c r="M240" s="53">
        <v>0</v>
      </c>
      <c r="N240" s="53">
        <v>1</v>
      </c>
      <c r="O240" s="53">
        <v>0</v>
      </c>
      <c r="P240" s="56">
        <f t="shared" si="10"/>
        <v>1</v>
      </c>
      <c r="Q240" s="53">
        <v>1</v>
      </c>
      <c r="R240" s="53">
        <v>1</v>
      </c>
      <c r="S240" s="53">
        <v>0</v>
      </c>
      <c r="T240" s="53">
        <v>0</v>
      </c>
      <c r="U240" s="53">
        <v>0</v>
      </c>
      <c r="V240" s="53">
        <v>0</v>
      </c>
      <c r="W240" s="53">
        <v>0</v>
      </c>
      <c r="X240" s="53">
        <v>0</v>
      </c>
      <c r="Y240" s="53">
        <v>0</v>
      </c>
      <c r="Z240" s="53">
        <v>0</v>
      </c>
      <c r="AA240" s="53">
        <v>0</v>
      </c>
      <c r="AB240" s="53">
        <v>1</v>
      </c>
      <c r="AC240" s="56">
        <f t="shared" si="11"/>
        <v>3</v>
      </c>
      <c r="AD240" s="55">
        <f>VLOOKUP($A240,'all-seg-360'!$A:$K,3,0)</f>
        <v>0.39713439900000003</v>
      </c>
      <c r="AE240" s="55">
        <f>VLOOKUP($A240,'all-seg-360'!$A:$K,4,0)</f>
        <v>0.42211303700000002</v>
      </c>
      <c r="AF240" s="55">
        <f>VLOOKUP($A240,'all-seg-360'!$A:$K,5,0)</f>
        <v>4.3319702000000002E-2</v>
      </c>
      <c r="AG240" s="55">
        <f>VLOOKUP($A240,'all-seg-360'!$A:$K,6,0)</f>
        <v>5.8941649999999998E-2</v>
      </c>
      <c r="AH240" s="55">
        <f>VLOOKUP($A240,'all-seg-360'!$A:$K,7,0)</f>
        <v>3.3651733000000003E-2</v>
      </c>
      <c r="AI240" s="55">
        <f>VLOOKUP($A240,'all-seg-360'!$A:$K,8,0)</f>
        <v>1.0681200000000001E-4</v>
      </c>
      <c r="AJ240" s="55">
        <f>VLOOKUP($A240,'all-seg-360'!$A:$K,9,0)</f>
        <v>2.9837036000000001E-2</v>
      </c>
      <c r="AK240" s="55"/>
      <c r="AL240" s="55"/>
    </row>
    <row r="241" spans="1:38">
      <c r="A241" s="1" t="s">
        <v>181</v>
      </c>
      <c r="B241" s="1" t="s">
        <v>180</v>
      </c>
      <c r="C241" s="1" t="str">
        <f>VLOOKUP(A241,raw_data!$C:$G,5,0)</f>
        <v>剑桥角公寓</v>
      </c>
      <c r="D241" s="1" t="str">
        <f>VLOOKUP(A241,raw_data!$C:$H,6,0)</f>
        <v>复兴中路1462弄1-14号 </v>
      </c>
      <c r="E241" s="1" t="str">
        <f>VLOOKUP(A241,raw_data!$C:$E,2,0)&amp;","&amp;VLOOKUP(A241,raw_data!$C:$E,3,0)</f>
        <v>121.4445793,31.21250398</v>
      </c>
      <c r="F241" s="54">
        <f t="shared" si="9"/>
        <v>1</v>
      </c>
      <c r="G241" s="1" t="s">
        <v>4367</v>
      </c>
      <c r="H241" s="53">
        <v>0</v>
      </c>
      <c r="I241" s="53">
        <v>0</v>
      </c>
      <c r="J241" s="53">
        <v>0</v>
      </c>
      <c r="K241" s="53">
        <v>0</v>
      </c>
      <c r="L241" s="53">
        <v>0</v>
      </c>
      <c r="M241" s="53">
        <v>0</v>
      </c>
      <c r="N241" s="53">
        <v>1</v>
      </c>
      <c r="O241" s="53">
        <v>0</v>
      </c>
      <c r="P241" s="56">
        <f t="shared" si="10"/>
        <v>1</v>
      </c>
      <c r="Q241" s="53">
        <v>0</v>
      </c>
      <c r="R241" s="53">
        <v>1</v>
      </c>
      <c r="S241" s="53">
        <v>1</v>
      </c>
      <c r="T241" s="53">
        <v>0</v>
      </c>
      <c r="U241" s="53">
        <v>0</v>
      </c>
      <c r="V241" s="53">
        <v>0</v>
      </c>
      <c r="W241" s="53">
        <v>0</v>
      </c>
      <c r="X241" s="53">
        <v>0</v>
      </c>
      <c r="Y241" s="53">
        <v>0</v>
      </c>
      <c r="Z241" s="53">
        <v>0</v>
      </c>
      <c r="AA241" s="53">
        <v>0</v>
      </c>
      <c r="AB241" s="53">
        <v>0</v>
      </c>
      <c r="AC241" s="56">
        <f t="shared" si="11"/>
        <v>2</v>
      </c>
      <c r="AD241" s="55">
        <f>VLOOKUP($A241,'all-seg-360'!$A:$K,3,0)</f>
        <v>0.198400879</v>
      </c>
      <c r="AE241" s="55">
        <f>VLOOKUP($A241,'all-seg-360'!$A:$K,4,0)</f>
        <v>0.181039429</v>
      </c>
      <c r="AF241" s="55">
        <f>VLOOKUP($A241,'all-seg-360'!$A:$K,5,0)</f>
        <v>0.45686035200000003</v>
      </c>
      <c r="AG241" s="55">
        <f>VLOOKUP($A241,'all-seg-360'!$A:$K,6,0)</f>
        <v>7.9754639000000002E-2</v>
      </c>
      <c r="AH241" s="55">
        <f>VLOOKUP($A241,'all-seg-360'!$A:$K,7,0)</f>
        <v>4.269104E-2</v>
      </c>
      <c r="AI241" s="55">
        <f>VLOOKUP($A241,'all-seg-360'!$A:$K,8,0)</f>
        <v>2.4993900000000002E-3</v>
      </c>
      <c r="AJ241" s="55">
        <f>VLOOKUP($A241,'all-seg-360'!$A:$K,9,0)</f>
        <v>7.8582760000000008E-3</v>
      </c>
      <c r="AK241" s="55"/>
      <c r="AL241" s="55"/>
    </row>
    <row r="242" spans="1:38">
      <c r="A242" s="1" t="s">
        <v>188</v>
      </c>
      <c r="B242" s="1" t="s">
        <v>20</v>
      </c>
      <c r="C242" s="1" t="str">
        <f>VLOOKUP(A242,raw_data!$C:$G,5,0)</f>
        <v>住宅</v>
      </c>
      <c r="D242" s="1" t="str">
        <f>VLOOKUP(A242,raw_data!$C:$H,6,0)</f>
        <v>高安路60号</v>
      </c>
      <c r="E242" s="1" t="str">
        <f>VLOOKUP(A242,raw_data!$C:$E,2,0)&amp;","&amp;VLOOKUP(A242,raw_data!$C:$E,3,0)</f>
        <v>121.4412857,31.20363502</v>
      </c>
      <c r="F242" s="54">
        <f t="shared" si="9"/>
        <v>1</v>
      </c>
      <c r="G242" s="1" t="s">
        <v>4367</v>
      </c>
      <c r="H242" s="53">
        <v>0</v>
      </c>
      <c r="I242" s="53">
        <v>0</v>
      </c>
      <c r="J242" s="53">
        <v>0</v>
      </c>
      <c r="K242" s="53">
        <v>0</v>
      </c>
      <c r="L242" s="53">
        <v>0</v>
      </c>
      <c r="M242" s="53">
        <v>0</v>
      </c>
      <c r="N242" s="53">
        <v>1</v>
      </c>
      <c r="O242" s="53">
        <v>0</v>
      </c>
      <c r="P242" s="56">
        <f t="shared" si="10"/>
        <v>1</v>
      </c>
      <c r="Q242" s="53">
        <v>1</v>
      </c>
      <c r="R242" s="53">
        <v>1</v>
      </c>
      <c r="S242" s="53">
        <v>1</v>
      </c>
      <c r="T242" s="53">
        <v>1</v>
      </c>
      <c r="U242" s="53">
        <v>1</v>
      </c>
      <c r="V242" s="53">
        <v>0</v>
      </c>
      <c r="W242" s="53">
        <v>0</v>
      </c>
      <c r="X242" s="53">
        <v>0</v>
      </c>
      <c r="Y242" s="53">
        <v>0</v>
      </c>
      <c r="Z242" s="53">
        <v>0</v>
      </c>
      <c r="AA242" s="53">
        <v>0</v>
      </c>
      <c r="AB242" s="53">
        <v>0</v>
      </c>
      <c r="AC242" s="56">
        <f t="shared" si="11"/>
        <v>5</v>
      </c>
      <c r="AD242" s="55">
        <f>VLOOKUP($A242,'all-seg-360'!$A:$K,3,0)</f>
        <v>0.19987793000000001</v>
      </c>
      <c r="AE242" s="55">
        <f>VLOOKUP($A242,'all-seg-360'!$A:$K,4,0)</f>
        <v>0.54743041999999997</v>
      </c>
      <c r="AF242" s="55">
        <f>VLOOKUP($A242,'all-seg-360'!$A:$K,5,0)</f>
        <v>0.100112915</v>
      </c>
      <c r="AG242" s="55">
        <f>VLOOKUP($A242,'all-seg-360'!$A:$K,6,0)</f>
        <v>5.3988647000000001E-2</v>
      </c>
      <c r="AH242" s="55">
        <f>VLOOKUP($A242,'all-seg-360'!$A:$K,7,0)</f>
        <v>5.7440185999999997E-2</v>
      </c>
      <c r="AI242" s="55">
        <f>VLOOKUP($A242,'all-seg-360'!$A:$K,8,0)</f>
        <v>0</v>
      </c>
      <c r="AJ242" s="55">
        <f>VLOOKUP($A242,'all-seg-360'!$A:$K,9,0)</f>
        <v>1.5252686E-2</v>
      </c>
      <c r="AK242" s="55"/>
      <c r="AL242" s="55"/>
    </row>
    <row r="243" spans="1:38">
      <c r="A243" s="1" t="s">
        <v>195</v>
      </c>
      <c r="B243" s="1" t="s">
        <v>194</v>
      </c>
      <c r="C243" s="1" t="str">
        <f>VLOOKUP(A243,raw_data!$C:$G,5,0)</f>
        <v>高桥镇石家街27弄3号、季景北路608-612号</v>
      </c>
      <c r="D243" s="1" t="str">
        <f>VLOOKUP(A243,raw_data!$C:$H,6,0)</f>
        <v>高桥镇石家街27弄3号、季景北路608-612号（双号）</v>
      </c>
      <c r="E243" s="1" t="str">
        <f>VLOOKUP(A243,raw_data!$C:$E,2,0)&amp;","&amp;VLOOKUP(A243,raw_data!$C:$E,3,0)</f>
        <v>121.5774761,31.34732792</v>
      </c>
      <c r="F243" s="54">
        <f t="shared" si="9"/>
        <v>1</v>
      </c>
      <c r="G243" s="1" t="s">
        <v>4367</v>
      </c>
      <c r="H243" s="53">
        <v>0</v>
      </c>
      <c r="I243" s="53">
        <v>0</v>
      </c>
      <c r="J243" s="53">
        <v>0</v>
      </c>
      <c r="K243" s="53">
        <v>0</v>
      </c>
      <c r="L243" s="53">
        <v>0</v>
      </c>
      <c r="M243" s="53">
        <v>0</v>
      </c>
      <c r="N243" s="53">
        <v>1</v>
      </c>
      <c r="O243" s="53">
        <v>0</v>
      </c>
      <c r="P243" s="56">
        <f t="shared" si="10"/>
        <v>1</v>
      </c>
      <c r="Q243" s="53">
        <v>1</v>
      </c>
      <c r="R243" s="53">
        <v>1</v>
      </c>
      <c r="S243" s="53">
        <v>1</v>
      </c>
      <c r="T243" s="53">
        <v>0</v>
      </c>
      <c r="U243" s="53">
        <v>0</v>
      </c>
      <c r="V243" s="53">
        <v>0</v>
      </c>
      <c r="W243" s="53">
        <v>0</v>
      </c>
      <c r="X243" s="53">
        <v>0</v>
      </c>
      <c r="Y243" s="53">
        <v>0</v>
      </c>
      <c r="Z243" s="53">
        <v>0</v>
      </c>
      <c r="AA243" s="53">
        <v>0</v>
      </c>
      <c r="AB243" s="53">
        <v>1</v>
      </c>
      <c r="AC243" s="56">
        <f t="shared" si="11"/>
        <v>4</v>
      </c>
      <c r="AD243" s="55">
        <f>VLOOKUP($A243,'all-seg-360'!$A:$K,3,0)</f>
        <v>0.23563537600000001</v>
      </c>
      <c r="AE243" s="55">
        <f>VLOOKUP($A243,'all-seg-360'!$A:$K,4,0)</f>
        <v>0.57545471199999998</v>
      </c>
      <c r="AF243" s="55">
        <f>VLOOKUP($A243,'all-seg-360'!$A:$K,5,0)</f>
        <v>1.4221190999999999E-2</v>
      </c>
      <c r="AG243" s="55">
        <f>VLOOKUP($A243,'all-seg-360'!$A:$K,6,0)</f>
        <v>7.0507813000000003E-2</v>
      </c>
      <c r="AH243" s="55">
        <f>VLOOKUP($A243,'all-seg-360'!$A:$K,7,0)</f>
        <v>1.6790770999999999E-2</v>
      </c>
      <c r="AI243" s="55">
        <f>VLOOKUP($A243,'all-seg-360'!$A:$K,8,0)</f>
        <v>0</v>
      </c>
      <c r="AJ243" s="55">
        <f>VLOOKUP($A243,'all-seg-360'!$A:$K,9,0)</f>
        <v>6.5011597000000004E-2</v>
      </c>
      <c r="AK243" s="55"/>
      <c r="AL243" s="55"/>
    </row>
    <row r="244" spans="1:38">
      <c r="A244" s="1" t="s">
        <v>191</v>
      </c>
      <c r="B244" s="1" t="s">
        <v>20</v>
      </c>
      <c r="C244" s="1" t="str">
        <f>VLOOKUP(A244,raw_data!$C:$G,5,0)</f>
        <v>住宅</v>
      </c>
      <c r="D244" s="1" t="str">
        <f>VLOOKUP(A244,raw_data!$C:$H,6,0)</f>
        <v>华山路913号</v>
      </c>
      <c r="E244" s="1" t="str">
        <f>VLOOKUP(A244,raw_data!$C:$E,2,0)&amp;","&amp;VLOOKUP(A244,raw_data!$C:$E,3,0)</f>
        <v>121.431593,31.21286793</v>
      </c>
      <c r="F244" s="54">
        <f t="shared" si="9"/>
        <v>1</v>
      </c>
      <c r="G244" s="1" t="s">
        <v>4367</v>
      </c>
      <c r="H244" s="53">
        <v>0</v>
      </c>
      <c r="I244" s="53">
        <v>0</v>
      </c>
      <c r="J244" s="53">
        <v>0</v>
      </c>
      <c r="K244" s="53">
        <v>0</v>
      </c>
      <c r="L244" s="53">
        <v>0</v>
      </c>
      <c r="M244" s="53">
        <v>0</v>
      </c>
      <c r="N244" s="53">
        <v>1</v>
      </c>
      <c r="O244" s="53">
        <v>0</v>
      </c>
      <c r="P244" s="56">
        <f t="shared" si="10"/>
        <v>1</v>
      </c>
      <c r="Q244" s="53">
        <v>0</v>
      </c>
      <c r="R244" s="53">
        <v>1</v>
      </c>
      <c r="S244" s="53">
        <v>1</v>
      </c>
      <c r="T244" s="53">
        <v>0</v>
      </c>
      <c r="U244" s="53">
        <v>0</v>
      </c>
      <c r="V244" s="53">
        <v>0</v>
      </c>
      <c r="W244" s="53">
        <v>0</v>
      </c>
      <c r="X244" s="53">
        <v>0</v>
      </c>
      <c r="Y244" s="53">
        <v>0</v>
      </c>
      <c r="Z244" s="53">
        <v>0</v>
      </c>
      <c r="AA244" s="53">
        <v>0</v>
      </c>
      <c r="AB244" s="53">
        <v>0</v>
      </c>
      <c r="AC244" s="56">
        <f t="shared" si="11"/>
        <v>2</v>
      </c>
      <c r="AD244" s="55">
        <f>VLOOKUP($A244,'all-seg-360'!$A:$K,3,0)</f>
        <v>0.117840576</v>
      </c>
      <c r="AE244" s="55">
        <f>VLOOKUP($A244,'all-seg-360'!$A:$K,4,0)</f>
        <v>0.49911193799999998</v>
      </c>
      <c r="AF244" s="55">
        <f>VLOOKUP($A244,'all-seg-360'!$A:$K,5,0)</f>
        <v>0.22991943400000001</v>
      </c>
      <c r="AG244" s="55">
        <f>VLOOKUP($A244,'all-seg-360'!$A:$K,6,0)</f>
        <v>7.0483398000000003E-2</v>
      </c>
      <c r="AH244" s="55">
        <f>VLOOKUP($A244,'all-seg-360'!$A:$K,7,0)</f>
        <v>3.1466675E-2</v>
      </c>
      <c r="AI244" s="55">
        <f>VLOOKUP($A244,'all-seg-360'!$A:$K,8,0)</f>
        <v>2.3773190000000001E-3</v>
      </c>
      <c r="AJ244" s="55">
        <f>VLOOKUP($A244,'all-seg-360'!$A:$K,9,0)</f>
        <v>1.147461E-3</v>
      </c>
      <c r="AK244" s="55"/>
      <c r="AL244" s="55"/>
    </row>
    <row r="245" spans="1:38">
      <c r="A245" s="1" t="s">
        <v>201</v>
      </c>
      <c r="B245" s="1" t="s">
        <v>200</v>
      </c>
      <c r="C245" s="1" t="str">
        <f>VLOOKUP(A245,raw_data!$C:$G,5,0)</f>
        <v>吴氏民居</v>
      </c>
      <c r="D245" s="1" t="str">
        <f>VLOOKUP(A245,raw_data!$C:$H,6,0)</f>
        <v>川沙新镇大洪村吴家宅19号</v>
      </c>
      <c r="E245" s="1" t="str">
        <f>VLOOKUP(A245,raw_data!$C:$E,2,0)&amp;","&amp;VLOOKUP(A245,raw_data!$C:$E,3,0)</f>
        <v>121.7330576,31.18844967</v>
      </c>
      <c r="F245" s="54">
        <f t="shared" si="9"/>
        <v>1</v>
      </c>
      <c r="G245" s="1" t="s">
        <v>4367</v>
      </c>
      <c r="H245" s="53">
        <v>0</v>
      </c>
      <c r="I245" s="53">
        <v>0</v>
      </c>
      <c r="J245" s="53">
        <v>0</v>
      </c>
      <c r="K245" s="53">
        <v>0</v>
      </c>
      <c r="L245" s="53">
        <v>0</v>
      </c>
      <c r="M245" s="53">
        <v>0</v>
      </c>
      <c r="N245" s="53">
        <v>1</v>
      </c>
      <c r="O245" s="53">
        <v>0</v>
      </c>
      <c r="P245" s="56">
        <f t="shared" si="10"/>
        <v>1</v>
      </c>
      <c r="Q245" s="53">
        <v>1</v>
      </c>
      <c r="R245" s="53">
        <v>0</v>
      </c>
      <c r="S245" s="53">
        <v>1</v>
      </c>
      <c r="T245" s="53">
        <v>1</v>
      </c>
      <c r="U245" s="53">
        <v>0</v>
      </c>
      <c r="V245" s="53">
        <v>1</v>
      </c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6">
        <f t="shared" si="11"/>
        <v>4</v>
      </c>
      <c r="AD245" s="55">
        <f>VLOOKUP($A245,'all-seg-360'!$A:$K,3,0)</f>
        <v>3.1872559000000002E-2</v>
      </c>
      <c r="AE245" s="55">
        <f>VLOOKUP($A245,'all-seg-360'!$A:$K,4,0)</f>
        <v>0.19289245599999999</v>
      </c>
      <c r="AF245" s="55">
        <f>VLOOKUP($A245,'all-seg-360'!$A:$K,5,0)</f>
        <v>0.46143493699999999</v>
      </c>
      <c r="AG245" s="55">
        <f>VLOOKUP($A245,'all-seg-360'!$A:$K,6,0)</f>
        <v>5.8395386000000001E-2</v>
      </c>
      <c r="AH245" s="55">
        <f>VLOOKUP($A245,'all-seg-360'!$A:$K,7,0)</f>
        <v>5.7891849999999996E-3</v>
      </c>
      <c r="AI245" s="55">
        <f>VLOOKUP($A245,'all-seg-360'!$A:$K,8,0)</f>
        <v>0</v>
      </c>
      <c r="AJ245" s="55">
        <f>VLOOKUP($A245,'all-seg-360'!$A:$K,9,0)</f>
        <v>1.803589E-3</v>
      </c>
      <c r="AK245" s="55"/>
      <c r="AL245" s="55"/>
    </row>
    <row r="246" spans="1:38">
      <c r="A246" s="1" t="s">
        <v>213</v>
      </c>
      <c r="B246" s="1" t="s">
        <v>212</v>
      </c>
      <c r="C246" s="1" t="str">
        <f>VLOOKUP(A246,raw_data!$C:$G,5,0)</f>
        <v>花园住宅</v>
      </c>
      <c r="D246" s="1" t="str">
        <f>VLOOKUP(A246,raw_data!$C:$H,6,0)</f>
        <v>高桥镇石家街29号</v>
      </c>
      <c r="E246" s="1" t="str">
        <f>VLOOKUP(A246,raw_data!$C:$E,2,0)&amp;","&amp;VLOOKUP(A246,raw_data!$C:$E,3,0)</f>
        <v>121.5774193,31.3472449</v>
      </c>
      <c r="F246" s="54">
        <f t="shared" si="9"/>
        <v>1</v>
      </c>
      <c r="G246" s="1" t="s">
        <v>4367</v>
      </c>
      <c r="H246" s="53">
        <v>0</v>
      </c>
      <c r="I246" s="53">
        <v>0</v>
      </c>
      <c r="J246" s="53">
        <v>0</v>
      </c>
      <c r="K246" s="53">
        <v>0</v>
      </c>
      <c r="L246" s="53">
        <v>0</v>
      </c>
      <c r="M246" s="53">
        <v>0</v>
      </c>
      <c r="N246" s="53">
        <v>1</v>
      </c>
      <c r="O246" s="53">
        <v>0</v>
      </c>
      <c r="P246" s="56">
        <f t="shared" si="10"/>
        <v>1</v>
      </c>
      <c r="Q246" s="53">
        <v>1</v>
      </c>
      <c r="R246" s="53">
        <v>1</v>
      </c>
      <c r="S246" s="53">
        <v>0</v>
      </c>
      <c r="T246" s="53">
        <v>0</v>
      </c>
      <c r="U246" s="53">
        <v>0</v>
      </c>
      <c r="V246" s="53">
        <v>0</v>
      </c>
      <c r="W246" s="53">
        <v>0</v>
      </c>
      <c r="X246" s="53">
        <v>0</v>
      </c>
      <c r="Y246" s="53">
        <v>0</v>
      </c>
      <c r="Z246" s="53">
        <v>0</v>
      </c>
      <c r="AA246" s="53">
        <v>0</v>
      </c>
      <c r="AB246" s="53">
        <v>0</v>
      </c>
      <c r="AC246" s="56">
        <f t="shared" si="11"/>
        <v>2</v>
      </c>
      <c r="AD246" s="55">
        <f>VLOOKUP($A246,'all-seg-360'!$A:$K,3,0)</f>
        <v>0.25177307100000001</v>
      </c>
      <c r="AE246" s="55">
        <f>VLOOKUP($A246,'all-seg-360'!$A:$K,4,0)</f>
        <v>0.56906433099999998</v>
      </c>
      <c r="AF246" s="55">
        <f>VLOOKUP($A246,'all-seg-360'!$A:$K,5,0)</f>
        <v>3.9642330000000002E-3</v>
      </c>
      <c r="AG246" s="55">
        <f>VLOOKUP($A246,'all-seg-360'!$A:$K,6,0)</f>
        <v>7.6873779000000003E-2</v>
      </c>
      <c r="AH246" s="55">
        <f>VLOOKUP($A246,'all-seg-360'!$A:$K,7,0)</f>
        <v>1.0394287E-2</v>
      </c>
      <c r="AI246" s="55">
        <f>VLOOKUP($A246,'all-seg-360'!$A:$K,8,0)</f>
        <v>3.9428709999999997E-3</v>
      </c>
      <c r="AJ246" s="55">
        <f>VLOOKUP($A246,'all-seg-360'!$A:$K,9,0)</f>
        <v>5.7595825000000003E-2</v>
      </c>
      <c r="AK246" s="55"/>
      <c r="AL246" s="55"/>
    </row>
    <row r="247" spans="1:38">
      <c r="A247" s="1" t="s">
        <v>247</v>
      </c>
      <c r="B247" s="1" t="s">
        <v>246</v>
      </c>
      <c r="C247" s="1" t="str">
        <f>VLOOKUP(A247,raw_data!$C:$G,5,0)</f>
        <v>上海市第十人民医院分院/上海市皮肤病医院分院</v>
      </c>
      <c r="D247" s="1" t="str">
        <f>VLOOKUP(A247,raw_data!$C:$H,6,0)</f>
        <v>虬江路1057号</v>
      </c>
      <c r="E247" s="1" t="str">
        <f>VLOOKUP(A247,raw_data!$C:$E,2,0)&amp;","&amp;VLOOKUP(A247,raw_data!$C:$E,3,0)</f>
        <v>121.4677661,31.25341078</v>
      </c>
      <c r="F247" s="54">
        <f t="shared" si="9"/>
        <v>1</v>
      </c>
      <c r="G247" s="1" t="s">
        <v>4367</v>
      </c>
      <c r="H247" s="53">
        <v>0</v>
      </c>
      <c r="I247" s="53">
        <v>0</v>
      </c>
      <c r="J247" s="53">
        <v>0</v>
      </c>
      <c r="K247" s="53">
        <v>0</v>
      </c>
      <c r="L247" s="53">
        <v>0</v>
      </c>
      <c r="M247" s="53">
        <v>0</v>
      </c>
      <c r="N247" s="53">
        <v>1</v>
      </c>
      <c r="O247" s="53">
        <v>0</v>
      </c>
      <c r="P247" s="56">
        <f t="shared" si="10"/>
        <v>1</v>
      </c>
      <c r="Q247" s="53">
        <v>1</v>
      </c>
      <c r="R247" s="53">
        <v>1</v>
      </c>
      <c r="S247" s="53">
        <v>1</v>
      </c>
      <c r="T247" s="53">
        <v>0</v>
      </c>
      <c r="U247" s="53">
        <v>0</v>
      </c>
      <c r="V247" s="53">
        <v>0</v>
      </c>
      <c r="W247" s="53">
        <v>0</v>
      </c>
      <c r="X247" s="53">
        <v>0</v>
      </c>
      <c r="Y247" s="53">
        <v>0</v>
      </c>
      <c r="Z247" s="53">
        <v>0</v>
      </c>
      <c r="AA247" s="53">
        <v>0</v>
      </c>
      <c r="AB247" s="53">
        <v>1</v>
      </c>
      <c r="AC247" s="56">
        <f t="shared" si="11"/>
        <v>4</v>
      </c>
      <c r="AD247" s="55">
        <f>VLOOKUP($A247,'all-seg-360'!$A:$K,3,0)</f>
        <v>0.2371521</v>
      </c>
      <c r="AE247" s="55">
        <f>VLOOKUP($A247,'all-seg-360'!$A:$K,4,0)</f>
        <v>0.56188049299999998</v>
      </c>
      <c r="AF247" s="55">
        <f>VLOOKUP($A247,'all-seg-360'!$A:$K,5,0)</f>
        <v>2.6361084E-2</v>
      </c>
      <c r="AG247" s="55">
        <f>VLOOKUP($A247,'all-seg-360'!$A:$K,6,0)</f>
        <v>8.3514404E-2</v>
      </c>
      <c r="AH247" s="55">
        <f>VLOOKUP($A247,'all-seg-360'!$A:$K,7,0)</f>
        <v>2.2494507E-2</v>
      </c>
      <c r="AI247" s="55">
        <f>VLOOKUP($A247,'all-seg-360'!$A:$K,8,0)</f>
        <v>2.1697999999999999E-3</v>
      </c>
      <c r="AJ247" s="55">
        <f>VLOOKUP($A247,'all-seg-360'!$A:$K,9,0)</f>
        <v>2.7227782999999998E-2</v>
      </c>
      <c r="AK247" s="55"/>
      <c r="AL247" s="55"/>
    </row>
    <row r="248" spans="1:38">
      <c r="A248" s="1" t="s">
        <v>1</v>
      </c>
      <c r="B248" s="1" t="s">
        <v>0</v>
      </c>
      <c r="C248" s="1" t="str">
        <f>VLOOKUP(A248,raw_data!$C:$G,5,0)</f>
        <v>荣康别墅 </v>
      </c>
      <c r="D248" s="1" t="str">
        <f>VLOOKUP(A248,raw_data!$C:$H,6,0)</f>
        <v>常熟路102-120号</v>
      </c>
      <c r="E248" s="1" t="str">
        <f>VLOOKUP(A248,raw_data!$C:$E,2,0)&amp;","&amp;VLOOKUP(A248,raw_data!$C:$E,3,0)</f>
        <v>121.443248,31.21857443</v>
      </c>
      <c r="F248" s="54">
        <f t="shared" si="9"/>
        <v>1</v>
      </c>
      <c r="G248" s="1" t="s">
        <v>4367</v>
      </c>
      <c r="H248" s="53">
        <v>0</v>
      </c>
      <c r="I248" s="53">
        <v>0</v>
      </c>
      <c r="J248" s="53">
        <v>0</v>
      </c>
      <c r="K248" s="53">
        <v>0</v>
      </c>
      <c r="L248" s="53">
        <v>0</v>
      </c>
      <c r="M248" s="53">
        <v>0</v>
      </c>
      <c r="N248" s="53">
        <v>1</v>
      </c>
      <c r="O248" s="53">
        <v>0</v>
      </c>
      <c r="P248" s="56">
        <f t="shared" si="10"/>
        <v>1</v>
      </c>
      <c r="Q248" s="53">
        <v>1</v>
      </c>
      <c r="R248" s="53">
        <v>1</v>
      </c>
      <c r="S248" s="53">
        <v>1</v>
      </c>
      <c r="T248" s="53">
        <v>0</v>
      </c>
      <c r="U248" s="53">
        <v>0</v>
      </c>
      <c r="V248" s="53">
        <v>0</v>
      </c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6">
        <f t="shared" si="11"/>
        <v>3</v>
      </c>
      <c r="AD248" s="55">
        <f>VLOOKUP($A248,'all-seg-360'!$A:$K,3,0)</f>
        <v>0.122012329</v>
      </c>
      <c r="AE248" s="55">
        <f>VLOOKUP($A248,'all-seg-360'!$A:$K,4,0)</f>
        <v>4.9264526000000003E-2</v>
      </c>
      <c r="AF248" s="55">
        <f>VLOOKUP($A248,'all-seg-360'!$A:$K,5,0)</f>
        <v>0.56948242199999999</v>
      </c>
      <c r="AG248" s="55">
        <f>VLOOKUP($A248,'all-seg-360'!$A:$K,6,0)</f>
        <v>8.6260985999999998E-2</v>
      </c>
      <c r="AH248" s="55">
        <f>VLOOKUP($A248,'all-seg-360'!$A:$K,7,0)</f>
        <v>2.9113770000000001E-2</v>
      </c>
      <c r="AI248" s="55">
        <f>VLOOKUP($A248,'all-seg-360'!$A:$K,8,0)</f>
        <v>0</v>
      </c>
      <c r="AJ248" s="55">
        <f>VLOOKUP($A248,'all-seg-360'!$A:$K,9,0)</f>
        <v>2.4603270999999999E-2</v>
      </c>
      <c r="AK248" s="55"/>
      <c r="AL248" s="55"/>
    </row>
    <row r="249" spans="1:38">
      <c r="A249" s="1" t="s">
        <v>3</v>
      </c>
      <c r="B249" s="1" t="s">
        <v>2</v>
      </c>
      <c r="C249" s="1" t="str">
        <f>VLOOKUP(A249,raw_data!$C:$G,5,0)</f>
        <v>南华新邨 </v>
      </c>
      <c r="D249" s="1" t="str">
        <f>VLOOKUP(A249,raw_data!$C:$H,6,0)</f>
        <v>长乐路774弄</v>
      </c>
      <c r="E249" s="1" t="str">
        <f>VLOOKUP(A249,raw_data!$C:$E,2,0)&amp;","&amp;VLOOKUP(A249,raw_data!$C:$E,3,0)</f>
        <v>121.4444254,31.2186297</v>
      </c>
      <c r="F249" s="54">
        <f t="shared" si="9"/>
        <v>1</v>
      </c>
      <c r="G249" s="1" t="s">
        <v>4367</v>
      </c>
      <c r="H249" s="53">
        <v>0</v>
      </c>
      <c r="I249" s="53">
        <v>0</v>
      </c>
      <c r="J249" s="53">
        <v>0</v>
      </c>
      <c r="K249" s="53">
        <v>0</v>
      </c>
      <c r="L249" s="53">
        <v>0</v>
      </c>
      <c r="M249" s="53">
        <v>0</v>
      </c>
      <c r="N249" s="53">
        <v>1</v>
      </c>
      <c r="O249" s="53">
        <v>0</v>
      </c>
      <c r="P249" s="56">
        <f t="shared" si="10"/>
        <v>1</v>
      </c>
      <c r="Q249" s="53">
        <v>0</v>
      </c>
      <c r="R249" s="53">
        <v>1</v>
      </c>
      <c r="S249" s="53">
        <v>1</v>
      </c>
      <c r="T249" s="53">
        <v>0</v>
      </c>
      <c r="U249" s="53">
        <v>0</v>
      </c>
      <c r="V249" s="53">
        <v>0</v>
      </c>
      <c r="W249" s="53">
        <v>0</v>
      </c>
      <c r="X249" s="53">
        <v>0</v>
      </c>
      <c r="Y249" s="53">
        <v>0</v>
      </c>
      <c r="Z249" s="53">
        <v>1</v>
      </c>
      <c r="AA249" s="53">
        <v>1</v>
      </c>
      <c r="AB249" s="53">
        <v>1</v>
      </c>
      <c r="AC249" s="56">
        <f t="shared" si="11"/>
        <v>5</v>
      </c>
      <c r="AD249" s="55">
        <f>VLOOKUP($A249,'all-seg-360'!$A:$K,3,0)</f>
        <v>0.33932800299999999</v>
      </c>
      <c r="AE249" s="55">
        <f>VLOOKUP($A249,'all-seg-360'!$A:$K,4,0)</f>
        <v>0.44312744100000001</v>
      </c>
      <c r="AF249" s="55">
        <f>VLOOKUP($A249,'all-seg-360'!$A:$K,5,0)</f>
        <v>7.7819823999999996E-2</v>
      </c>
      <c r="AG249" s="55">
        <f>VLOOKUP($A249,'all-seg-360'!$A:$K,6,0)</f>
        <v>7.5381470000000006E-2</v>
      </c>
      <c r="AH249" s="55">
        <f>VLOOKUP($A249,'all-seg-360'!$A:$K,7,0)</f>
        <v>5.4611206000000002E-2</v>
      </c>
      <c r="AI249" s="55">
        <f>VLOOKUP($A249,'all-seg-360'!$A:$K,8,0)</f>
        <v>1.9653320000000002E-3</v>
      </c>
      <c r="AJ249" s="55">
        <f>VLOOKUP($A249,'all-seg-360'!$A:$K,9,0)</f>
        <v>1.202393E-3</v>
      </c>
      <c r="AK249" s="55"/>
      <c r="AL249" s="55"/>
    </row>
    <row r="250" spans="1:38">
      <c r="A250" s="1" t="s">
        <v>9</v>
      </c>
      <c r="B250" s="1" t="s">
        <v>8</v>
      </c>
      <c r="C250" s="1" t="str">
        <f>VLOOKUP(A250,raw_data!$C:$G,5,0)</f>
        <v>泰来里 </v>
      </c>
      <c r="D250" s="1" t="str">
        <f>VLOOKUP(A250,raw_data!$C:$H,6,0)</f>
        <v>康定东路16-17号</v>
      </c>
      <c r="E250" s="1" t="str">
        <f>VLOOKUP(A250,raw_data!$C:$E,2,0)&amp;","&amp;VLOOKUP(A250,raw_data!$C:$E,3,0)</f>
        <v>121.452931,31.23910344</v>
      </c>
      <c r="F250" s="54">
        <f t="shared" si="9"/>
        <v>1</v>
      </c>
      <c r="G250" s="1" t="s">
        <v>4367</v>
      </c>
      <c r="H250" s="53">
        <v>0</v>
      </c>
      <c r="I250" s="53">
        <v>0</v>
      </c>
      <c r="J250" s="53">
        <v>0</v>
      </c>
      <c r="K250" s="53">
        <v>0</v>
      </c>
      <c r="L250" s="53">
        <v>0</v>
      </c>
      <c r="M250" s="53">
        <v>0</v>
      </c>
      <c r="N250" s="53">
        <v>1</v>
      </c>
      <c r="O250" s="53">
        <v>0</v>
      </c>
      <c r="P250" s="56">
        <f t="shared" si="10"/>
        <v>1</v>
      </c>
      <c r="Q250" s="53">
        <v>1</v>
      </c>
      <c r="R250" s="53">
        <v>1</v>
      </c>
      <c r="S250" s="53">
        <v>1</v>
      </c>
      <c r="T250" s="53">
        <v>0</v>
      </c>
      <c r="U250" s="53">
        <v>0</v>
      </c>
      <c r="V250" s="53">
        <v>0</v>
      </c>
      <c r="W250" s="53">
        <v>0</v>
      </c>
      <c r="X250" s="53">
        <v>0</v>
      </c>
      <c r="Y250" s="53">
        <v>0</v>
      </c>
      <c r="Z250" s="53">
        <v>0</v>
      </c>
      <c r="AA250" s="53">
        <v>1</v>
      </c>
      <c r="AB250" s="53">
        <v>1</v>
      </c>
      <c r="AC250" s="56">
        <f t="shared" si="11"/>
        <v>5</v>
      </c>
      <c r="AD250" s="55">
        <f>VLOOKUP($A250,'all-seg-360'!$A:$K,3,0)</f>
        <v>0.189141846</v>
      </c>
      <c r="AE250" s="55">
        <f>VLOOKUP($A250,'all-seg-360'!$A:$K,4,0)</f>
        <v>0.46799621600000002</v>
      </c>
      <c r="AF250" s="55">
        <f>VLOOKUP($A250,'all-seg-360'!$A:$K,5,0)</f>
        <v>0.156057739</v>
      </c>
      <c r="AG250" s="55">
        <f>VLOOKUP($A250,'all-seg-360'!$A:$K,6,0)</f>
        <v>8.7368773999999996E-2</v>
      </c>
      <c r="AH250" s="55">
        <f>VLOOKUP($A250,'all-seg-360'!$A:$K,7,0)</f>
        <v>3.1726074E-2</v>
      </c>
      <c r="AI250" s="55">
        <f>VLOOKUP($A250,'all-seg-360'!$A:$K,8,0)</f>
        <v>1.3061520000000001E-3</v>
      </c>
      <c r="AJ250" s="55">
        <f>VLOOKUP($A250,'all-seg-360'!$A:$K,9,0)</f>
        <v>1.6052250000000001E-3</v>
      </c>
      <c r="AK250" s="55"/>
      <c r="AL250" s="55"/>
    </row>
    <row r="251" spans="1:38">
      <c r="A251" s="1" t="s">
        <v>252</v>
      </c>
      <c r="B251" s="1" t="s">
        <v>20</v>
      </c>
      <c r="C251" s="1" t="str">
        <f>VLOOKUP(A251,raw_data!$C:$G,5,0)</f>
        <v>上海电影公司、上海美术电影制片厂 </v>
      </c>
      <c r="D251" s="1" t="str">
        <f>VLOOKUP(A251,raw_data!$C:$H,6,0)</f>
        <v>万航渡路618号</v>
      </c>
      <c r="E251" s="1" t="str">
        <f>VLOOKUP(A251,raw_data!$C:$E,2,0)&amp;","&amp;VLOOKUP(A251,raw_data!$C:$E,3,0)</f>
        <v>121.4283725,31.22812735</v>
      </c>
      <c r="F251" s="54">
        <f t="shared" si="9"/>
        <v>1</v>
      </c>
      <c r="G251" s="1" t="s">
        <v>4367</v>
      </c>
      <c r="H251" s="53">
        <v>0</v>
      </c>
      <c r="I251" s="53">
        <v>0</v>
      </c>
      <c r="J251" s="53">
        <v>0</v>
      </c>
      <c r="K251" s="53">
        <v>0</v>
      </c>
      <c r="L251" s="53">
        <v>0</v>
      </c>
      <c r="M251" s="53">
        <v>0</v>
      </c>
      <c r="N251" s="53">
        <v>1</v>
      </c>
      <c r="O251" s="53">
        <v>0</v>
      </c>
      <c r="P251" s="56">
        <f t="shared" si="10"/>
        <v>1</v>
      </c>
      <c r="Q251" s="53">
        <v>0</v>
      </c>
      <c r="R251" s="53">
        <v>0</v>
      </c>
      <c r="S251" s="53">
        <v>1</v>
      </c>
      <c r="T251" s="53">
        <v>1</v>
      </c>
      <c r="U251" s="53">
        <v>0</v>
      </c>
      <c r="V251" s="53">
        <v>1</v>
      </c>
      <c r="W251" s="53">
        <v>1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6">
        <f t="shared" si="11"/>
        <v>4</v>
      </c>
      <c r="AD251" s="55">
        <f>VLOOKUP($A251,'all-seg-360'!$A:$K,3,0)</f>
        <v>0.24711608900000001</v>
      </c>
      <c r="AE251" s="55">
        <f>VLOOKUP($A251,'all-seg-360'!$A:$K,4,0)</f>
        <v>0.38644409200000002</v>
      </c>
      <c r="AF251" s="55">
        <f>VLOOKUP($A251,'all-seg-360'!$A:$K,5,0)</f>
        <v>0.16017150899999999</v>
      </c>
      <c r="AG251" s="55">
        <f>VLOOKUP($A251,'all-seg-360'!$A:$K,6,0)</f>
        <v>4.9267577999999999E-2</v>
      </c>
      <c r="AH251" s="55">
        <f>VLOOKUP($A251,'all-seg-360'!$A:$K,7,0)</f>
        <v>5.1495361000000003E-2</v>
      </c>
      <c r="AI251" s="55">
        <f>VLOOKUP($A251,'all-seg-360'!$A:$K,8,0)</f>
        <v>7.9345700000000002E-4</v>
      </c>
      <c r="AJ251" s="55">
        <f>VLOOKUP($A251,'all-seg-360'!$A:$K,9,0)</f>
        <v>1.0006714E-2</v>
      </c>
      <c r="AK251" s="55"/>
      <c r="AL251" s="55"/>
    </row>
    <row r="252" spans="1:38">
      <c r="A252" s="1" t="s">
        <v>11</v>
      </c>
      <c r="B252" s="1" t="s">
        <v>10</v>
      </c>
      <c r="C252" s="1" t="str">
        <f>VLOOKUP(A252,raw_data!$C:$G,5,0)</f>
        <v>俏江南 </v>
      </c>
      <c r="D252" s="1" t="str">
        <f>VLOOKUP(A252,raw_data!$C:$H,6,0)</f>
        <v>延安中路881号</v>
      </c>
      <c r="E252" s="1" t="str">
        <f>VLOOKUP(A252,raw_data!$C:$E,2,0)&amp;","&amp;VLOOKUP(A252,raw_data!$C:$E,3,0)</f>
        <v>121.4475059,31.23368206</v>
      </c>
      <c r="F252" s="54">
        <f t="shared" si="9"/>
        <v>1</v>
      </c>
      <c r="G252" s="1" t="s">
        <v>4367</v>
      </c>
      <c r="H252" s="53">
        <v>0</v>
      </c>
      <c r="I252" s="53">
        <v>0</v>
      </c>
      <c r="J252" s="53">
        <v>0</v>
      </c>
      <c r="K252" s="53">
        <v>0</v>
      </c>
      <c r="L252" s="53">
        <v>0</v>
      </c>
      <c r="M252" s="53">
        <v>0</v>
      </c>
      <c r="N252" s="53">
        <v>1</v>
      </c>
      <c r="O252" s="53">
        <v>0</v>
      </c>
      <c r="P252" s="56">
        <f t="shared" si="10"/>
        <v>1</v>
      </c>
      <c r="Q252" s="53">
        <v>0</v>
      </c>
      <c r="R252" s="53">
        <v>1</v>
      </c>
      <c r="S252" s="53">
        <v>1</v>
      </c>
      <c r="T252" s="53">
        <v>1</v>
      </c>
      <c r="U252" s="53">
        <v>1</v>
      </c>
      <c r="V252" s="53">
        <v>1</v>
      </c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6">
        <f t="shared" si="11"/>
        <v>5</v>
      </c>
      <c r="AD252" s="55">
        <f>VLOOKUP($A252,'all-seg-360'!$A:$K,3,0)</f>
        <v>0.27117919899999998</v>
      </c>
      <c r="AE252" s="55">
        <f>VLOOKUP($A252,'all-seg-360'!$A:$K,4,0)</f>
        <v>6.2069701999999997E-2</v>
      </c>
      <c r="AF252" s="55">
        <f>VLOOKUP($A252,'all-seg-360'!$A:$K,5,0)</f>
        <v>0.50507812500000004</v>
      </c>
      <c r="AG252" s="55">
        <f>VLOOKUP($A252,'all-seg-360'!$A:$K,6,0)</f>
        <v>5.0317383E-2</v>
      </c>
      <c r="AH252" s="55">
        <f>VLOOKUP($A252,'all-seg-360'!$A:$K,7,0)</f>
        <v>1.3470459000000001E-2</v>
      </c>
      <c r="AI252" s="55">
        <f>VLOOKUP($A252,'all-seg-360'!$A:$K,8,0)</f>
        <v>3.0518000000000002E-5</v>
      </c>
      <c r="AJ252" s="55">
        <f>VLOOKUP($A252,'all-seg-360'!$A:$K,9,0)</f>
        <v>3.5064699999999998E-3</v>
      </c>
      <c r="AK252" s="55"/>
      <c r="AL252" s="55"/>
    </row>
    <row r="253" spans="1:38">
      <c r="A253" s="1" t="s">
        <v>118</v>
      </c>
      <c r="B253" s="1" t="s">
        <v>20</v>
      </c>
      <c r="C253" s="1" t="str">
        <f>VLOOKUP(A253,raw_data!$C:$G,5,0)</f>
        <v>住宅</v>
      </c>
      <c r="D253" s="1" t="str">
        <f>VLOOKUP(A253,raw_data!$C:$H,6,0)</f>
        <v>新乐路34弄（1-3号），新乐路36号</v>
      </c>
      <c r="E253" s="1" t="str">
        <f>VLOOKUP(A253,raw_data!$C:$E,2,0)&amp;","&amp;VLOOKUP(A253,raw_data!$C:$E,3,0)</f>
        <v>121.4528444,31.22048884</v>
      </c>
      <c r="F253" s="54">
        <f t="shared" si="9"/>
        <v>1</v>
      </c>
      <c r="G253" s="1" t="s">
        <v>4367</v>
      </c>
      <c r="H253" s="53">
        <v>0</v>
      </c>
      <c r="I253" s="53">
        <v>0</v>
      </c>
      <c r="J253" s="53">
        <v>0</v>
      </c>
      <c r="K253" s="53">
        <v>0</v>
      </c>
      <c r="L253" s="53">
        <v>0</v>
      </c>
      <c r="M253" s="53">
        <v>0</v>
      </c>
      <c r="N253" s="53">
        <v>1</v>
      </c>
      <c r="O253" s="53">
        <v>0</v>
      </c>
      <c r="P253" s="56">
        <f t="shared" si="10"/>
        <v>1</v>
      </c>
      <c r="Q253" s="53">
        <v>0</v>
      </c>
      <c r="R253" s="53">
        <v>1</v>
      </c>
      <c r="S253" s="53">
        <v>1</v>
      </c>
      <c r="T253" s="53">
        <v>1</v>
      </c>
      <c r="U253" s="53">
        <v>0</v>
      </c>
      <c r="V253" s="53">
        <v>0</v>
      </c>
      <c r="W253" s="53">
        <v>0</v>
      </c>
      <c r="X253" s="53">
        <v>0</v>
      </c>
      <c r="Y253" s="53">
        <v>0</v>
      </c>
      <c r="Z253" s="53">
        <v>0</v>
      </c>
      <c r="AA253" s="53">
        <v>0</v>
      </c>
      <c r="AB253" s="53">
        <v>0</v>
      </c>
      <c r="AC253" s="56">
        <f t="shared" si="11"/>
        <v>3</v>
      </c>
      <c r="AD253" s="55">
        <f>VLOOKUP($A253,'all-seg-360'!$A:$K,3,0)</f>
        <v>0.30481872599999998</v>
      </c>
      <c r="AE253" s="55">
        <f>VLOOKUP($A253,'all-seg-360'!$A:$K,4,0)</f>
        <v>0.46819152800000002</v>
      </c>
      <c r="AF253" s="55">
        <f>VLOOKUP($A253,'all-seg-360'!$A:$K,5,0)</f>
        <v>8.0517578000000006E-2</v>
      </c>
      <c r="AG253" s="55">
        <f>VLOOKUP($A253,'all-seg-360'!$A:$K,6,0)</f>
        <v>7.8094482000000007E-2</v>
      </c>
      <c r="AH253" s="55">
        <f>VLOOKUP($A253,'all-seg-360'!$A:$K,7,0)</f>
        <v>4.6713257000000001E-2</v>
      </c>
      <c r="AI253" s="55">
        <f>VLOOKUP($A253,'all-seg-360'!$A:$K,8,0)</f>
        <v>6.1492919999999998E-3</v>
      </c>
      <c r="AJ253" s="55">
        <f>VLOOKUP($A253,'all-seg-360'!$A:$K,9,0)</f>
        <v>6.6253659999999997E-3</v>
      </c>
      <c r="AK253" s="55"/>
      <c r="AL253" s="55"/>
    </row>
    <row r="254" spans="1:38">
      <c r="A254" s="1" t="s">
        <v>126</v>
      </c>
      <c r="B254" s="1" t="s">
        <v>125</v>
      </c>
      <c r="C254" s="1" t="str">
        <f>VLOOKUP(A254,raw_data!$C:$G,5,0)</f>
        <v>新兴盛里，永盛里</v>
      </c>
      <c r="D254" s="1" t="str">
        <f>VLOOKUP(A254,raw_data!$C:$H,6,0)</f>
        <v>嘉善路117弄</v>
      </c>
      <c r="E254" s="1" t="str">
        <f>VLOOKUP(A254,raw_data!$C:$E,2,0)&amp;","&amp;VLOOKUP(A254,raw_data!$C:$E,3,0)</f>
        <v>121.4549776,31.21357285</v>
      </c>
      <c r="F254" s="54">
        <f t="shared" si="9"/>
        <v>1</v>
      </c>
      <c r="G254" s="1" t="s">
        <v>4367</v>
      </c>
      <c r="H254" s="53">
        <v>0</v>
      </c>
      <c r="I254" s="53">
        <v>0</v>
      </c>
      <c r="J254" s="53">
        <v>0</v>
      </c>
      <c r="K254" s="53">
        <v>0</v>
      </c>
      <c r="L254" s="53">
        <v>0</v>
      </c>
      <c r="M254" s="53">
        <v>0</v>
      </c>
      <c r="N254" s="53">
        <v>1</v>
      </c>
      <c r="O254" s="53">
        <v>0</v>
      </c>
      <c r="P254" s="56">
        <f t="shared" si="10"/>
        <v>1</v>
      </c>
      <c r="Q254" s="53">
        <v>0</v>
      </c>
      <c r="R254" s="53">
        <v>0</v>
      </c>
      <c r="S254" s="53">
        <v>0</v>
      </c>
      <c r="T254" s="53">
        <v>0</v>
      </c>
      <c r="U254" s="53">
        <v>0</v>
      </c>
      <c r="V254" s="53">
        <v>0</v>
      </c>
      <c r="W254" s="53">
        <v>0</v>
      </c>
      <c r="X254" s="53">
        <v>1</v>
      </c>
      <c r="Y254" s="53">
        <v>1</v>
      </c>
      <c r="Z254" s="53">
        <v>0</v>
      </c>
      <c r="AA254" s="53">
        <v>0</v>
      </c>
      <c r="AB254" s="53">
        <v>0</v>
      </c>
      <c r="AC254" s="56">
        <f t="shared" si="11"/>
        <v>2</v>
      </c>
      <c r="AD254" s="55">
        <f>VLOOKUP($A254,'all-seg-360'!$A:$K,3,0)</f>
        <v>0.39967346199999998</v>
      </c>
      <c r="AE254" s="55">
        <f>VLOOKUP($A254,'all-seg-360'!$A:$K,4,0)</f>
        <v>0.43460082999999999</v>
      </c>
      <c r="AF254" s="55">
        <f>VLOOKUP($A254,'all-seg-360'!$A:$K,5,0)</f>
        <v>2.4487305000000001E-2</v>
      </c>
      <c r="AG254" s="55">
        <f>VLOOKUP($A254,'all-seg-360'!$A:$K,6,0)</f>
        <v>6.1059570000000001E-2</v>
      </c>
      <c r="AH254" s="55">
        <f>VLOOKUP($A254,'all-seg-360'!$A:$K,7,0)</f>
        <v>2.7005004999999999E-2</v>
      </c>
      <c r="AI254" s="55">
        <f>VLOOKUP($A254,'all-seg-360'!$A:$K,8,0)</f>
        <v>2.4353030000000002E-3</v>
      </c>
      <c r="AJ254" s="55">
        <f>VLOOKUP($A254,'all-seg-360'!$A:$K,9,0)</f>
        <v>4.7274780000000002E-2</v>
      </c>
      <c r="AK254" s="55"/>
      <c r="AL254" s="55"/>
    </row>
    <row r="255" spans="1:38">
      <c r="A255" s="1" t="s">
        <v>117</v>
      </c>
      <c r="B255" s="1" t="s">
        <v>20</v>
      </c>
      <c r="C255" s="1" t="str">
        <f>VLOOKUP(A255,raw_data!$C:$G,5,0)</f>
        <v>住宅</v>
      </c>
      <c r="D255" s="1" t="str">
        <f>VLOOKUP(A255,raw_data!$C:$H,6,0)</f>
        <v>新乐路57-61号（单号）</v>
      </c>
      <c r="E255" s="1" t="str">
        <f>VLOOKUP(A255,raw_data!$C:$E,2,0)&amp;","&amp;VLOOKUP(A255,raw_data!$C:$E,3,0)</f>
        <v>121.4506142,31.21942353</v>
      </c>
      <c r="F255" s="54">
        <f t="shared" si="9"/>
        <v>1</v>
      </c>
      <c r="G255" s="1" t="s">
        <v>4367</v>
      </c>
      <c r="H255" s="53">
        <v>0</v>
      </c>
      <c r="I255" s="53">
        <v>0</v>
      </c>
      <c r="J255" s="53">
        <v>0</v>
      </c>
      <c r="K255" s="53">
        <v>0</v>
      </c>
      <c r="L255" s="53">
        <v>0</v>
      </c>
      <c r="M255" s="53">
        <v>0</v>
      </c>
      <c r="N255" s="53">
        <v>1</v>
      </c>
      <c r="O255" s="53">
        <v>0</v>
      </c>
      <c r="P255" s="56">
        <f t="shared" si="10"/>
        <v>1</v>
      </c>
      <c r="Q255" s="53">
        <v>1</v>
      </c>
      <c r="R255" s="53">
        <v>1</v>
      </c>
      <c r="S255" s="53">
        <v>0</v>
      </c>
      <c r="T255" s="53">
        <v>0</v>
      </c>
      <c r="U255" s="53">
        <v>0</v>
      </c>
      <c r="V255" s="53">
        <v>0</v>
      </c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6">
        <f t="shared" si="11"/>
        <v>2</v>
      </c>
      <c r="AD255" s="55">
        <f>VLOOKUP($A255,'all-seg-360'!$A:$K,3,0)</f>
        <v>0.35470886200000001</v>
      </c>
      <c r="AE255" s="55">
        <f>VLOOKUP($A255,'all-seg-360'!$A:$K,4,0)</f>
        <v>0.48142089799999999</v>
      </c>
      <c r="AF255" s="55">
        <f>VLOOKUP($A255,'all-seg-360'!$A:$K,5,0)</f>
        <v>2.9751586999999999E-2</v>
      </c>
      <c r="AG255" s="55">
        <f>VLOOKUP($A255,'all-seg-360'!$A:$K,6,0)</f>
        <v>5.9457397000000002E-2</v>
      </c>
      <c r="AH255" s="55">
        <f>VLOOKUP($A255,'all-seg-360'!$A:$K,7,0)</f>
        <v>3.6160277999999997E-2</v>
      </c>
      <c r="AI255" s="55">
        <f>VLOOKUP($A255,'all-seg-360'!$A:$K,8,0)</f>
        <v>0</v>
      </c>
      <c r="AJ255" s="55">
        <f>VLOOKUP($A255,'all-seg-360'!$A:$K,9,0)</f>
        <v>3.4722900000000001E-2</v>
      </c>
      <c r="AK255" s="55"/>
      <c r="AL255" s="55"/>
    </row>
    <row r="256" spans="1:38">
      <c r="A256" s="1" t="s">
        <v>130</v>
      </c>
      <c r="B256" s="1" t="s">
        <v>20</v>
      </c>
      <c r="C256" s="1" t="str">
        <f>VLOOKUP(A256,raw_data!$C:$G,5,0)</f>
        <v>住宅</v>
      </c>
      <c r="D256" s="1" t="str">
        <f>VLOOKUP(A256,raw_data!$C:$H,6,0)</f>
        <v>襄阳南路349-355号（单号）</v>
      </c>
      <c r="E256" s="1" t="str">
        <f>VLOOKUP(A256,raw_data!$C:$E,2,0)&amp;","&amp;VLOOKUP(A256,raw_data!$C:$E,3,0)</f>
        <v>121.4537152,31.20994289</v>
      </c>
      <c r="F256" s="54">
        <f t="shared" si="9"/>
        <v>1</v>
      </c>
      <c r="G256" s="1" t="s">
        <v>4367</v>
      </c>
      <c r="H256" s="53">
        <v>0</v>
      </c>
      <c r="I256" s="53">
        <v>0</v>
      </c>
      <c r="J256" s="53">
        <v>0</v>
      </c>
      <c r="K256" s="53">
        <v>0</v>
      </c>
      <c r="L256" s="53">
        <v>0</v>
      </c>
      <c r="M256" s="53">
        <v>0</v>
      </c>
      <c r="N256" s="53">
        <v>1</v>
      </c>
      <c r="O256" s="53">
        <v>0</v>
      </c>
      <c r="P256" s="56">
        <f t="shared" si="10"/>
        <v>1</v>
      </c>
      <c r="Q256" s="53">
        <v>0</v>
      </c>
      <c r="R256" s="53">
        <v>1</v>
      </c>
      <c r="S256" s="53">
        <v>1</v>
      </c>
      <c r="T256" s="53">
        <v>0</v>
      </c>
      <c r="U256" s="53">
        <v>0</v>
      </c>
      <c r="V256" s="53">
        <v>0</v>
      </c>
      <c r="W256" s="53">
        <v>0</v>
      </c>
      <c r="X256" s="53">
        <v>0</v>
      </c>
      <c r="Y256" s="53">
        <v>0</v>
      </c>
      <c r="Z256" s="53">
        <v>0</v>
      </c>
      <c r="AA256" s="53">
        <v>0</v>
      </c>
      <c r="AB256" s="53">
        <v>0</v>
      </c>
      <c r="AC256" s="56">
        <f t="shared" si="11"/>
        <v>2</v>
      </c>
      <c r="AD256" s="55">
        <f>VLOOKUP($A256,'all-seg-360'!$A:$K,3,0)</f>
        <v>0.37412719700000002</v>
      </c>
      <c r="AE256" s="55">
        <f>VLOOKUP($A256,'all-seg-360'!$A:$K,4,0)</f>
        <v>0.46505432099999999</v>
      </c>
      <c r="AF256" s="55">
        <f>VLOOKUP($A256,'all-seg-360'!$A:$K,5,0)</f>
        <v>3.9938354000000002E-2</v>
      </c>
      <c r="AG256" s="55">
        <f>VLOOKUP($A256,'all-seg-360'!$A:$K,6,0)</f>
        <v>6.2081908999999998E-2</v>
      </c>
      <c r="AH256" s="55">
        <f>VLOOKUP($A256,'all-seg-360'!$A:$K,7,0)</f>
        <v>5.1840209999999998E-2</v>
      </c>
      <c r="AI256" s="55">
        <f>VLOOKUP($A256,'all-seg-360'!$A:$K,8,0)</f>
        <v>8.3923299999999999E-4</v>
      </c>
      <c r="AJ256" s="55">
        <f>VLOOKUP($A256,'all-seg-360'!$A:$K,9,0)</f>
        <v>8.2397000000000004E-5</v>
      </c>
      <c r="AK256" s="55"/>
      <c r="AL256" s="55"/>
    </row>
    <row r="257" spans="1:38">
      <c r="A257" s="1" t="s">
        <v>129</v>
      </c>
      <c r="B257" s="1" t="s">
        <v>20</v>
      </c>
      <c r="C257" s="1" t="str">
        <f>VLOOKUP(A257,raw_data!$C:$G,5,0)</f>
        <v>住宅</v>
      </c>
      <c r="D257" s="1" t="str">
        <f>VLOOKUP(A257,raw_data!$C:$H,6,0)</f>
        <v>宛平路42号</v>
      </c>
      <c r="E257" s="1" t="str">
        <f>VLOOKUP(A257,raw_data!$C:$E,2,0)&amp;","&amp;VLOOKUP(A257,raw_data!$C:$E,3,0)</f>
        <v>121.4364637,31.20531595</v>
      </c>
      <c r="F257" s="54">
        <f t="shared" si="9"/>
        <v>1</v>
      </c>
      <c r="G257" s="1" t="s">
        <v>4367</v>
      </c>
      <c r="H257" s="53">
        <v>0</v>
      </c>
      <c r="I257" s="53">
        <v>0</v>
      </c>
      <c r="J257" s="53">
        <v>0</v>
      </c>
      <c r="K257" s="53">
        <v>0</v>
      </c>
      <c r="L257" s="53">
        <v>0</v>
      </c>
      <c r="M257" s="53">
        <v>0</v>
      </c>
      <c r="N257" s="53">
        <v>1</v>
      </c>
      <c r="O257" s="53">
        <v>0</v>
      </c>
      <c r="P257" s="56">
        <f t="shared" si="10"/>
        <v>1</v>
      </c>
      <c r="Q257" s="53">
        <v>1</v>
      </c>
      <c r="R257" s="53">
        <v>1</v>
      </c>
      <c r="S257" s="53">
        <v>1</v>
      </c>
      <c r="T257" s="53">
        <v>0</v>
      </c>
      <c r="U257" s="53">
        <v>0</v>
      </c>
      <c r="V257" s="53">
        <v>0</v>
      </c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6">
        <f t="shared" si="11"/>
        <v>3</v>
      </c>
      <c r="AD257" s="55">
        <f>VLOOKUP($A257,'all-seg-360'!$A:$K,3,0)</f>
        <v>0.14287414600000001</v>
      </c>
      <c r="AE257" s="55">
        <f>VLOOKUP($A257,'all-seg-360'!$A:$K,4,0)</f>
        <v>0.51217346200000002</v>
      </c>
      <c r="AF257" s="55">
        <f>VLOOKUP($A257,'all-seg-360'!$A:$K,5,0)</f>
        <v>0.133343506</v>
      </c>
      <c r="AG257" s="55">
        <f>VLOOKUP($A257,'all-seg-360'!$A:$K,6,0)</f>
        <v>6.5222167999999997E-2</v>
      </c>
      <c r="AH257" s="55">
        <f>VLOOKUP($A257,'all-seg-360'!$A:$K,7,0)</f>
        <v>4.5681763E-2</v>
      </c>
      <c r="AI257" s="55">
        <f>VLOOKUP($A257,'all-seg-360'!$A:$K,8,0)</f>
        <v>0</v>
      </c>
      <c r="AJ257" s="55">
        <f>VLOOKUP($A257,'all-seg-360'!$A:$K,9,0)</f>
        <v>3.9215090000000001E-3</v>
      </c>
      <c r="AK257" s="55"/>
      <c r="AL257" s="55"/>
    </row>
    <row r="258" spans="1:38">
      <c r="A258" s="1" t="s">
        <v>136</v>
      </c>
      <c r="B258" s="1" t="s">
        <v>20</v>
      </c>
      <c r="C258" s="1" t="str">
        <f>VLOOKUP(A258,raw_data!$C:$G,5,0)</f>
        <v>住宅</v>
      </c>
      <c r="D258" s="1" t="str">
        <f>VLOOKUP(A258,raw_data!$C:$H,6,0)</f>
        <v>新乐路22-32号（双号）</v>
      </c>
      <c r="E258" s="1" t="str">
        <f>VLOOKUP(A258,raw_data!$C:$E,2,0)&amp;","&amp;VLOOKUP(A258,raw_data!$C:$E,3,0)</f>
        <v>121.4526313,31.22043447</v>
      </c>
      <c r="F258" s="54">
        <f t="shared" ref="F258:F321" si="12">IF(P258=1, 1, IF(OR(P258=2, P258=3), 2, 3))</f>
        <v>1</v>
      </c>
      <c r="G258" s="1" t="s">
        <v>4367</v>
      </c>
      <c r="H258" s="53">
        <v>0</v>
      </c>
      <c r="I258" s="53">
        <v>0</v>
      </c>
      <c r="J258" s="53">
        <v>0</v>
      </c>
      <c r="K258" s="53">
        <v>0</v>
      </c>
      <c r="L258" s="53">
        <v>0</v>
      </c>
      <c r="M258" s="53">
        <v>0</v>
      </c>
      <c r="N258" s="53">
        <v>1</v>
      </c>
      <c r="O258" s="53">
        <v>0</v>
      </c>
      <c r="P258" s="56">
        <f t="shared" ref="P258:P321" si="13">SUM(H258:O258)</f>
        <v>1</v>
      </c>
      <c r="Q258" s="53">
        <v>0</v>
      </c>
      <c r="R258" s="53">
        <v>1</v>
      </c>
      <c r="S258" s="53">
        <v>1</v>
      </c>
      <c r="T258" s="53">
        <v>0</v>
      </c>
      <c r="U258" s="53">
        <v>0</v>
      </c>
      <c r="V258" s="53">
        <v>0</v>
      </c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6">
        <f t="shared" ref="AC258:AC321" si="14">SUM(Q258:AB258)</f>
        <v>2</v>
      </c>
      <c r="AD258" s="55">
        <f>VLOOKUP($A258,'all-seg-360'!$A:$K,3,0)</f>
        <v>0.29490661600000001</v>
      </c>
      <c r="AE258" s="55">
        <f>VLOOKUP($A258,'all-seg-360'!$A:$K,4,0)</f>
        <v>0.44559936500000003</v>
      </c>
      <c r="AF258" s="55">
        <f>VLOOKUP($A258,'all-seg-360'!$A:$K,5,0)</f>
        <v>0.11263732899999999</v>
      </c>
      <c r="AG258" s="55">
        <f>VLOOKUP($A258,'all-seg-360'!$A:$K,6,0)</f>
        <v>5.6744385000000001E-2</v>
      </c>
      <c r="AH258" s="55">
        <f>VLOOKUP($A258,'all-seg-360'!$A:$K,7,0)</f>
        <v>4.6746825999999998E-2</v>
      </c>
      <c r="AI258" s="55">
        <f>VLOOKUP($A258,'all-seg-360'!$A:$K,8,0)</f>
        <v>5.1879999999999998E-5</v>
      </c>
      <c r="AJ258" s="55">
        <f>VLOOKUP($A258,'all-seg-360'!$A:$K,9,0)</f>
        <v>3.7368774E-2</v>
      </c>
      <c r="AK258" s="55"/>
      <c r="AL258" s="55"/>
    </row>
    <row r="259" spans="1:38">
      <c r="A259" s="1" t="s">
        <v>133</v>
      </c>
      <c r="B259" s="1" t="s">
        <v>20</v>
      </c>
      <c r="C259" s="1" t="str">
        <f>VLOOKUP(A259,raw_data!$C:$G,5,0)</f>
        <v>住宅</v>
      </c>
      <c r="D259" s="1" t="str">
        <f>VLOOKUP(A259,raw_data!$C:$H,6,0)</f>
        <v>东湖路51号</v>
      </c>
      <c r="E259" s="1" t="str">
        <f>VLOOKUP(A259,raw_data!$C:$E,2,0)&amp;","&amp;VLOOKUP(A259,raw_data!$C:$E,3,0)</f>
        <v>121.4469576,31.21898875</v>
      </c>
      <c r="F259" s="54">
        <f t="shared" si="12"/>
        <v>1</v>
      </c>
      <c r="G259" s="1" t="s">
        <v>4367</v>
      </c>
      <c r="H259" s="53">
        <v>0</v>
      </c>
      <c r="I259" s="53">
        <v>0</v>
      </c>
      <c r="J259" s="53">
        <v>0</v>
      </c>
      <c r="K259" s="53">
        <v>0</v>
      </c>
      <c r="L259" s="53">
        <v>0</v>
      </c>
      <c r="M259" s="53">
        <v>0</v>
      </c>
      <c r="N259" s="53">
        <v>1</v>
      </c>
      <c r="O259" s="53">
        <v>0</v>
      </c>
      <c r="P259" s="56">
        <f t="shared" si="13"/>
        <v>1</v>
      </c>
      <c r="Q259" s="53">
        <v>1</v>
      </c>
      <c r="R259" s="53">
        <v>1</v>
      </c>
      <c r="S259" s="53">
        <v>0</v>
      </c>
      <c r="T259" s="53">
        <v>0</v>
      </c>
      <c r="U259" s="53">
        <v>0</v>
      </c>
      <c r="V259" s="53">
        <v>0</v>
      </c>
      <c r="W259" s="53">
        <v>0</v>
      </c>
      <c r="X259" s="53">
        <v>0</v>
      </c>
      <c r="Y259" s="53">
        <v>0</v>
      </c>
      <c r="Z259" s="53">
        <v>0</v>
      </c>
      <c r="AA259" s="53">
        <v>1</v>
      </c>
      <c r="AB259" s="53">
        <v>1</v>
      </c>
      <c r="AC259" s="56">
        <f t="shared" si="14"/>
        <v>4</v>
      </c>
      <c r="AD259" s="55">
        <f>VLOOKUP($A259,'all-seg-360'!$A:$K,3,0)</f>
        <v>0.20798034700000001</v>
      </c>
      <c r="AE259" s="55">
        <f>VLOOKUP($A259,'all-seg-360'!$A:$K,4,0)</f>
        <v>0.55884094200000001</v>
      </c>
      <c r="AF259" s="55">
        <f>VLOOKUP($A259,'all-seg-360'!$A:$K,5,0)</f>
        <v>7.1978760000000003E-2</v>
      </c>
      <c r="AG259" s="55">
        <f>VLOOKUP($A259,'all-seg-360'!$A:$K,6,0)</f>
        <v>8.8095092999999999E-2</v>
      </c>
      <c r="AH259" s="55">
        <f>VLOOKUP($A259,'all-seg-360'!$A:$K,7,0)</f>
        <v>5.4598999000000002E-2</v>
      </c>
      <c r="AI259" s="55">
        <f>VLOOKUP($A259,'all-seg-360'!$A:$K,8,0)</f>
        <v>0</v>
      </c>
      <c r="AJ259" s="55">
        <f>VLOOKUP($A259,'all-seg-360'!$A:$K,9,0)</f>
        <v>3.0518000000000002E-5</v>
      </c>
      <c r="AK259" s="55"/>
      <c r="AL259" s="55"/>
    </row>
    <row r="260" spans="1:38">
      <c r="A260" s="1" t="s">
        <v>142</v>
      </c>
      <c r="B260" s="1" t="s">
        <v>141</v>
      </c>
      <c r="C260" s="1" t="str">
        <f>VLOOKUP(A260,raw_data!$C:$G,5,0)</f>
        <v>永嘉路628号楼</v>
      </c>
      <c r="D260" s="1" t="str">
        <f>VLOOKUP(A260,raw_data!$C:$H,6,0)</f>
        <v>永嘉路628号</v>
      </c>
      <c r="E260" s="1" t="str">
        <f>VLOOKUP(A260,raw_data!$C:$E,2,0)&amp;","&amp;VLOOKUP(A260,raw_data!$C:$E,3,0)</f>
        <v>121.4110684,31.18262577</v>
      </c>
      <c r="F260" s="54">
        <f t="shared" si="12"/>
        <v>1</v>
      </c>
      <c r="G260" s="1" t="s">
        <v>4367</v>
      </c>
      <c r="H260" s="53">
        <v>0</v>
      </c>
      <c r="I260" s="53">
        <v>0</v>
      </c>
      <c r="J260" s="53">
        <v>0</v>
      </c>
      <c r="K260" s="53">
        <v>0</v>
      </c>
      <c r="L260" s="53">
        <v>0</v>
      </c>
      <c r="M260" s="53">
        <v>0</v>
      </c>
      <c r="N260" s="53">
        <v>1</v>
      </c>
      <c r="O260" s="53">
        <v>0</v>
      </c>
      <c r="P260" s="56">
        <f t="shared" si="13"/>
        <v>1</v>
      </c>
      <c r="Q260" s="53">
        <v>1</v>
      </c>
      <c r="R260" s="53">
        <v>0</v>
      </c>
      <c r="S260" s="53">
        <v>0</v>
      </c>
      <c r="T260" s="53">
        <v>0</v>
      </c>
      <c r="U260" s="53">
        <v>0</v>
      </c>
      <c r="V260" s="53">
        <v>0</v>
      </c>
      <c r="W260" s="53">
        <v>0</v>
      </c>
      <c r="X260" s="53">
        <v>1</v>
      </c>
      <c r="Y260" s="53">
        <v>1</v>
      </c>
      <c r="Z260" s="53">
        <v>1</v>
      </c>
      <c r="AA260" s="53">
        <v>1</v>
      </c>
      <c r="AB260" s="53">
        <v>1</v>
      </c>
      <c r="AC260" s="56">
        <f t="shared" si="14"/>
        <v>6</v>
      </c>
      <c r="AD260" s="55">
        <f>VLOOKUP($A260,'all-seg-360'!$A:$K,3,0)</f>
        <v>0.35581054699999998</v>
      </c>
      <c r="AE260" s="55">
        <f>VLOOKUP($A260,'all-seg-360'!$A:$K,4,0)</f>
        <v>0.44766540500000002</v>
      </c>
      <c r="AF260" s="55">
        <f>VLOOKUP($A260,'all-seg-360'!$A:$K,5,0)</f>
        <v>1.5875244E-2</v>
      </c>
      <c r="AG260" s="55">
        <f>VLOOKUP($A260,'all-seg-360'!$A:$K,6,0)</f>
        <v>0.112875366</v>
      </c>
      <c r="AH260" s="55">
        <f>VLOOKUP($A260,'all-seg-360'!$A:$K,7,0)</f>
        <v>3.1240845E-2</v>
      </c>
      <c r="AI260" s="55">
        <f>VLOOKUP($A260,'all-seg-360'!$A:$K,8,0)</f>
        <v>2.7832030000000002E-3</v>
      </c>
      <c r="AJ260" s="55">
        <f>VLOOKUP($A260,'all-seg-360'!$A:$K,9,0)</f>
        <v>1.0705566E-2</v>
      </c>
      <c r="AK260" s="55"/>
      <c r="AL260" s="55"/>
    </row>
    <row r="261" spans="1:38">
      <c r="A261" s="1" t="s">
        <v>144</v>
      </c>
      <c r="B261" s="1" t="s">
        <v>143</v>
      </c>
      <c r="C261" s="1" t="str">
        <f>VLOOKUP(A261,raw_data!$C:$G,5,0)</f>
        <v>上海市文化广播影视管理局老干部活动中心</v>
      </c>
      <c r="D261" s="1" t="str">
        <f>VLOOKUP(A261,raw_data!$C:$H,6,0)</f>
        <v>岳阳路44号</v>
      </c>
      <c r="E261" s="1" t="str">
        <f>VLOOKUP(A261,raw_data!$C:$E,2,0)&amp;","&amp;VLOOKUP(A261,raw_data!$C:$E,3,0)</f>
        <v>121.4472692,31.20959031</v>
      </c>
      <c r="F261" s="54">
        <f t="shared" si="12"/>
        <v>1</v>
      </c>
      <c r="G261" s="1" t="s">
        <v>4367</v>
      </c>
      <c r="H261" s="53">
        <v>0</v>
      </c>
      <c r="I261" s="53">
        <v>0</v>
      </c>
      <c r="J261" s="53">
        <v>0</v>
      </c>
      <c r="K261" s="53">
        <v>0</v>
      </c>
      <c r="L261" s="53">
        <v>0</v>
      </c>
      <c r="M261" s="53">
        <v>0</v>
      </c>
      <c r="N261" s="53">
        <v>1</v>
      </c>
      <c r="O261" s="53">
        <v>0</v>
      </c>
      <c r="P261" s="56">
        <f t="shared" si="13"/>
        <v>1</v>
      </c>
      <c r="Q261" s="53">
        <v>1</v>
      </c>
      <c r="R261" s="53">
        <v>1</v>
      </c>
      <c r="S261" s="53">
        <v>0</v>
      </c>
      <c r="T261" s="53">
        <v>0</v>
      </c>
      <c r="U261" s="53">
        <v>0</v>
      </c>
      <c r="V261" s="53">
        <v>0</v>
      </c>
      <c r="W261" s="53">
        <v>0</v>
      </c>
      <c r="X261" s="53">
        <v>0</v>
      </c>
      <c r="Y261" s="53">
        <v>0</v>
      </c>
      <c r="Z261" s="53">
        <v>1</v>
      </c>
      <c r="AA261" s="53">
        <v>0</v>
      </c>
      <c r="AB261" s="53">
        <v>1</v>
      </c>
      <c r="AC261" s="56">
        <f t="shared" si="14"/>
        <v>4</v>
      </c>
      <c r="AD261" s="55">
        <f>VLOOKUP($A261,'all-seg-360'!$A:$K,3,0)</f>
        <v>0.16141967800000001</v>
      </c>
      <c r="AE261" s="55">
        <f>VLOOKUP($A261,'all-seg-360'!$A:$K,4,0)</f>
        <v>0.59268493700000002</v>
      </c>
      <c r="AF261" s="55">
        <f>VLOOKUP($A261,'all-seg-360'!$A:$K,5,0)</f>
        <v>6.3146972999999995E-2</v>
      </c>
      <c r="AG261" s="55">
        <f>VLOOKUP($A261,'all-seg-360'!$A:$K,6,0)</f>
        <v>5.1519774999999997E-2</v>
      </c>
      <c r="AH261" s="55">
        <f>VLOOKUP($A261,'all-seg-360'!$A:$K,7,0)</f>
        <v>6.4688109999999993E-2</v>
      </c>
      <c r="AI261" s="55">
        <f>VLOOKUP($A261,'all-seg-360'!$A:$K,8,0)</f>
        <v>7.0800799999999999E-4</v>
      </c>
      <c r="AJ261" s="55">
        <f>VLOOKUP($A261,'all-seg-360'!$A:$K,9,0)</f>
        <v>5.6549069999999998E-3</v>
      </c>
      <c r="AK261" s="55"/>
      <c r="AL261" s="55"/>
    </row>
    <row r="262" spans="1:38">
      <c r="A262" s="1" t="s">
        <v>147</v>
      </c>
      <c r="B262" s="1" t="s">
        <v>20</v>
      </c>
      <c r="C262" s="1" t="str">
        <f>VLOOKUP(A262,raw_data!$C:$G,5,0)</f>
        <v>住宅</v>
      </c>
      <c r="D262" s="1" t="str">
        <f>VLOOKUP(A262,raw_data!$C:$H,6,0)</f>
        <v>肇嘉浜路604号</v>
      </c>
      <c r="E262" s="1" t="str">
        <f>VLOOKUP(A262,raw_data!$C:$E,2,0)&amp;","&amp;VLOOKUP(A262,raw_data!$C:$E,3,0)</f>
        <v>121.446403,31.20210465</v>
      </c>
      <c r="F262" s="54">
        <f t="shared" si="12"/>
        <v>1</v>
      </c>
      <c r="G262" s="1" t="s">
        <v>4367</v>
      </c>
      <c r="H262" s="53">
        <v>0</v>
      </c>
      <c r="I262" s="53">
        <v>0</v>
      </c>
      <c r="J262" s="53">
        <v>0</v>
      </c>
      <c r="K262" s="53">
        <v>0</v>
      </c>
      <c r="L262" s="53">
        <v>0</v>
      </c>
      <c r="M262" s="53">
        <v>0</v>
      </c>
      <c r="N262" s="53">
        <v>1</v>
      </c>
      <c r="O262" s="53">
        <v>0</v>
      </c>
      <c r="P262" s="56">
        <f t="shared" si="13"/>
        <v>1</v>
      </c>
      <c r="Q262" s="53">
        <v>0</v>
      </c>
      <c r="R262" s="53">
        <v>0</v>
      </c>
      <c r="S262" s="53">
        <v>1</v>
      </c>
      <c r="T262" s="53">
        <v>0</v>
      </c>
      <c r="U262" s="53">
        <v>1</v>
      </c>
      <c r="V262" s="53">
        <v>1</v>
      </c>
      <c r="W262" s="53">
        <v>1</v>
      </c>
      <c r="X262" s="53">
        <v>1</v>
      </c>
      <c r="Y262" s="53">
        <v>0</v>
      </c>
      <c r="Z262" s="53">
        <v>0</v>
      </c>
      <c r="AA262" s="53">
        <v>0</v>
      </c>
      <c r="AB262" s="53">
        <v>0</v>
      </c>
      <c r="AC262" s="56">
        <f t="shared" si="14"/>
        <v>5</v>
      </c>
      <c r="AD262" s="55">
        <f>VLOOKUP($A262,'all-seg-360'!$A:$K,3,0)</f>
        <v>0.18509521500000001</v>
      </c>
      <c r="AE262" s="55">
        <f>VLOOKUP($A262,'all-seg-360'!$A:$K,4,0)</f>
        <v>0.51289978000000003</v>
      </c>
      <c r="AF262" s="55">
        <f>VLOOKUP($A262,'all-seg-360'!$A:$K,5,0)</f>
        <v>0.119470215</v>
      </c>
      <c r="AG262" s="55">
        <f>VLOOKUP($A262,'all-seg-360'!$A:$K,6,0)</f>
        <v>0.13366699200000001</v>
      </c>
      <c r="AH262" s="55">
        <f>VLOOKUP($A262,'all-seg-360'!$A:$K,7,0)</f>
        <v>6.1035159999999998E-3</v>
      </c>
      <c r="AI262" s="55">
        <f>VLOOKUP($A262,'all-seg-360'!$A:$K,8,0)</f>
        <v>2.5207519999999998E-3</v>
      </c>
      <c r="AJ262" s="55">
        <f>VLOOKUP($A262,'all-seg-360'!$A:$K,9,0)</f>
        <v>2.4142456E-2</v>
      </c>
      <c r="AK262" s="55"/>
      <c r="AL262" s="55"/>
    </row>
    <row r="263" spans="1:38">
      <c r="A263" s="1" t="s">
        <v>145</v>
      </c>
      <c r="B263" s="1" t="s">
        <v>20</v>
      </c>
      <c r="C263" s="1" t="str">
        <f>VLOOKUP(A263,raw_data!$C:$G,5,0)</f>
        <v>住宅</v>
      </c>
      <c r="D263" s="1" t="str">
        <f>VLOOKUP(A263,raw_data!$C:$H,6,0)</f>
        <v>高安路77号 </v>
      </c>
      <c r="E263" s="1" t="str">
        <f>VLOOKUP(A263,raw_data!$C:$E,2,0)&amp;","&amp;VLOOKUP(A263,raw_data!$C:$E,3,0)</f>
        <v>121.4418982,31.20329935</v>
      </c>
      <c r="F263" s="54">
        <f t="shared" si="12"/>
        <v>1</v>
      </c>
      <c r="G263" s="1" t="s">
        <v>4367</v>
      </c>
      <c r="H263" s="53">
        <v>0</v>
      </c>
      <c r="I263" s="53">
        <v>0</v>
      </c>
      <c r="J263" s="53">
        <v>0</v>
      </c>
      <c r="K263" s="53">
        <v>0</v>
      </c>
      <c r="L263" s="53">
        <v>0</v>
      </c>
      <c r="M263" s="53">
        <v>0</v>
      </c>
      <c r="N263" s="53">
        <v>1</v>
      </c>
      <c r="O263" s="53">
        <v>0</v>
      </c>
      <c r="P263" s="56">
        <f t="shared" si="13"/>
        <v>1</v>
      </c>
      <c r="Q263" s="53">
        <v>1</v>
      </c>
      <c r="R263" s="53">
        <v>1</v>
      </c>
      <c r="S263" s="53">
        <v>1</v>
      </c>
      <c r="T263" s="53">
        <v>0</v>
      </c>
      <c r="U263" s="53">
        <v>0</v>
      </c>
      <c r="V263" s="53">
        <v>0</v>
      </c>
      <c r="W263" s="53">
        <v>0</v>
      </c>
      <c r="X263" s="53">
        <v>0</v>
      </c>
      <c r="Y263" s="53">
        <v>0</v>
      </c>
      <c r="Z263" s="53">
        <v>0</v>
      </c>
      <c r="AA263" s="53">
        <v>0</v>
      </c>
      <c r="AB263" s="53">
        <v>0</v>
      </c>
      <c r="AC263" s="56">
        <f t="shared" si="14"/>
        <v>3</v>
      </c>
      <c r="AD263" s="55">
        <f>VLOOKUP($A263,'all-seg-360'!$A:$K,3,0)</f>
        <v>0.156033325</v>
      </c>
      <c r="AE263" s="55">
        <f>VLOOKUP($A263,'all-seg-360'!$A:$K,4,0)</f>
        <v>0.56115112300000003</v>
      </c>
      <c r="AF263" s="55">
        <f>VLOOKUP($A263,'all-seg-360'!$A:$K,5,0)</f>
        <v>0.137277222</v>
      </c>
      <c r="AG263" s="55">
        <f>VLOOKUP($A263,'all-seg-360'!$A:$K,6,0)</f>
        <v>5.4904175E-2</v>
      </c>
      <c r="AH263" s="55">
        <f>VLOOKUP($A263,'all-seg-360'!$A:$K,7,0)</f>
        <v>3.9068604E-2</v>
      </c>
      <c r="AI263" s="55">
        <f>VLOOKUP($A263,'all-seg-360'!$A:$K,8,0)</f>
        <v>1.9927980000000001E-3</v>
      </c>
      <c r="AJ263" s="55">
        <f>VLOOKUP($A263,'all-seg-360'!$A:$K,9,0)</f>
        <v>2.3156738E-2</v>
      </c>
      <c r="AK263" s="55"/>
      <c r="AL263" s="55"/>
    </row>
    <row r="264" spans="1:38">
      <c r="A264" s="1" t="s">
        <v>148</v>
      </c>
      <c r="B264" s="1" t="s">
        <v>20</v>
      </c>
      <c r="C264" s="1" t="str">
        <f>VLOOKUP(A264,raw_data!$C:$G,5,0)</f>
        <v>住宅</v>
      </c>
      <c r="D264" s="1" t="str">
        <f>VLOOKUP(A264,raw_data!$C:$H,6,0)</f>
        <v>复兴中路1365-1377号（单号）</v>
      </c>
      <c r="E264" s="1" t="str">
        <f>VLOOKUP(A264,raw_data!$C:$E,2,0)&amp;","&amp;VLOOKUP(A264,raw_data!$C:$E,3,0)</f>
        <v>121.4465693,31.21261256</v>
      </c>
      <c r="F264" s="54">
        <f t="shared" si="12"/>
        <v>1</v>
      </c>
      <c r="G264" s="1" t="s">
        <v>4367</v>
      </c>
      <c r="H264" s="53">
        <v>0</v>
      </c>
      <c r="I264" s="53">
        <v>0</v>
      </c>
      <c r="J264" s="53">
        <v>0</v>
      </c>
      <c r="K264" s="53">
        <v>0</v>
      </c>
      <c r="L264" s="53">
        <v>0</v>
      </c>
      <c r="M264" s="53">
        <v>0</v>
      </c>
      <c r="N264" s="53">
        <v>1</v>
      </c>
      <c r="O264" s="53">
        <v>0</v>
      </c>
      <c r="P264" s="56">
        <f t="shared" si="13"/>
        <v>1</v>
      </c>
      <c r="Q264" s="53">
        <v>0</v>
      </c>
      <c r="R264" s="53">
        <v>1</v>
      </c>
      <c r="S264" s="53">
        <v>1</v>
      </c>
      <c r="T264" s="53">
        <v>1</v>
      </c>
      <c r="U264" s="53">
        <v>0</v>
      </c>
      <c r="V264" s="53">
        <v>1</v>
      </c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6">
        <f t="shared" si="14"/>
        <v>4</v>
      </c>
      <c r="AD264" s="55">
        <f>VLOOKUP($A264,'all-seg-360'!$A:$K,3,0)</f>
        <v>8.0908202999999998E-2</v>
      </c>
      <c r="AE264" s="55">
        <f>VLOOKUP($A264,'all-seg-360'!$A:$K,4,0)</f>
        <v>0.104315186</v>
      </c>
      <c r="AF264" s="55">
        <f>VLOOKUP($A264,'all-seg-360'!$A:$K,5,0)</f>
        <v>0.60512390100000002</v>
      </c>
      <c r="AG264" s="55">
        <f>VLOOKUP($A264,'all-seg-360'!$A:$K,6,0)</f>
        <v>6.5814208999999999E-2</v>
      </c>
      <c r="AH264" s="55">
        <f>VLOOKUP($A264,'all-seg-360'!$A:$K,7,0)</f>
        <v>7.2726440000000003E-2</v>
      </c>
      <c r="AI264" s="55">
        <f>VLOOKUP($A264,'all-seg-360'!$A:$K,8,0)</f>
        <v>3.0090329999999999E-3</v>
      </c>
      <c r="AJ264" s="55">
        <f>VLOOKUP($A264,'all-seg-360'!$A:$K,9,0)</f>
        <v>1.5197749999999999E-3</v>
      </c>
      <c r="AK264" s="55"/>
      <c r="AL264" s="55"/>
    </row>
    <row r="265" spans="1:38">
      <c r="A265" s="1" t="s">
        <v>152</v>
      </c>
      <c r="B265" s="1" t="s">
        <v>20</v>
      </c>
      <c r="C265" s="1" t="str">
        <f>VLOOKUP(A265,raw_data!$C:$G,5,0)</f>
        <v>住宅</v>
      </c>
      <c r="D265" s="1" t="str">
        <f>VLOOKUP(A265,raw_data!$C:$H,6,0)</f>
        <v>建国西路395弄1-15号、17号，建国西路397号、399号</v>
      </c>
      <c r="E265" s="1" t="str">
        <f>VLOOKUP(A265,raw_data!$C:$E,2,0)&amp;","&amp;VLOOKUP(A265,raw_data!$C:$E,3,0)</f>
        <v>121.4496389,31.20561906</v>
      </c>
      <c r="F265" s="54">
        <f t="shared" si="12"/>
        <v>1</v>
      </c>
      <c r="G265" s="1" t="s">
        <v>4367</v>
      </c>
      <c r="H265" s="53">
        <v>0</v>
      </c>
      <c r="I265" s="53">
        <v>0</v>
      </c>
      <c r="J265" s="53">
        <v>0</v>
      </c>
      <c r="K265" s="53">
        <v>0</v>
      </c>
      <c r="L265" s="53">
        <v>0</v>
      </c>
      <c r="M265" s="53">
        <v>0</v>
      </c>
      <c r="N265" s="53">
        <v>1</v>
      </c>
      <c r="O265" s="53">
        <v>0</v>
      </c>
      <c r="P265" s="56">
        <f t="shared" si="13"/>
        <v>1</v>
      </c>
      <c r="Q265" s="53">
        <v>1</v>
      </c>
      <c r="R265" s="53">
        <v>1</v>
      </c>
      <c r="S265" s="53">
        <v>0</v>
      </c>
      <c r="T265" s="53">
        <v>0</v>
      </c>
      <c r="U265" s="53">
        <v>0</v>
      </c>
      <c r="V265" s="53">
        <v>0</v>
      </c>
      <c r="W265" s="53">
        <v>0</v>
      </c>
      <c r="X265" s="53">
        <v>0</v>
      </c>
      <c r="Y265" s="53">
        <v>0</v>
      </c>
      <c r="Z265" s="53">
        <v>0</v>
      </c>
      <c r="AA265" s="53">
        <v>0</v>
      </c>
      <c r="AB265" s="53">
        <v>0</v>
      </c>
      <c r="AC265" s="56">
        <f t="shared" si="14"/>
        <v>2</v>
      </c>
      <c r="AD265" s="55">
        <f>VLOOKUP($A265,'all-seg-360'!$A:$K,3,0)</f>
        <v>0.155477905</v>
      </c>
      <c r="AE265" s="55">
        <f>VLOOKUP($A265,'all-seg-360'!$A:$K,4,0)</f>
        <v>0.54075927700000004</v>
      </c>
      <c r="AF265" s="55">
        <f>VLOOKUP($A265,'all-seg-360'!$A:$K,5,0)</f>
        <v>0.13832702599999999</v>
      </c>
      <c r="AG265" s="55">
        <f>VLOOKUP($A265,'all-seg-360'!$A:$K,6,0)</f>
        <v>5.2218628000000003E-2</v>
      </c>
      <c r="AH265" s="55">
        <f>VLOOKUP($A265,'all-seg-360'!$A:$K,7,0)</f>
        <v>4.0240479000000003E-2</v>
      </c>
      <c r="AI265" s="55">
        <f>VLOOKUP($A265,'all-seg-360'!$A:$K,8,0)</f>
        <v>7.4768100000000004E-4</v>
      </c>
      <c r="AJ265" s="55">
        <f>VLOOKUP($A265,'all-seg-360'!$A:$K,9,0)</f>
        <v>0</v>
      </c>
      <c r="AK265" s="55"/>
      <c r="AL265" s="55"/>
    </row>
    <row r="266" spans="1:38">
      <c r="A266" s="1" t="s">
        <v>155</v>
      </c>
      <c r="B266" s="1" t="s">
        <v>20</v>
      </c>
      <c r="C266" s="1" t="str">
        <f>VLOOKUP(A266,raw_data!$C:$G,5,0)</f>
        <v>住宅</v>
      </c>
      <c r="D266" s="1" t="str">
        <f>VLOOKUP(A266,raw_data!$C:$H,6,0)</f>
        <v>淮海中路1857弄67号</v>
      </c>
      <c r="E266" s="1" t="str">
        <f>VLOOKUP(A266,raw_data!$C:$E,2,0)&amp;","&amp;VLOOKUP(A266,raw_data!$C:$E,3,0)</f>
        <v>121.4337723,31.20592343</v>
      </c>
      <c r="F266" s="54">
        <f t="shared" si="12"/>
        <v>1</v>
      </c>
      <c r="G266" s="1" t="s">
        <v>4367</v>
      </c>
      <c r="H266" s="53">
        <v>0</v>
      </c>
      <c r="I266" s="53">
        <v>0</v>
      </c>
      <c r="J266" s="53">
        <v>0</v>
      </c>
      <c r="K266" s="53">
        <v>0</v>
      </c>
      <c r="L266" s="53">
        <v>0</v>
      </c>
      <c r="M266" s="53">
        <v>0</v>
      </c>
      <c r="N266" s="53">
        <v>1</v>
      </c>
      <c r="O266" s="53">
        <v>0</v>
      </c>
      <c r="P266" s="56">
        <f t="shared" si="13"/>
        <v>1</v>
      </c>
      <c r="Q266" s="53">
        <v>1</v>
      </c>
      <c r="R266" s="53">
        <v>1</v>
      </c>
      <c r="S266" s="53">
        <v>0</v>
      </c>
      <c r="T266" s="53">
        <v>0</v>
      </c>
      <c r="U266" s="53">
        <v>0</v>
      </c>
      <c r="V266" s="53">
        <v>0</v>
      </c>
      <c r="W266" s="53">
        <v>0</v>
      </c>
      <c r="X266" s="53">
        <v>0</v>
      </c>
      <c r="Y266" s="53">
        <v>1</v>
      </c>
      <c r="Z266" s="53">
        <v>0</v>
      </c>
      <c r="AA266" s="53">
        <v>0</v>
      </c>
      <c r="AB266" s="53">
        <v>0</v>
      </c>
      <c r="AC266" s="56">
        <f t="shared" si="14"/>
        <v>3</v>
      </c>
      <c r="AD266" s="55">
        <f>VLOOKUP($A266,'all-seg-360'!$A:$K,3,0)</f>
        <v>0.34288330099999997</v>
      </c>
      <c r="AE266" s="55">
        <f>VLOOKUP($A266,'all-seg-360'!$A:$K,4,0)</f>
        <v>0.42098998999999998</v>
      </c>
      <c r="AF266" s="55">
        <f>VLOOKUP($A266,'all-seg-360'!$A:$K,5,0)</f>
        <v>7.4835205000000002E-2</v>
      </c>
      <c r="AG266" s="55">
        <f>VLOOKUP($A266,'all-seg-360'!$A:$K,6,0)</f>
        <v>0.110348511</v>
      </c>
      <c r="AH266" s="55">
        <f>VLOOKUP($A266,'all-seg-360'!$A:$K,7,0)</f>
        <v>2.7413940000000001E-2</v>
      </c>
      <c r="AI266" s="55">
        <f>VLOOKUP($A266,'all-seg-360'!$A:$K,8,0)</f>
        <v>4.6997100000000002E-4</v>
      </c>
      <c r="AJ266" s="55">
        <f>VLOOKUP($A266,'all-seg-360'!$A:$K,9,0)</f>
        <v>1.0147095E-2</v>
      </c>
      <c r="AK266" s="55"/>
      <c r="AL266" s="55"/>
    </row>
    <row r="267" spans="1:38">
      <c r="A267" s="1" t="s">
        <v>156</v>
      </c>
      <c r="B267" s="1" t="s">
        <v>20</v>
      </c>
      <c r="C267" s="1" t="str">
        <f>VLOOKUP(A267,raw_data!$C:$G,5,0)</f>
        <v>住宅</v>
      </c>
      <c r="D267" s="1" t="str">
        <f>VLOOKUP(A267,raw_data!$C:$H,6,0)</f>
        <v>宛平路15号</v>
      </c>
      <c r="E267" s="1" t="str">
        <f>VLOOKUP(A267,raw_data!$C:$E,2,0)&amp;","&amp;VLOOKUP(A267,raw_data!$C:$E,3,0)</f>
        <v>121.4366421,31.20557407</v>
      </c>
      <c r="F267" s="54">
        <f t="shared" si="12"/>
        <v>1</v>
      </c>
      <c r="G267" s="1" t="s">
        <v>4367</v>
      </c>
      <c r="H267" s="53">
        <v>0</v>
      </c>
      <c r="I267" s="53">
        <v>0</v>
      </c>
      <c r="J267" s="53">
        <v>0</v>
      </c>
      <c r="K267" s="53">
        <v>0</v>
      </c>
      <c r="L267" s="53">
        <v>0</v>
      </c>
      <c r="M267" s="53">
        <v>0</v>
      </c>
      <c r="N267" s="53">
        <v>1</v>
      </c>
      <c r="O267" s="53">
        <v>0</v>
      </c>
      <c r="P267" s="56">
        <f t="shared" si="13"/>
        <v>1</v>
      </c>
      <c r="Q267" s="53">
        <v>1</v>
      </c>
      <c r="R267" s="53">
        <v>1</v>
      </c>
      <c r="S267" s="53">
        <v>1</v>
      </c>
      <c r="T267" s="53">
        <v>1</v>
      </c>
      <c r="U267" s="53">
        <v>0</v>
      </c>
      <c r="V267" s="53">
        <v>0</v>
      </c>
      <c r="W267" s="53">
        <v>0</v>
      </c>
      <c r="X267" s="53">
        <v>0</v>
      </c>
      <c r="Y267" s="53">
        <v>0</v>
      </c>
      <c r="Z267" s="53">
        <v>0</v>
      </c>
      <c r="AA267" s="53">
        <v>0</v>
      </c>
      <c r="AB267" s="53">
        <v>0</v>
      </c>
      <c r="AC267" s="56">
        <f t="shared" si="14"/>
        <v>4</v>
      </c>
      <c r="AD267" s="55">
        <f>VLOOKUP($A267,'all-seg-360'!$A:$K,3,0)</f>
        <v>7.8213501000000005E-2</v>
      </c>
      <c r="AE267" s="55">
        <f>VLOOKUP($A267,'all-seg-360'!$A:$K,4,0)</f>
        <v>0.52702331499999999</v>
      </c>
      <c r="AF267" s="55">
        <f>VLOOKUP($A267,'all-seg-360'!$A:$K,5,0)</f>
        <v>0.15800170899999999</v>
      </c>
      <c r="AG267" s="55">
        <f>VLOOKUP($A267,'all-seg-360'!$A:$K,6,0)</f>
        <v>6.8536376999999996E-2</v>
      </c>
      <c r="AH267" s="55">
        <f>VLOOKUP($A267,'all-seg-360'!$A:$K,7,0)</f>
        <v>4.6459961000000001E-2</v>
      </c>
      <c r="AI267" s="55">
        <f>VLOOKUP($A267,'all-seg-360'!$A:$K,8,0)</f>
        <v>5.1879999999999998E-5</v>
      </c>
      <c r="AJ267" s="55">
        <f>VLOOKUP($A267,'all-seg-360'!$A:$K,9,0)</f>
        <v>2.9266359999999998E-3</v>
      </c>
      <c r="AK267" s="55"/>
      <c r="AL267" s="55"/>
    </row>
    <row r="268" spans="1:38">
      <c r="A268" s="1" t="s">
        <v>157</v>
      </c>
      <c r="B268" s="1" t="s">
        <v>20</v>
      </c>
      <c r="C268" s="1" t="str">
        <f>VLOOKUP(A268,raw_data!$C:$G,5,0)</f>
        <v>住宅</v>
      </c>
      <c r="D268" s="1" t="str">
        <f>VLOOKUP(A268,raw_data!$C:$H,6,0)</f>
        <v>康平路101弄1-4号</v>
      </c>
      <c r="E268" s="1" t="str">
        <f>VLOOKUP(A268,raw_data!$C:$E,2,0)&amp;","&amp;VLOOKUP(A268,raw_data!$C:$E,3,0)</f>
        <v>121.4184931,31.20655855</v>
      </c>
      <c r="F268" s="54">
        <f t="shared" si="12"/>
        <v>1</v>
      </c>
      <c r="G268" s="1" t="s">
        <v>4367</v>
      </c>
      <c r="H268" s="53">
        <v>0</v>
      </c>
      <c r="I268" s="53">
        <v>0</v>
      </c>
      <c r="J268" s="53">
        <v>0</v>
      </c>
      <c r="K268" s="53">
        <v>0</v>
      </c>
      <c r="L268" s="53">
        <v>0</v>
      </c>
      <c r="M268" s="53">
        <v>0</v>
      </c>
      <c r="N268" s="53">
        <v>1</v>
      </c>
      <c r="O268" s="53">
        <v>0</v>
      </c>
      <c r="P268" s="56">
        <f t="shared" si="13"/>
        <v>1</v>
      </c>
      <c r="Q268" s="53">
        <v>1</v>
      </c>
      <c r="R268" s="53">
        <v>1</v>
      </c>
      <c r="S268" s="53">
        <v>0</v>
      </c>
      <c r="T268" s="53">
        <v>0</v>
      </c>
      <c r="U268" s="53">
        <v>0</v>
      </c>
      <c r="V268" s="53">
        <v>0</v>
      </c>
      <c r="W268" s="53">
        <v>0</v>
      </c>
      <c r="X268" s="53">
        <v>0</v>
      </c>
      <c r="Y268" s="53">
        <v>0</v>
      </c>
      <c r="Z268" s="53">
        <v>0</v>
      </c>
      <c r="AA268" s="53">
        <v>0</v>
      </c>
      <c r="AB268" s="53">
        <v>0</v>
      </c>
      <c r="AC268" s="56">
        <f t="shared" si="14"/>
        <v>2</v>
      </c>
      <c r="AD268" s="55">
        <f>VLOOKUP($A268,'all-seg-360'!$A:$K,3,0)</f>
        <v>0.26965331999999997</v>
      </c>
      <c r="AE268" s="55">
        <f>VLOOKUP($A268,'all-seg-360'!$A:$K,4,0)</f>
        <v>0.51906127899999999</v>
      </c>
      <c r="AF268" s="55">
        <f>VLOOKUP($A268,'all-seg-360'!$A:$K,5,0)</f>
        <v>4.9765015000000003E-2</v>
      </c>
      <c r="AG268" s="55">
        <f>VLOOKUP($A268,'all-seg-360'!$A:$K,6,0)</f>
        <v>0.10161743199999999</v>
      </c>
      <c r="AH268" s="55">
        <f>VLOOKUP($A268,'all-seg-360'!$A:$K,7,0)</f>
        <v>4.7448730000000001E-2</v>
      </c>
      <c r="AI268" s="55">
        <f>VLOOKUP($A268,'all-seg-360'!$A:$K,8,0)</f>
        <v>0</v>
      </c>
      <c r="AJ268" s="55">
        <f>VLOOKUP($A268,'all-seg-360'!$A:$K,9,0)</f>
        <v>2.5299070000000001E-3</v>
      </c>
      <c r="AK268" s="55"/>
      <c r="AL268" s="55"/>
    </row>
    <row r="269" spans="1:38">
      <c r="A269" s="1" t="s">
        <v>162</v>
      </c>
      <c r="B269" s="1" t="s">
        <v>20</v>
      </c>
      <c r="C269" s="1" t="str">
        <f>VLOOKUP(A269,raw_data!$C:$G,5,0)</f>
        <v>住宅</v>
      </c>
      <c r="D269" s="1" t="str">
        <f>VLOOKUP(A269,raw_data!$C:$H,6,0)</f>
        <v>襄阳南路364号</v>
      </c>
      <c r="E269" s="1" t="str">
        <f>VLOOKUP(A269,raw_data!$C:$E,2,0)&amp;","&amp;VLOOKUP(A269,raw_data!$C:$E,3,0)</f>
        <v>121.453322,31.20975737</v>
      </c>
      <c r="F269" s="54">
        <f t="shared" si="12"/>
        <v>1</v>
      </c>
      <c r="G269" s="1" t="s">
        <v>4367</v>
      </c>
      <c r="H269" s="53">
        <v>0</v>
      </c>
      <c r="I269" s="53">
        <v>0</v>
      </c>
      <c r="J269" s="53">
        <v>0</v>
      </c>
      <c r="K269" s="53">
        <v>0</v>
      </c>
      <c r="L269" s="53">
        <v>0</v>
      </c>
      <c r="M269" s="53">
        <v>0</v>
      </c>
      <c r="N269" s="53">
        <v>1</v>
      </c>
      <c r="O269" s="53">
        <v>0</v>
      </c>
      <c r="P269" s="56">
        <f t="shared" si="13"/>
        <v>1</v>
      </c>
      <c r="Q269" s="53">
        <v>1</v>
      </c>
      <c r="R269" s="53">
        <v>1</v>
      </c>
      <c r="S269" s="53">
        <v>0</v>
      </c>
      <c r="T269" s="53">
        <v>0</v>
      </c>
      <c r="U269" s="53">
        <v>0</v>
      </c>
      <c r="V269" s="53">
        <v>0</v>
      </c>
      <c r="W269" s="53">
        <v>0</v>
      </c>
      <c r="X269" s="53">
        <v>0</v>
      </c>
      <c r="Y269" s="53">
        <v>0</v>
      </c>
      <c r="Z269" s="53">
        <v>0</v>
      </c>
      <c r="AA269" s="53">
        <v>0</v>
      </c>
      <c r="AB269" s="53">
        <v>0</v>
      </c>
      <c r="AC269" s="56">
        <f t="shared" si="14"/>
        <v>2</v>
      </c>
      <c r="AD269" s="55">
        <f>VLOOKUP($A269,'all-seg-360'!$A:$K,3,0)</f>
        <v>0.34913330100000001</v>
      </c>
      <c r="AE269" s="55">
        <f>VLOOKUP($A269,'all-seg-360'!$A:$K,4,0)</f>
        <v>0.479675293</v>
      </c>
      <c r="AF269" s="55">
        <f>VLOOKUP($A269,'all-seg-360'!$A:$K,5,0)</f>
        <v>4.4296265000000001E-2</v>
      </c>
      <c r="AG269" s="55">
        <f>VLOOKUP($A269,'all-seg-360'!$A:$K,6,0)</f>
        <v>7.2637938999999999E-2</v>
      </c>
      <c r="AH269" s="55">
        <f>VLOOKUP($A269,'all-seg-360'!$A:$K,7,0)</f>
        <v>4.4799804999999998E-2</v>
      </c>
      <c r="AI269" s="55">
        <f>VLOOKUP($A269,'all-seg-360'!$A:$K,8,0)</f>
        <v>4.5775999999999997E-5</v>
      </c>
      <c r="AJ269" s="55">
        <f>VLOOKUP($A269,'all-seg-360'!$A:$K,9,0)</f>
        <v>6.7138999999999995E-5</v>
      </c>
      <c r="AK269" s="55"/>
      <c r="AL269" s="55"/>
    </row>
    <row r="270" spans="1:38">
      <c r="A270" s="1" t="s">
        <v>159</v>
      </c>
      <c r="B270" s="1" t="s">
        <v>20</v>
      </c>
      <c r="C270" s="1" t="str">
        <f>VLOOKUP(A270,raw_data!$C:$G,5,0)</f>
        <v>住宅</v>
      </c>
      <c r="D270" s="1" t="str">
        <f>VLOOKUP(A270,raw_data!$C:$H,6,0)</f>
        <v>东平路1号</v>
      </c>
      <c r="E270" s="1" t="str">
        <f>VLOOKUP(A270,raw_data!$C:$E,2,0)&amp;","&amp;VLOOKUP(A270,raw_data!$C:$E,3,0)</f>
        <v>121.4470019,31.21021525</v>
      </c>
      <c r="F270" s="54">
        <f t="shared" si="12"/>
        <v>1</v>
      </c>
      <c r="G270" s="1" t="s">
        <v>4367</v>
      </c>
      <c r="H270" s="53">
        <v>0</v>
      </c>
      <c r="I270" s="53">
        <v>0</v>
      </c>
      <c r="J270" s="53">
        <v>0</v>
      </c>
      <c r="K270" s="53">
        <v>0</v>
      </c>
      <c r="L270" s="53">
        <v>0</v>
      </c>
      <c r="M270" s="53">
        <v>0</v>
      </c>
      <c r="N270" s="53">
        <v>1</v>
      </c>
      <c r="O270" s="53">
        <v>0</v>
      </c>
      <c r="P270" s="56">
        <f t="shared" si="13"/>
        <v>1</v>
      </c>
      <c r="Q270" s="53">
        <v>1</v>
      </c>
      <c r="R270" s="53">
        <v>1</v>
      </c>
      <c r="S270" s="53">
        <v>1</v>
      </c>
      <c r="T270" s="53">
        <v>0</v>
      </c>
      <c r="U270" s="53">
        <v>0</v>
      </c>
      <c r="V270" s="53">
        <v>0</v>
      </c>
      <c r="W270" s="53">
        <v>0</v>
      </c>
      <c r="X270" s="53">
        <v>0</v>
      </c>
      <c r="Y270" s="53">
        <v>0</v>
      </c>
      <c r="Z270" s="53">
        <v>0</v>
      </c>
      <c r="AA270" s="53">
        <v>0</v>
      </c>
      <c r="AB270" s="53">
        <v>0</v>
      </c>
      <c r="AC270" s="56">
        <f t="shared" si="14"/>
        <v>3</v>
      </c>
      <c r="AD270" s="55">
        <f>VLOOKUP($A270,'all-seg-360'!$A:$K,3,0)</f>
        <v>0.259960937</v>
      </c>
      <c r="AE270" s="55">
        <f>VLOOKUP($A270,'all-seg-360'!$A:$K,4,0)</f>
        <v>0.51951599100000001</v>
      </c>
      <c r="AF270" s="55">
        <f>VLOOKUP($A270,'all-seg-360'!$A:$K,5,0)</f>
        <v>4.7155761999999997E-2</v>
      </c>
      <c r="AG270" s="55">
        <f>VLOOKUP($A270,'all-seg-360'!$A:$K,6,0)</f>
        <v>5.5130005000000003E-2</v>
      </c>
      <c r="AH270" s="55">
        <f>VLOOKUP($A270,'all-seg-360'!$A:$K,7,0)</f>
        <v>5.5444335999999997E-2</v>
      </c>
      <c r="AI270" s="55">
        <f>VLOOKUP($A270,'all-seg-360'!$A:$K,8,0)</f>
        <v>2.7374270000000002E-3</v>
      </c>
      <c r="AJ270" s="55">
        <f>VLOOKUP($A270,'all-seg-360'!$A:$K,9,0)</f>
        <v>3.479E-4</v>
      </c>
      <c r="AK270" s="55"/>
      <c r="AL270" s="55"/>
    </row>
    <row r="271" spans="1:38">
      <c r="A271" s="1" t="s">
        <v>167</v>
      </c>
      <c r="B271" s="1" t="s">
        <v>20</v>
      </c>
      <c r="C271" s="1" t="str">
        <f>VLOOKUP(A271,raw_data!$C:$G,5,0)</f>
        <v>住宅</v>
      </c>
      <c r="D271" s="1" t="str">
        <f>VLOOKUP(A271,raw_data!$C:$H,6,0)</f>
        <v>武康路392号</v>
      </c>
      <c r="E271" s="1" t="str">
        <f>VLOOKUP(A271,raw_data!$C:$E,2,0)&amp;","&amp;VLOOKUP(A271,raw_data!$C:$E,3,0)</f>
        <v>121.4337342,31.2070975</v>
      </c>
      <c r="F271" s="54">
        <f t="shared" si="12"/>
        <v>1</v>
      </c>
      <c r="G271" s="1" t="s">
        <v>4367</v>
      </c>
      <c r="H271" s="53">
        <v>0</v>
      </c>
      <c r="I271" s="53">
        <v>0</v>
      </c>
      <c r="J271" s="53">
        <v>0</v>
      </c>
      <c r="K271" s="53">
        <v>0</v>
      </c>
      <c r="L271" s="53">
        <v>0</v>
      </c>
      <c r="M271" s="53">
        <v>0</v>
      </c>
      <c r="N271" s="53">
        <v>1</v>
      </c>
      <c r="O271" s="53">
        <v>0</v>
      </c>
      <c r="P271" s="56">
        <f t="shared" si="13"/>
        <v>1</v>
      </c>
      <c r="Q271" s="53">
        <v>1</v>
      </c>
      <c r="R271" s="53">
        <v>1</v>
      </c>
      <c r="S271" s="53">
        <v>0</v>
      </c>
      <c r="T271" s="53">
        <v>0</v>
      </c>
      <c r="U271" s="53">
        <v>0</v>
      </c>
      <c r="V271" s="53">
        <v>0</v>
      </c>
      <c r="W271" s="53">
        <v>0</v>
      </c>
      <c r="X271" s="53">
        <v>0</v>
      </c>
      <c r="Y271" s="53">
        <v>0</v>
      </c>
      <c r="Z271" s="53">
        <v>0</v>
      </c>
      <c r="AA271" s="53">
        <v>0</v>
      </c>
      <c r="AB271" s="53">
        <v>0</v>
      </c>
      <c r="AC271" s="56">
        <f t="shared" si="14"/>
        <v>2</v>
      </c>
      <c r="AD271" s="55">
        <f>VLOOKUP($A271,'all-seg-360'!$A:$K,3,0)</f>
        <v>0.216699219</v>
      </c>
      <c r="AE271" s="55">
        <f>VLOOKUP($A271,'all-seg-360'!$A:$K,4,0)</f>
        <v>0.53888244600000001</v>
      </c>
      <c r="AF271" s="55">
        <f>VLOOKUP($A271,'all-seg-360'!$A:$K,5,0)</f>
        <v>8.5717772999999997E-2</v>
      </c>
      <c r="AG271" s="55">
        <f>VLOOKUP($A271,'all-seg-360'!$A:$K,6,0)</f>
        <v>5.1281738E-2</v>
      </c>
      <c r="AH271" s="55">
        <f>VLOOKUP($A271,'all-seg-360'!$A:$K,7,0)</f>
        <v>3.7243652000000002E-2</v>
      </c>
      <c r="AI271" s="55">
        <f>VLOOKUP($A271,'all-seg-360'!$A:$K,8,0)</f>
        <v>0</v>
      </c>
      <c r="AJ271" s="55">
        <f>VLOOKUP($A271,'all-seg-360'!$A:$K,9,0)</f>
        <v>3.713989E-3</v>
      </c>
      <c r="AK271" s="55"/>
      <c r="AL271" s="55"/>
    </row>
    <row r="272" spans="1:38">
      <c r="A272" s="1" t="s">
        <v>166</v>
      </c>
      <c r="B272" s="1" t="s">
        <v>20</v>
      </c>
      <c r="C272" s="1" t="str">
        <f>VLOOKUP(A272,raw_data!$C:$G,5,0)</f>
        <v>住宅</v>
      </c>
      <c r="D272" s="1" t="str">
        <f>VLOOKUP(A272,raw_data!$C:$H,6,0)</f>
        <v>武康路374、376号</v>
      </c>
      <c r="E272" s="1" t="str">
        <f>VLOOKUP(A272,raw_data!$C:$E,2,0)&amp;","&amp;VLOOKUP(A272,raw_data!$C:$E,3,0)</f>
        <v>121.4344705,31.20833337</v>
      </c>
      <c r="F272" s="54">
        <f t="shared" si="12"/>
        <v>1</v>
      </c>
      <c r="G272" s="1" t="s">
        <v>4367</v>
      </c>
      <c r="H272" s="53">
        <v>0</v>
      </c>
      <c r="I272" s="53">
        <v>0</v>
      </c>
      <c r="J272" s="53">
        <v>0</v>
      </c>
      <c r="K272" s="53">
        <v>0</v>
      </c>
      <c r="L272" s="53">
        <v>0</v>
      </c>
      <c r="M272" s="53">
        <v>0</v>
      </c>
      <c r="N272" s="53">
        <v>1</v>
      </c>
      <c r="O272" s="53">
        <v>0</v>
      </c>
      <c r="P272" s="56">
        <f t="shared" si="13"/>
        <v>1</v>
      </c>
      <c r="Q272" s="53">
        <v>1</v>
      </c>
      <c r="R272" s="53">
        <v>1</v>
      </c>
      <c r="S272" s="53">
        <v>1</v>
      </c>
      <c r="T272" s="53">
        <v>0</v>
      </c>
      <c r="U272" s="53">
        <v>0</v>
      </c>
      <c r="V272" s="53">
        <v>0</v>
      </c>
      <c r="W272" s="53">
        <v>0</v>
      </c>
      <c r="X272" s="53">
        <v>0</v>
      </c>
      <c r="Y272" s="53">
        <v>0</v>
      </c>
      <c r="Z272" s="53">
        <v>0</v>
      </c>
      <c r="AA272" s="53">
        <v>1</v>
      </c>
      <c r="AB272" s="53">
        <v>0</v>
      </c>
      <c r="AC272" s="56">
        <f t="shared" si="14"/>
        <v>4</v>
      </c>
      <c r="AD272" s="55">
        <f>VLOOKUP($A272,'all-seg-360'!$A:$K,3,0)</f>
        <v>0.17769165000000001</v>
      </c>
      <c r="AE272" s="55">
        <f>VLOOKUP($A272,'all-seg-360'!$A:$K,4,0)</f>
        <v>0.45307006799999999</v>
      </c>
      <c r="AF272" s="55">
        <f>VLOOKUP($A272,'all-seg-360'!$A:$K,5,0)</f>
        <v>0.17615356400000001</v>
      </c>
      <c r="AG272" s="55">
        <f>VLOOKUP($A272,'all-seg-360'!$A:$K,6,0)</f>
        <v>4.4479369999999997E-2</v>
      </c>
      <c r="AH272" s="55">
        <f>VLOOKUP($A272,'all-seg-360'!$A:$K,7,0)</f>
        <v>6.9702148000000005E-2</v>
      </c>
      <c r="AI272" s="55">
        <f>VLOOKUP($A272,'all-seg-360'!$A:$K,8,0)</f>
        <v>4.937744E-3</v>
      </c>
      <c r="AJ272" s="55">
        <f>VLOOKUP($A272,'all-seg-360'!$A:$K,9,0)</f>
        <v>2.0050049999999998E-3</v>
      </c>
      <c r="AK272" s="55"/>
      <c r="AL272" s="55"/>
    </row>
    <row r="273" spans="1:38">
      <c r="A273" s="1" t="s">
        <v>175</v>
      </c>
      <c r="B273" s="1" t="s">
        <v>174</v>
      </c>
      <c r="C273" s="1" t="str">
        <f>VLOOKUP(A273,raw_data!$C:$G,5,0)</f>
        <v>开普敦公寓</v>
      </c>
      <c r="D273" s="1" t="str">
        <f>VLOOKUP(A273,raw_data!$C:$H,6,0)</f>
        <v>武康路240-246号（双号）</v>
      </c>
      <c r="E273" s="1" t="str">
        <f>VLOOKUP(A273,raw_data!$C:$E,2,0)&amp;","&amp;VLOOKUP(A273,raw_data!$C:$E,3,0)</f>
        <v>121.4351784,31.20992483</v>
      </c>
      <c r="F273" s="54">
        <f t="shared" si="12"/>
        <v>1</v>
      </c>
      <c r="G273" s="1" t="s">
        <v>4367</v>
      </c>
      <c r="H273" s="53">
        <v>0</v>
      </c>
      <c r="I273" s="53">
        <v>0</v>
      </c>
      <c r="J273" s="53">
        <v>0</v>
      </c>
      <c r="K273" s="53">
        <v>0</v>
      </c>
      <c r="L273" s="53">
        <v>0</v>
      </c>
      <c r="M273" s="53">
        <v>0</v>
      </c>
      <c r="N273" s="53">
        <v>1</v>
      </c>
      <c r="O273" s="53">
        <v>0</v>
      </c>
      <c r="P273" s="56">
        <f t="shared" si="13"/>
        <v>1</v>
      </c>
      <c r="Q273" s="53">
        <v>1</v>
      </c>
      <c r="R273" s="53">
        <v>1</v>
      </c>
      <c r="S273" s="53">
        <v>0</v>
      </c>
      <c r="T273" s="53">
        <v>0</v>
      </c>
      <c r="U273" s="53">
        <v>0</v>
      </c>
      <c r="V273" s="53">
        <v>0</v>
      </c>
      <c r="W273" s="53">
        <v>0</v>
      </c>
      <c r="X273" s="53">
        <v>0</v>
      </c>
      <c r="Y273" s="53">
        <v>0</v>
      </c>
      <c r="Z273" s="53">
        <v>0</v>
      </c>
      <c r="AA273" s="53">
        <v>0</v>
      </c>
      <c r="AB273" s="53">
        <v>0</v>
      </c>
      <c r="AC273" s="56">
        <f t="shared" si="14"/>
        <v>2</v>
      </c>
      <c r="AD273" s="55">
        <f>VLOOKUP($A273,'all-seg-360'!$A:$K,3,0)</f>
        <v>0.31257934599999998</v>
      </c>
      <c r="AE273" s="55">
        <f>VLOOKUP($A273,'all-seg-360'!$A:$K,4,0)</f>
        <v>0.50458373999999995</v>
      </c>
      <c r="AF273" s="55">
        <f>VLOOKUP($A273,'all-seg-360'!$A:$K,5,0)</f>
        <v>3.4283447000000002E-2</v>
      </c>
      <c r="AG273" s="55">
        <f>VLOOKUP($A273,'all-seg-360'!$A:$K,6,0)</f>
        <v>6.6525268999999998E-2</v>
      </c>
      <c r="AH273" s="55">
        <f>VLOOKUP($A273,'all-seg-360'!$A:$K,7,0)</f>
        <v>4.6182251000000001E-2</v>
      </c>
      <c r="AI273" s="55">
        <f>VLOOKUP($A273,'all-seg-360'!$A:$K,8,0)</f>
        <v>1.5808110000000001E-3</v>
      </c>
      <c r="AJ273" s="55">
        <f>VLOOKUP($A273,'all-seg-360'!$A:$K,9,0)</f>
        <v>3.9642330000000002E-3</v>
      </c>
      <c r="AK273" s="55"/>
      <c r="AL273" s="55"/>
    </row>
    <row r="274" spans="1:38">
      <c r="A274" s="1" t="s">
        <v>171</v>
      </c>
      <c r="B274" s="1" t="s">
        <v>170</v>
      </c>
      <c r="C274" s="1" t="str">
        <f>VLOOKUP(A274,raw_data!$C:$G,5,0)</f>
        <v>徐汇新村</v>
      </c>
      <c r="D274" s="1" t="str">
        <f>VLOOKUP(A274,raw_data!$C:$H,6,0)</f>
        <v>漕溪北路750、800、850、900、950、1000号</v>
      </c>
      <c r="E274" s="1" t="str">
        <f>VLOOKUP(A274,raw_data!$C:$E,2,0)&amp;","&amp;VLOOKUP(A274,raw_data!$C:$E,3,0)</f>
        <v>121.431613,31.18626152</v>
      </c>
      <c r="F274" s="54">
        <f t="shared" si="12"/>
        <v>1</v>
      </c>
      <c r="G274" s="1" t="s">
        <v>4367</v>
      </c>
      <c r="H274" s="53">
        <v>0</v>
      </c>
      <c r="I274" s="53">
        <v>0</v>
      </c>
      <c r="J274" s="53">
        <v>0</v>
      </c>
      <c r="K274" s="53">
        <v>0</v>
      </c>
      <c r="L274" s="53">
        <v>0</v>
      </c>
      <c r="M274" s="53">
        <v>0</v>
      </c>
      <c r="N274" s="53">
        <v>1</v>
      </c>
      <c r="O274" s="53">
        <v>0</v>
      </c>
      <c r="P274" s="56">
        <f t="shared" si="13"/>
        <v>1</v>
      </c>
      <c r="Q274" s="53">
        <v>0</v>
      </c>
      <c r="R274" s="53">
        <v>1</v>
      </c>
      <c r="S274" s="53">
        <v>1</v>
      </c>
      <c r="T274" s="53">
        <v>0</v>
      </c>
      <c r="U274" s="53">
        <v>1</v>
      </c>
      <c r="V274" s="53">
        <v>0</v>
      </c>
      <c r="W274" s="53">
        <v>1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6">
        <f t="shared" si="14"/>
        <v>4</v>
      </c>
      <c r="AD274" s="55">
        <f>VLOOKUP($A274,'all-seg-360'!$A:$K,3,0)</f>
        <v>0.31304321299999999</v>
      </c>
      <c r="AE274" s="55">
        <f>VLOOKUP($A274,'all-seg-360'!$A:$K,4,0)</f>
        <v>0.50011596700000005</v>
      </c>
      <c r="AF274" s="55">
        <f>VLOOKUP($A274,'all-seg-360'!$A:$K,5,0)</f>
        <v>5.5328369999999997E-3</v>
      </c>
      <c r="AG274" s="55">
        <f>VLOOKUP($A274,'all-seg-360'!$A:$K,6,0)</f>
        <v>8.3197020999999996E-2</v>
      </c>
      <c r="AH274" s="55">
        <f>VLOOKUP($A274,'all-seg-360'!$A:$K,7,0)</f>
        <v>2.0562744000000001E-2</v>
      </c>
      <c r="AI274" s="55">
        <f>VLOOKUP($A274,'all-seg-360'!$A:$K,8,0)</f>
        <v>7.9345999999999996E-5</v>
      </c>
      <c r="AJ274" s="55">
        <f>VLOOKUP($A274,'all-seg-360'!$A:$K,9,0)</f>
        <v>4.9835210000000003E-3</v>
      </c>
      <c r="AK274" s="55"/>
      <c r="AL274" s="55"/>
    </row>
    <row r="275" spans="1:38">
      <c r="A275" s="1" t="s">
        <v>169</v>
      </c>
      <c r="B275" s="1" t="s">
        <v>20</v>
      </c>
      <c r="C275" s="1" t="str">
        <f>VLOOKUP(A275,raw_data!$C:$G,5,0)</f>
        <v>住宅</v>
      </c>
      <c r="D275" s="1" t="str">
        <f>VLOOKUP(A275,raw_data!$C:$H,6,0)</f>
        <v>武康路210号</v>
      </c>
      <c r="E275" s="1" t="str">
        <f>VLOOKUP(A275,raw_data!$C:$E,2,0)&amp;","&amp;VLOOKUP(A275,raw_data!$C:$E,3,0)</f>
        <v>121.4359596,31.21125678</v>
      </c>
      <c r="F275" s="54">
        <f t="shared" si="12"/>
        <v>1</v>
      </c>
      <c r="G275" s="1" t="s">
        <v>4367</v>
      </c>
      <c r="H275" s="53">
        <v>0</v>
      </c>
      <c r="I275" s="53">
        <v>0</v>
      </c>
      <c r="J275" s="53">
        <v>0</v>
      </c>
      <c r="K275" s="53">
        <v>0</v>
      </c>
      <c r="L275" s="53">
        <v>0</v>
      </c>
      <c r="M275" s="53">
        <v>0</v>
      </c>
      <c r="N275" s="53">
        <v>1</v>
      </c>
      <c r="O275" s="53">
        <v>0</v>
      </c>
      <c r="P275" s="56">
        <f t="shared" si="13"/>
        <v>1</v>
      </c>
      <c r="Q275" s="53">
        <v>1</v>
      </c>
      <c r="R275" s="53">
        <v>1</v>
      </c>
      <c r="S275" s="53">
        <v>1</v>
      </c>
      <c r="T275" s="53">
        <v>1</v>
      </c>
      <c r="U275" s="53">
        <v>1</v>
      </c>
      <c r="V275" s="53">
        <v>0</v>
      </c>
      <c r="W275" s="53">
        <v>0</v>
      </c>
      <c r="X275" s="53">
        <v>0</v>
      </c>
      <c r="Y275" s="53">
        <v>0</v>
      </c>
      <c r="Z275" s="53">
        <v>0</v>
      </c>
      <c r="AA275" s="53">
        <v>0</v>
      </c>
      <c r="AB275" s="53">
        <v>0</v>
      </c>
      <c r="AC275" s="56">
        <f t="shared" si="14"/>
        <v>5</v>
      </c>
      <c r="AD275" s="55">
        <f>VLOOKUP($A275,'all-seg-360'!$A:$K,3,0)</f>
        <v>0.19985351600000001</v>
      </c>
      <c r="AE275" s="55">
        <f>VLOOKUP($A275,'all-seg-360'!$A:$K,4,0)</f>
        <v>0.473617554</v>
      </c>
      <c r="AF275" s="55">
        <f>VLOOKUP($A275,'all-seg-360'!$A:$K,5,0)</f>
        <v>0.166183472</v>
      </c>
      <c r="AG275" s="55">
        <f>VLOOKUP($A275,'all-seg-360'!$A:$K,6,0)</f>
        <v>6.5707397000000001E-2</v>
      </c>
      <c r="AH275" s="55">
        <f>VLOOKUP($A275,'all-seg-360'!$A:$K,7,0)</f>
        <v>4.2883300999999999E-2</v>
      </c>
      <c r="AI275" s="55">
        <f>VLOOKUP($A275,'all-seg-360'!$A:$K,8,0)</f>
        <v>3.0520000000000002E-6</v>
      </c>
      <c r="AJ275" s="55">
        <f>VLOOKUP($A275,'all-seg-360'!$A:$K,9,0)</f>
        <v>3.0520000000000002E-6</v>
      </c>
      <c r="AK275" s="55"/>
      <c r="AL275" s="55"/>
    </row>
    <row r="276" spans="1:38">
      <c r="A276" s="1" t="s">
        <v>77</v>
      </c>
      <c r="B276" s="1" t="s">
        <v>20</v>
      </c>
      <c r="C276" s="1" t="str">
        <f>VLOOKUP(A276,raw_data!$C:$G,5,0)</f>
        <v>光明公寓</v>
      </c>
      <c r="D276" s="1" t="str">
        <f>VLOOKUP(A276,raw_data!$C:$H,6,0)</f>
        <v>淮海中路1200弄（1-4号、7-24号）、淮海中路1200弄6号院（2号楼、3号楼）、淮海中路1176-1182号（双号） </v>
      </c>
      <c r="E276" s="1" t="str">
        <f>VLOOKUP(A276,raw_data!$C:$E,2,0)&amp;","&amp;VLOOKUP(A276,raw_data!$C:$E,3,0)</f>
        <v>121.4488305,31.2168187</v>
      </c>
      <c r="F276" s="54">
        <f t="shared" si="12"/>
        <v>1</v>
      </c>
      <c r="G276" s="1" t="s">
        <v>4367</v>
      </c>
      <c r="H276" s="53">
        <v>0</v>
      </c>
      <c r="I276" s="53">
        <v>0</v>
      </c>
      <c r="J276" s="53">
        <v>0</v>
      </c>
      <c r="K276" s="53">
        <v>0</v>
      </c>
      <c r="L276" s="53">
        <v>0</v>
      </c>
      <c r="M276" s="53">
        <v>0</v>
      </c>
      <c r="N276" s="53">
        <v>1</v>
      </c>
      <c r="O276" s="53">
        <v>0</v>
      </c>
      <c r="P276" s="56">
        <f t="shared" si="13"/>
        <v>1</v>
      </c>
      <c r="Q276" s="53">
        <v>0</v>
      </c>
      <c r="R276" s="53">
        <v>1</v>
      </c>
      <c r="S276" s="53">
        <v>1</v>
      </c>
      <c r="T276" s="53">
        <v>0</v>
      </c>
      <c r="U276" s="53">
        <v>0</v>
      </c>
      <c r="V276" s="53">
        <v>0</v>
      </c>
      <c r="W276" s="53">
        <v>0</v>
      </c>
      <c r="X276" s="53">
        <v>0</v>
      </c>
      <c r="Y276" s="53">
        <v>0</v>
      </c>
      <c r="Z276" s="53">
        <v>0</v>
      </c>
      <c r="AA276" s="53">
        <v>0</v>
      </c>
      <c r="AB276" s="53">
        <v>0</v>
      </c>
      <c r="AC276" s="56">
        <f t="shared" si="14"/>
        <v>2</v>
      </c>
      <c r="AD276" s="55">
        <f>VLOOKUP($A276,'all-seg-360'!$A:$K,3,0)</f>
        <v>8.9227294999999998E-2</v>
      </c>
      <c r="AE276" s="55">
        <f>VLOOKUP($A276,'all-seg-360'!$A:$K,4,0)</f>
        <v>0.35024719199999998</v>
      </c>
      <c r="AF276" s="55">
        <f>VLOOKUP($A276,'all-seg-360'!$A:$K,5,0)</f>
        <v>0.365979004</v>
      </c>
      <c r="AG276" s="55">
        <f>VLOOKUP($A276,'all-seg-360'!$A:$K,6,0)</f>
        <v>9.8922729000000001E-2</v>
      </c>
      <c r="AH276" s="55">
        <f>VLOOKUP($A276,'all-seg-360'!$A:$K,7,0)</f>
        <v>2.5274657999999998E-2</v>
      </c>
      <c r="AI276" s="55">
        <f>VLOOKUP($A276,'all-seg-360'!$A:$K,8,0)</f>
        <v>0</v>
      </c>
      <c r="AJ276" s="55">
        <f>VLOOKUP($A276,'all-seg-360'!$A:$K,9,0)</f>
        <v>2.8900150000000001E-3</v>
      </c>
      <c r="AK276" s="55"/>
      <c r="AL276" s="55"/>
    </row>
    <row r="277" spans="1:38">
      <c r="A277" s="1" t="s">
        <v>76</v>
      </c>
      <c r="B277" s="1" t="s">
        <v>20</v>
      </c>
      <c r="C277" s="1" t="str">
        <f>VLOOKUP(A277,raw_data!$C:$G,5,0)</f>
        <v>东湖双拥小区</v>
      </c>
      <c r="D277" s="1" t="str">
        <f>VLOOKUP(A277,raw_data!$C:$H,6,0)</f>
        <v>永嘉路588-590号（双号）</v>
      </c>
      <c r="E277" s="1" t="str">
        <f>VLOOKUP(A277,raw_data!$C:$E,2,0)&amp;","&amp;VLOOKUP(A277,raw_data!$C:$E,3,0)</f>
        <v>121.4456042,31.20702252</v>
      </c>
      <c r="F277" s="54">
        <f t="shared" si="12"/>
        <v>1</v>
      </c>
      <c r="G277" s="1" t="s">
        <v>4367</v>
      </c>
      <c r="H277" s="53">
        <v>0</v>
      </c>
      <c r="I277" s="53">
        <v>0</v>
      </c>
      <c r="J277" s="53">
        <v>0</v>
      </c>
      <c r="K277" s="53">
        <v>0</v>
      </c>
      <c r="L277" s="53">
        <v>0</v>
      </c>
      <c r="M277" s="53">
        <v>0</v>
      </c>
      <c r="N277" s="53">
        <v>1</v>
      </c>
      <c r="O277" s="53">
        <v>0</v>
      </c>
      <c r="P277" s="56">
        <f t="shared" si="13"/>
        <v>1</v>
      </c>
      <c r="Q277" s="53">
        <v>0</v>
      </c>
      <c r="R277" s="53">
        <v>1</v>
      </c>
      <c r="S277" s="53">
        <v>1</v>
      </c>
      <c r="T277" s="53">
        <v>0</v>
      </c>
      <c r="U277" s="53">
        <v>0</v>
      </c>
      <c r="V277" s="53">
        <v>0</v>
      </c>
      <c r="W277" s="53">
        <v>0</v>
      </c>
      <c r="X277" s="53">
        <v>0</v>
      </c>
      <c r="Y277" s="53">
        <v>0</v>
      </c>
      <c r="Z277" s="53">
        <v>0</v>
      </c>
      <c r="AA277" s="53">
        <v>0</v>
      </c>
      <c r="AB277" s="53">
        <v>0</v>
      </c>
      <c r="AC277" s="56">
        <f t="shared" si="14"/>
        <v>2</v>
      </c>
      <c r="AD277" s="55">
        <f>VLOOKUP($A277,'all-seg-360'!$A:$K,3,0)</f>
        <v>0.20101318400000001</v>
      </c>
      <c r="AE277" s="55">
        <f>VLOOKUP($A277,'all-seg-360'!$A:$K,4,0)</f>
        <v>3.6065673999999999E-2</v>
      </c>
      <c r="AF277" s="55">
        <f>VLOOKUP($A277,'all-seg-360'!$A:$K,5,0)</f>
        <v>0.54512939500000002</v>
      </c>
      <c r="AG277" s="55">
        <f>VLOOKUP($A277,'all-seg-360'!$A:$K,6,0)</f>
        <v>4.6386719E-2</v>
      </c>
      <c r="AH277" s="55">
        <f>VLOOKUP($A277,'all-seg-360'!$A:$K,7,0)</f>
        <v>7.1530151E-2</v>
      </c>
      <c r="AI277" s="55">
        <f>VLOOKUP($A277,'all-seg-360'!$A:$K,8,0)</f>
        <v>3.2043499999999999E-4</v>
      </c>
      <c r="AJ277" s="55">
        <f>VLOOKUP($A277,'all-seg-360'!$A:$K,9,0)</f>
        <v>1.0894780000000001E-3</v>
      </c>
      <c r="AK277" s="55"/>
      <c r="AL277" s="55"/>
    </row>
    <row r="278" spans="1:38">
      <c r="A278" s="1" t="s">
        <v>73</v>
      </c>
      <c r="B278" s="1" t="s">
        <v>20</v>
      </c>
      <c r="C278" s="1" t="str">
        <f>VLOOKUP(A278,raw_data!$C:$G,5,0)</f>
        <v>长乐坊</v>
      </c>
      <c r="D278" s="1" t="str">
        <f>VLOOKUP(A278,raw_data!$C:$H,6,0)</f>
        <v>陕西南路214号</v>
      </c>
      <c r="E278" s="1" t="str">
        <f>VLOOKUP(A278,raw_data!$C:$E,2,0)&amp;","&amp;VLOOKUP(A278,raw_data!$C:$E,3,0)</f>
        <v>121.4536181,31.22000296</v>
      </c>
      <c r="F278" s="54">
        <f t="shared" si="12"/>
        <v>1</v>
      </c>
      <c r="G278" s="1" t="s">
        <v>4367</v>
      </c>
      <c r="H278" s="53">
        <v>0</v>
      </c>
      <c r="I278" s="53">
        <v>0</v>
      </c>
      <c r="J278" s="53">
        <v>0</v>
      </c>
      <c r="K278" s="53">
        <v>0</v>
      </c>
      <c r="L278" s="53">
        <v>0</v>
      </c>
      <c r="M278" s="53">
        <v>0</v>
      </c>
      <c r="N278" s="53">
        <v>1</v>
      </c>
      <c r="O278" s="53">
        <v>0</v>
      </c>
      <c r="P278" s="56">
        <f t="shared" si="13"/>
        <v>1</v>
      </c>
      <c r="Q278" s="53">
        <v>1</v>
      </c>
      <c r="R278" s="53">
        <v>1</v>
      </c>
      <c r="S278" s="53">
        <v>1</v>
      </c>
      <c r="T278" s="53">
        <v>0</v>
      </c>
      <c r="U278" s="53">
        <v>0</v>
      </c>
      <c r="V278" s="53">
        <v>0</v>
      </c>
      <c r="W278" s="53">
        <v>0</v>
      </c>
      <c r="X278" s="53">
        <v>0</v>
      </c>
      <c r="Y278" s="53">
        <v>0</v>
      </c>
      <c r="Z278" s="53">
        <v>0</v>
      </c>
      <c r="AA278" s="53">
        <v>0</v>
      </c>
      <c r="AB278" s="53">
        <v>1</v>
      </c>
      <c r="AC278" s="56">
        <f t="shared" si="14"/>
        <v>4</v>
      </c>
      <c r="AD278" s="55">
        <f>VLOOKUP($A278,'all-seg-360'!$A:$K,3,0)</f>
        <v>0.29493102999999998</v>
      </c>
      <c r="AE278" s="55">
        <f>VLOOKUP($A278,'all-seg-360'!$A:$K,4,0)</f>
        <v>0.47662658699999999</v>
      </c>
      <c r="AF278" s="55">
        <f>VLOOKUP($A278,'all-seg-360'!$A:$K,5,0)</f>
        <v>5.5361937999999999E-2</v>
      </c>
      <c r="AG278" s="55">
        <f>VLOOKUP($A278,'all-seg-360'!$A:$K,6,0)</f>
        <v>7.3114014000000005E-2</v>
      </c>
      <c r="AH278" s="55">
        <f>VLOOKUP($A278,'all-seg-360'!$A:$K,7,0)</f>
        <v>1.9113159000000001E-2</v>
      </c>
      <c r="AI278" s="55">
        <f>VLOOKUP($A278,'all-seg-360'!$A:$K,8,0)</f>
        <v>0</v>
      </c>
      <c r="AJ278" s="55">
        <f>VLOOKUP($A278,'all-seg-360'!$A:$K,9,0)</f>
        <v>5.8593700000000002E-4</v>
      </c>
      <c r="AK278" s="55"/>
      <c r="AL278" s="55"/>
    </row>
    <row r="279" spans="1:38">
      <c r="A279" s="1" t="s">
        <v>74</v>
      </c>
      <c r="B279" s="1" t="s">
        <v>20</v>
      </c>
      <c r="C279" s="1" t="str">
        <f>VLOOKUP(A279,raw_data!$C:$G,5,0)</f>
        <v>长乐坊</v>
      </c>
      <c r="D279" s="1" t="str">
        <f>VLOOKUP(A279,raw_data!$C:$H,6,0)</f>
        <v>长乐路335-337号（单号）</v>
      </c>
      <c r="E279" s="1" t="str">
        <f>VLOOKUP(A279,raw_data!$C:$E,2,0)&amp;","&amp;VLOOKUP(A279,raw_data!$C:$E,3,0)</f>
        <v>121.4498052,31.22070578</v>
      </c>
      <c r="F279" s="54">
        <f t="shared" si="12"/>
        <v>1</v>
      </c>
      <c r="G279" s="1" t="s">
        <v>4367</v>
      </c>
      <c r="H279" s="53">
        <v>0</v>
      </c>
      <c r="I279" s="53">
        <v>0</v>
      </c>
      <c r="J279" s="53">
        <v>0</v>
      </c>
      <c r="K279" s="53">
        <v>0</v>
      </c>
      <c r="L279" s="53">
        <v>0</v>
      </c>
      <c r="M279" s="53">
        <v>0</v>
      </c>
      <c r="N279" s="53">
        <v>1</v>
      </c>
      <c r="O279" s="53">
        <v>0</v>
      </c>
      <c r="P279" s="56">
        <f t="shared" si="13"/>
        <v>1</v>
      </c>
      <c r="Q279" s="53">
        <v>1</v>
      </c>
      <c r="R279" s="53">
        <v>1</v>
      </c>
      <c r="S279" s="53">
        <v>0</v>
      </c>
      <c r="T279" s="53">
        <v>0</v>
      </c>
      <c r="U279" s="53">
        <v>0</v>
      </c>
      <c r="V279" s="53">
        <v>0</v>
      </c>
      <c r="W279" s="53">
        <v>0</v>
      </c>
      <c r="X279" s="53">
        <v>0</v>
      </c>
      <c r="Y279" s="53">
        <v>1</v>
      </c>
      <c r="Z279" s="53">
        <v>1</v>
      </c>
      <c r="AA279" s="53">
        <v>1</v>
      </c>
      <c r="AB279" s="53">
        <v>1</v>
      </c>
      <c r="AC279" s="56">
        <f t="shared" si="14"/>
        <v>6</v>
      </c>
      <c r="AD279" s="55">
        <f>VLOOKUP($A279,'all-seg-360'!$A:$K,3,0)</f>
        <v>0.354794312</v>
      </c>
      <c r="AE279" s="55">
        <f>VLOOKUP($A279,'all-seg-360'!$A:$K,4,0)</f>
        <v>0.49985961899999998</v>
      </c>
      <c r="AF279" s="55">
        <f>VLOOKUP($A279,'all-seg-360'!$A:$K,5,0)</f>
        <v>2.2564697000000002E-2</v>
      </c>
      <c r="AG279" s="55">
        <f>VLOOKUP($A279,'all-seg-360'!$A:$K,6,0)</f>
        <v>8.6807251000000002E-2</v>
      </c>
      <c r="AH279" s="55">
        <f>VLOOKUP($A279,'all-seg-360'!$A:$K,7,0)</f>
        <v>2.8366089000000001E-2</v>
      </c>
      <c r="AI279" s="55">
        <f>VLOOKUP($A279,'all-seg-360'!$A:$K,8,0)</f>
        <v>1.0284420000000001E-3</v>
      </c>
      <c r="AJ279" s="55">
        <f>VLOOKUP($A279,'all-seg-360'!$A:$K,9,0)</f>
        <v>3.0518000000000002E-5</v>
      </c>
      <c r="AK279" s="55"/>
      <c r="AL279" s="55"/>
    </row>
    <row r="280" spans="1:38">
      <c r="A280" s="1" t="s">
        <v>75</v>
      </c>
      <c r="B280" s="1" t="s">
        <v>20</v>
      </c>
      <c r="C280" s="1" t="str">
        <f>VLOOKUP(A280,raw_data!$C:$G,5,0)</f>
        <v>住宅</v>
      </c>
      <c r="D280" s="1" t="str">
        <f>VLOOKUP(A280,raw_data!$C:$H,6,0)</f>
        <v>长乐路327-329号（单号）</v>
      </c>
      <c r="E280" s="1" t="str">
        <f>VLOOKUP(A280,raw_data!$C:$E,2,0)&amp;","&amp;VLOOKUP(A280,raw_data!$C:$E,3,0)</f>
        <v>121.4498052,31.22070578</v>
      </c>
      <c r="F280" s="54">
        <f t="shared" si="12"/>
        <v>1</v>
      </c>
      <c r="G280" s="1" t="s">
        <v>4367</v>
      </c>
      <c r="H280" s="53">
        <v>0</v>
      </c>
      <c r="I280" s="53">
        <v>0</v>
      </c>
      <c r="J280" s="53">
        <v>0</v>
      </c>
      <c r="K280" s="53">
        <v>0</v>
      </c>
      <c r="L280" s="53">
        <v>0</v>
      </c>
      <c r="M280" s="53">
        <v>0</v>
      </c>
      <c r="N280" s="53">
        <v>1</v>
      </c>
      <c r="O280" s="53">
        <v>0</v>
      </c>
      <c r="P280" s="56">
        <f t="shared" si="13"/>
        <v>1</v>
      </c>
      <c r="Q280" s="53">
        <v>1</v>
      </c>
      <c r="R280" s="53">
        <v>1</v>
      </c>
      <c r="S280" s="53">
        <v>0</v>
      </c>
      <c r="T280" s="53">
        <v>0</v>
      </c>
      <c r="U280" s="53">
        <v>0</v>
      </c>
      <c r="V280" s="53">
        <v>0</v>
      </c>
      <c r="W280" s="53">
        <v>0</v>
      </c>
      <c r="X280" s="53">
        <v>0</v>
      </c>
      <c r="Y280" s="53">
        <v>1</v>
      </c>
      <c r="Z280" s="53">
        <v>1</v>
      </c>
      <c r="AA280" s="53">
        <v>1</v>
      </c>
      <c r="AB280" s="53">
        <v>1</v>
      </c>
      <c r="AC280" s="56">
        <f t="shared" si="14"/>
        <v>6</v>
      </c>
      <c r="AD280" s="55">
        <f>VLOOKUP($A280,'all-seg-360'!$A:$K,3,0)</f>
        <v>0.354794312</v>
      </c>
      <c r="AE280" s="55">
        <f>VLOOKUP($A280,'all-seg-360'!$A:$K,4,0)</f>
        <v>0.49985961899999998</v>
      </c>
      <c r="AF280" s="55">
        <f>VLOOKUP($A280,'all-seg-360'!$A:$K,5,0)</f>
        <v>2.2564697000000002E-2</v>
      </c>
      <c r="AG280" s="55">
        <f>VLOOKUP($A280,'all-seg-360'!$A:$K,6,0)</f>
        <v>8.6807251000000002E-2</v>
      </c>
      <c r="AH280" s="55">
        <f>VLOOKUP($A280,'all-seg-360'!$A:$K,7,0)</f>
        <v>2.8366089000000001E-2</v>
      </c>
      <c r="AI280" s="55">
        <f>VLOOKUP($A280,'all-seg-360'!$A:$K,8,0)</f>
        <v>1.0284420000000001E-3</v>
      </c>
      <c r="AJ280" s="55">
        <f>VLOOKUP($A280,'all-seg-360'!$A:$K,9,0)</f>
        <v>3.0518000000000002E-5</v>
      </c>
      <c r="AK280" s="55"/>
      <c r="AL280" s="55"/>
    </row>
    <row r="281" spans="1:38">
      <c r="A281" s="1" t="s">
        <v>78</v>
      </c>
      <c r="B281" s="1" t="s">
        <v>20</v>
      </c>
      <c r="C281" s="1">
        <f>VLOOKUP(A281,raw_data!$C:$G,5,0)</f>
        <v>0</v>
      </c>
      <c r="D281" s="1" t="str">
        <f>VLOOKUP(A281,raw_data!$C:$H,6,0)</f>
        <v>淮海中路 1222-1238号 （双号） </v>
      </c>
      <c r="E281" s="1" t="str">
        <f>VLOOKUP(A281,raw_data!$C:$E,2,0)&amp;","&amp;VLOOKUP(A281,raw_data!$C:$E,3,0)</f>
        <v>121.4481052,31.2161798</v>
      </c>
      <c r="F281" s="54">
        <f t="shared" si="12"/>
        <v>1</v>
      </c>
      <c r="G281" s="1" t="s">
        <v>4367</v>
      </c>
      <c r="H281" s="53">
        <v>0</v>
      </c>
      <c r="I281" s="53">
        <v>0</v>
      </c>
      <c r="J281" s="53">
        <v>0</v>
      </c>
      <c r="K281" s="53">
        <v>0</v>
      </c>
      <c r="L281" s="53">
        <v>0</v>
      </c>
      <c r="M281" s="53">
        <v>0</v>
      </c>
      <c r="N281" s="53">
        <v>1</v>
      </c>
      <c r="O281" s="53">
        <v>0</v>
      </c>
      <c r="P281" s="56">
        <f t="shared" si="13"/>
        <v>1</v>
      </c>
      <c r="Q281" s="53">
        <v>1</v>
      </c>
      <c r="R281" s="53">
        <v>1</v>
      </c>
      <c r="S281" s="53">
        <v>1</v>
      </c>
      <c r="T281" s="53">
        <v>0</v>
      </c>
      <c r="U281" s="53">
        <v>0</v>
      </c>
      <c r="V281" s="53">
        <v>0</v>
      </c>
      <c r="W281" s="53">
        <v>0</v>
      </c>
      <c r="X281" s="53">
        <v>0</v>
      </c>
      <c r="Y281" s="53">
        <v>0</v>
      </c>
      <c r="Z281" s="53">
        <v>0</v>
      </c>
      <c r="AA281" s="53">
        <v>0</v>
      </c>
      <c r="AB281" s="53">
        <v>0</v>
      </c>
      <c r="AC281" s="56">
        <f t="shared" si="14"/>
        <v>3</v>
      </c>
      <c r="AD281" s="55">
        <f>VLOOKUP($A281,'all-seg-360'!$A:$K,3,0)</f>
        <v>0.13803710899999999</v>
      </c>
      <c r="AE281" s="55">
        <f>VLOOKUP($A281,'all-seg-360'!$A:$K,4,0)</f>
        <v>0.172384644</v>
      </c>
      <c r="AF281" s="55">
        <f>VLOOKUP($A281,'all-seg-360'!$A:$K,5,0)</f>
        <v>0.41906738300000002</v>
      </c>
      <c r="AG281" s="55">
        <f>VLOOKUP($A281,'all-seg-360'!$A:$K,6,0)</f>
        <v>0.124780273</v>
      </c>
      <c r="AH281" s="55">
        <f>VLOOKUP($A281,'all-seg-360'!$A:$K,7,0)</f>
        <v>3.0056763E-2</v>
      </c>
      <c r="AI281" s="55">
        <f>VLOOKUP($A281,'all-seg-360'!$A:$K,8,0)</f>
        <v>3.9672999999999998E-5</v>
      </c>
      <c r="AJ281" s="55">
        <f>VLOOKUP($A281,'all-seg-360'!$A:$K,9,0)</f>
        <v>1.3031010000000001E-3</v>
      </c>
      <c r="AK281" s="55"/>
      <c r="AL281" s="55"/>
    </row>
    <row r="282" spans="1:38">
      <c r="A282" s="1" t="s">
        <v>95</v>
      </c>
      <c r="B282" s="1" t="s">
        <v>94</v>
      </c>
      <c r="C282" s="1" t="str">
        <f>VLOOKUP(A282,raw_data!$C:$G,5,0)</f>
        <v>办公</v>
      </c>
      <c r="D282" s="1" t="str">
        <f>VLOOKUP(A282,raw_data!$C:$H,6,0)</f>
        <v>建国西路336弄1号</v>
      </c>
      <c r="E282" s="1" t="str">
        <f>VLOOKUP(A282,raw_data!$C:$E,2,0)&amp;","&amp;VLOOKUP(A282,raw_data!$C:$E,3,0)</f>
        <v>121.4536334,31.20693661</v>
      </c>
      <c r="F282" s="54">
        <f t="shared" si="12"/>
        <v>1</v>
      </c>
      <c r="G282" s="1" t="s">
        <v>4367</v>
      </c>
      <c r="H282" s="53">
        <v>0</v>
      </c>
      <c r="I282" s="53">
        <v>0</v>
      </c>
      <c r="J282" s="53">
        <v>0</v>
      </c>
      <c r="K282" s="53">
        <v>0</v>
      </c>
      <c r="L282" s="53">
        <v>0</v>
      </c>
      <c r="M282" s="53">
        <v>0</v>
      </c>
      <c r="N282" s="53">
        <v>1</v>
      </c>
      <c r="O282" s="53">
        <v>0</v>
      </c>
      <c r="P282" s="56">
        <f t="shared" si="13"/>
        <v>1</v>
      </c>
      <c r="Q282" s="53">
        <v>1</v>
      </c>
      <c r="R282" s="53">
        <v>1</v>
      </c>
      <c r="S282" s="53">
        <v>1</v>
      </c>
      <c r="T282" s="53">
        <v>0</v>
      </c>
      <c r="U282" s="53">
        <v>0</v>
      </c>
      <c r="V282" s="53">
        <v>0</v>
      </c>
      <c r="W282" s="53">
        <v>0</v>
      </c>
      <c r="X282" s="53">
        <v>0</v>
      </c>
      <c r="Y282" s="53">
        <v>0</v>
      </c>
      <c r="Z282" s="53">
        <v>0</v>
      </c>
      <c r="AA282" s="53">
        <v>0</v>
      </c>
      <c r="AB282" s="53">
        <v>0</v>
      </c>
      <c r="AC282" s="56">
        <f t="shared" si="14"/>
        <v>3</v>
      </c>
      <c r="AD282" s="55">
        <f>VLOOKUP($A282,'all-seg-360'!$A:$K,3,0)</f>
        <v>0.22727661099999999</v>
      </c>
      <c r="AE282" s="55">
        <f>VLOOKUP($A282,'all-seg-360'!$A:$K,4,0)</f>
        <v>0.51887207000000002</v>
      </c>
      <c r="AF282" s="55">
        <f>VLOOKUP($A282,'all-seg-360'!$A:$K,5,0)</f>
        <v>6.4755249000000001E-2</v>
      </c>
      <c r="AG282" s="55">
        <f>VLOOKUP($A282,'all-seg-360'!$A:$K,6,0)</f>
        <v>0.123706055</v>
      </c>
      <c r="AH282" s="55">
        <f>VLOOKUP($A282,'all-seg-360'!$A:$K,7,0)</f>
        <v>1.2298584E-2</v>
      </c>
      <c r="AI282" s="55">
        <f>VLOOKUP($A282,'all-seg-360'!$A:$K,8,0)</f>
        <v>4.3151860000000004E-3</v>
      </c>
      <c r="AJ282" s="55">
        <f>VLOOKUP($A282,'all-seg-360'!$A:$K,9,0)</f>
        <v>1.403809E-3</v>
      </c>
      <c r="AK282" s="55"/>
      <c r="AL282" s="55"/>
    </row>
    <row r="283" spans="1:38">
      <c r="A283" s="1" t="s">
        <v>99</v>
      </c>
      <c r="B283" s="1" t="s">
        <v>98</v>
      </c>
      <c r="C283" s="1" t="str">
        <f>VLOOKUP(A283,raw_data!$C:$G,5,0)</f>
        <v>上海教育评估院</v>
      </c>
      <c r="D283" s="1" t="str">
        <f>VLOOKUP(A283,raw_data!$C:$H,6,0)</f>
        <v>陕西南路202号</v>
      </c>
      <c r="E283" s="1" t="str">
        <f>VLOOKUP(A283,raw_data!$C:$E,2,0)&amp;","&amp;VLOOKUP(A283,raw_data!$C:$E,3,0)</f>
        <v>121.4531658,31.22062823</v>
      </c>
      <c r="F283" s="54">
        <f t="shared" si="12"/>
        <v>1</v>
      </c>
      <c r="G283" s="1" t="s">
        <v>4367</v>
      </c>
      <c r="H283" s="53">
        <v>0</v>
      </c>
      <c r="I283" s="53">
        <v>0</v>
      </c>
      <c r="J283" s="53">
        <v>0</v>
      </c>
      <c r="K283" s="53">
        <v>0</v>
      </c>
      <c r="L283" s="53">
        <v>0</v>
      </c>
      <c r="M283" s="53">
        <v>0</v>
      </c>
      <c r="N283" s="53">
        <v>1</v>
      </c>
      <c r="O283" s="53">
        <v>0</v>
      </c>
      <c r="P283" s="56">
        <f t="shared" si="13"/>
        <v>1</v>
      </c>
      <c r="Q283" s="53">
        <v>0</v>
      </c>
      <c r="R283" s="53">
        <v>1</v>
      </c>
      <c r="S283" s="53">
        <v>1</v>
      </c>
      <c r="T283" s="53">
        <v>0</v>
      </c>
      <c r="U283" s="53">
        <v>0</v>
      </c>
      <c r="V283" s="53">
        <v>0</v>
      </c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6">
        <f t="shared" si="14"/>
        <v>2</v>
      </c>
      <c r="AD283" s="55">
        <f>VLOOKUP($A283,'all-seg-360'!$A:$K,3,0)</f>
        <v>0.36044921899999999</v>
      </c>
      <c r="AE283" s="55">
        <f>VLOOKUP($A283,'all-seg-360'!$A:$K,4,0)</f>
        <v>0.44300537099999998</v>
      </c>
      <c r="AF283" s="55">
        <f>VLOOKUP($A283,'all-seg-360'!$A:$K,5,0)</f>
        <v>7.0953369000000002E-2</v>
      </c>
      <c r="AG283" s="55">
        <f>VLOOKUP($A283,'all-seg-360'!$A:$K,6,0)</f>
        <v>8.7670897999999997E-2</v>
      </c>
      <c r="AH283" s="55">
        <f>VLOOKUP($A283,'all-seg-360'!$A:$K,7,0)</f>
        <v>3.4729004000000001E-2</v>
      </c>
      <c r="AI283" s="55">
        <f>VLOOKUP($A283,'all-seg-360'!$A:$K,8,0)</f>
        <v>5.4932000000000002E-5</v>
      </c>
      <c r="AJ283" s="55">
        <f>VLOOKUP($A283,'all-seg-360'!$A:$K,9,0)</f>
        <v>2.0996090000000001E-3</v>
      </c>
      <c r="AK283" s="55"/>
      <c r="AL283" s="55"/>
    </row>
    <row r="284" spans="1:38">
      <c r="A284" s="1" t="s">
        <v>93</v>
      </c>
      <c r="B284" s="1" t="s">
        <v>92</v>
      </c>
      <c r="C284" s="1" t="str">
        <f>VLOOKUP(A284,raw_data!$C:$G,5,0)</f>
        <v>商业</v>
      </c>
      <c r="D284" s="1" t="str">
        <f>VLOOKUP(A284,raw_data!$C:$H,6,0)</f>
        <v>襄阳南路388弄25号</v>
      </c>
      <c r="E284" s="1" t="str">
        <f>VLOOKUP(A284,raw_data!$C:$E,2,0)&amp;","&amp;VLOOKUP(A284,raw_data!$C:$E,3,0)</f>
        <v>121.4533392,31.2093033</v>
      </c>
      <c r="F284" s="54">
        <f t="shared" si="12"/>
        <v>1</v>
      </c>
      <c r="G284" s="1" t="s">
        <v>4367</v>
      </c>
      <c r="H284" s="53">
        <v>0</v>
      </c>
      <c r="I284" s="53">
        <v>0</v>
      </c>
      <c r="J284" s="53">
        <v>0</v>
      </c>
      <c r="K284" s="53">
        <v>0</v>
      </c>
      <c r="L284" s="53">
        <v>0</v>
      </c>
      <c r="M284" s="53">
        <v>0</v>
      </c>
      <c r="N284" s="53">
        <v>1</v>
      </c>
      <c r="O284" s="53">
        <v>0</v>
      </c>
      <c r="P284" s="56">
        <f t="shared" si="13"/>
        <v>1</v>
      </c>
      <c r="Q284" s="53">
        <v>0</v>
      </c>
      <c r="R284" s="53">
        <v>1</v>
      </c>
      <c r="S284" s="53">
        <v>1</v>
      </c>
      <c r="T284" s="53">
        <v>0</v>
      </c>
      <c r="U284" s="53">
        <v>0</v>
      </c>
      <c r="V284" s="53">
        <v>0</v>
      </c>
      <c r="W284" s="53">
        <v>0</v>
      </c>
      <c r="X284" s="53">
        <v>0</v>
      </c>
      <c r="Y284" s="53">
        <v>0</v>
      </c>
      <c r="Z284" s="53">
        <v>0</v>
      </c>
      <c r="AA284" s="53">
        <v>0</v>
      </c>
      <c r="AB284" s="53">
        <v>0</v>
      </c>
      <c r="AC284" s="56">
        <f t="shared" si="14"/>
        <v>2</v>
      </c>
      <c r="AD284" s="55">
        <f>VLOOKUP($A284,'all-seg-360'!$A:$K,3,0)</f>
        <v>0.25366210900000002</v>
      </c>
      <c r="AE284" s="55">
        <f>VLOOKUP($A284,'all-seg-360'!$A:$K,4,0)</f>
        <v>3.3239746000000001E-2</v>
      </c>
      <c r="AF284" s="55">
        <f>VLOOKUP($A284,'all-seg-360'!$A:$K,5,0)</f>
        <v>0.54330139200000005</v>
      </c>
      <c r="AG284" s="55">
        <f>VLOOKUP($A284,'all-seg-360'!$A:$K,6,0)</f>
        <v>7.7877808000000007E-2</v>
      </c>
      <c r="AH284" s="55">
        <f>VLOOKUP($A284,'all-seg-360'!$A:$K,7,0)</f>
        <v>4.8309326E-2</v>
      </c>
      <c r="AI284" s="55">
        <f>VLOOKUP($A284,'all-seg-360'!$A:$K,8,0)</f>
        <v>7.1533200000000003E-3</v>
      </c>
      <c r="AJ284" s="55">
        <f>VLOOKUP($A284,'all-seg-360'!$A:$K,9,0)</f>
        <v>1.7456049999999999E-3</v>
      </c>
      <c r="AK284" s="55"/>
      <c r="AL284" s="55"/>
    </row>
    <row r="285" spans="1:38">
      <c r="A285" s="1" t="s">
        <v>101</v>
      </c>
      <c r="B285" s="1" t="s">
        <v>100</v>
      </c>
      <c r="C285" s="1" t="str">
        <f>VLOOKUP(A285,raw_data!$C:$G,5,0)</f>
        <v>中共上海市纪委</v>
      </c>
      <c r="D285" s="1" t="str">
        <f>VLOOKUP(A285,raw_data!$C:$H,6,0)</f>
        <v>宛平路7号</v>
      </c>
      <c r="E285" s="1" t="str">
        <f>VLOOKUP(A285,raw_data!$C:$E,2,0)&amp;","&amp;VLOOKUP(A285,raw_data!$C:$E,3,0)</f>
        <v>121.4360368,31.20694875</v>
      </c>
      <c r="F285" s="54">
        <f t="shared" si="12"/>
        <v>1</v>
      </c>
      <c r="G285" s="1" t="s">
        <v>4367</v>
      </c>
      <c r="H285" s="53">
        <v>0</v>
      </c>
      <c r="I285" s="53">
        <v>0</v>
      </c>
      <c r="J285" s="53">
        <v>0</v>
      </c>
      <c r="K285" s="53">
        <v>0</v>
      </c>
      <c r="L285" s="53">
        <v>0</v>
      </c>
      <c r="M285" s="53">
        <v>0</v>
      </c>
      <c r="N285" s="53">
        <v>1</v>
      </c>
      <c r="O285" s="53">
        <v>0</v>
      </c>
      <c r="P285" s="56">
        <f t="shared" si="13"/>
        <v>1</v>
      </c>
      <c r="Q285" s="53">
        <v>1</v>
      </c>
      <c r="R285" s="53">
        <v>1</v>
      </c>
      <c r="S285" s="53">
        <v>1</v>
      </c>
      <c r="T285" s="53">
        <v>0</v>
      </c>
      <c r="U285" s="53">
        <v>0</v>
      </c>
      <c r="V285" s="53">
        <v>0</v>
      </c>
      <c r="W285" s="53">
        <v>0</v>
      </c>
      <c r="X285" s="53">
        <v>0</v>
      </c>
      <c r="Y285" s="53">
        <v>0</v>
      </c>
      <c r="Z285" s="53">
        <v>0</v>
      </c>
      <c r="AA285" s="53">
        <v>0</v>
      </c>
      <c r="AB285" s="53">
        <v>0</v>
      </c>
      <c r="AC285" s="56">
        <f t="shared" si="14"/>
        <v>3</v>
      </c>
      <c r="AD285" s="55">
        <f>VLOOKUP($A285,'all-seg-360'!$A:$K,3,0)</f>
        <v>0.12501831099999999</v>
      </c>
      <c r="AE285" s="55">
        <f>VLOOKUP($A285,'all-seg-360'!$A:$K,4,0)</f>
        <v>0.51976013200000004</v>
      </c>
      <c r="AF285" s="55">
        <f>VLOOKUP($A285,'all-seg-360'!$A:$K,5,0)</f>
        <v>5.1605224999999998E-2</v>
      </c>
      <c r="AG285" s="55">
        <f>VLOOKUP($A285,'all-seg-360'!$A:$K,6,0)</f>
        <v>6.4358521000000002E-2</v>
      </c>
      <c r="AH285" s="55">
        <f>VLOOKUP($A285,'all-seg-360'!$A:$K,7,0)</f>
        <v>4.0002441E-2</v>
      </c>
      <c r="AI285" s="55">
        <f>VLOOKUP($A285,'all-seg-360'!$A:$K,8,0)</f>
        <v>2.1667499999999999E-4</v>
      </c>
      <c r="AJ285" s="55">
        <f>VLOOKUP($A285,'all-seg-360'!$A:$K,9,0)</f>
        <v>1.8533325E-2</v>
      </c>
      <c r="AK285" s="55"/>
      <c r="AL285" s="55"/>
    </row>
    <row r="286" spans="1:38">
      <c r="A286" s="1" t="s">
        <v>103</v>
      </c>
      <c r="B286" s="1" t="s">
        <v>20</v>
      </c>
      <c r="C286" s="1" t="str">
        <f>VLOOKUP(A286,raw_data!$C:$G,5,0)</f>
        <v>上海中国青年旅社</v>
      </c>
      <c r="D286" s="1" t="str">
        <f>VLOOKUP(A286,raw_data!$C:$H,6,0)</f>
        <v>衡山路2号、东平路12号</v>
      </c>
      <c r="E286" s="1" t="str">
        <f>VLOOKUP(A286,raw_data!$C:$E,2,0)&amp;","&amp;VLOOKUP(A286,raw_data!$C:$E,3,0)</f>
        <v>121.4450682,31.21099512</v>
      </c>
      <c r="F286" s="54">
        <f t="shared" si="12"/>
        <v>1</v>
      </c>
      <c r="G286" s="1" t="s">
        <v>4367</v>
      </c>
      <c r="H286" s="53">
        <v>0</v>
      </c>
      <c r="I286" s="53">
        <v>0</v>
      </c>
      <c r="J286" s="53">
        <v>0</v>
      </c>
      <c r="K286" s="53">
        <v>0</v>
      </c>
      <c r="L286" s="53">
        <v>0</v>
      </c>
      <c r="M286" s="53">
        <v>0</v>
      </c>
      <c r="N286" s="53">
        <v>1</v>
      </c>
      <c r="O286" s="53">
        <v>0</v>
      </c>
      <c r="P286" s="56">
        <f t="shared" si="13"/>
        <v>1</v>
      </c>
      <c r="Q286" s="53">
        <v>1</v>
      </c>
      <c r="R286" s="53">
        <v>1</v>
      </c>
      <c r="S286" s="53">
        <v>1</v>
      </c>
      <c r="T286" s="53">
        <v>1</v>
      </c>
      <c r="U286" s="53">
        <v>0</v>
      </c>
      <c r="V286" s="53">
        <v>0</v>
      </c>
      <c r="W286" s="53">
        <v>0</v>
      </c>
      <c r="X286" s="53">
        <v>0</v>
      </c>
      <c r="Y286" s="53">
        <v>0</v>
      </c>
      <c r="Z286" s="53">
        <v>0</v>
      </c>
      <c r="AA286" s="53">
        <v>0</v>
      </c>
      <c r="AB286" s="53">
        <v>0</v>
      </c>
      <c r="AC286" s="56">
        <f t="shared" si="14"/>
        <v>4</v>
      </c>
      <c r="AD286" s="55">
        <f>VLOOKUP($A286,'all-seg-360'!$A:$K,3,0)</f>
        <v>0.174621582</v>
      </c>
      <c r="AE286" s="55">
        <f>VLOOKUP($A286,'all-seg-360'!$A:$K,4,0)</f>
        <v>9.1748046999999999E-2</v>
      </c>
      <c r="AF286" s="55">
        <f>VLOOKUP($A286,'all-seg-360'!$A:$K,5,0)</f>
        <v>0.52388305700000004</v>
      </c>
      <c r="AG286" s="55">
        <f>VLOOKUP($A286,'all-seg-360'!$A:$K,6,0)</f>
        <v>9.5581054999999998E-2</v>
      </c>
      <c r="AH286" s="55">
        <f>VLOOKUP($A286,'all-seg-360'!$A:$K,7,0)</f>
        <v>2.2836304000000002E-2</v>
      </c>
      <c r="AI286" s="55">
        <f>VLOOKUP($A286,'all-seg-360'!$A:$K,8,0)</f>
        <v>0</v>
      </c>
      <c r="AJ286" s="55">
        <f>VLOOKUP($A286,'all-seg-360'!$A:$K,9,0)</f>
        <v>1.0275269E-2</v>
      </c>
      <c r="AK286" s="55"/>
      <c r="AL286" s="55"/>
    </row>
    <row r="287" spans="1:38">
      <c r="A287" s="1" t="s">
        <v>107</v>
      </c>
      <c r="B287" s="1" t="s">
        <v>106</v>
      </c>
      <c r="C287" s="1" t="str">
        <f>VLOOKUP(A287,raw_data!$C:$G,5,0)</f>
        <v>茂龄别墅</v>
      </c>
      <c r="D287" s="1" t="str">
        <f>VLOOKUP(A287,raw_data!$C:$H,6,0)</f>
        <v>建国西路619弄1-34号</v>
      </c>
      <c r="E287" s="1" t="str">
        <f>VLOOKUP(A287,raw_data!$C:$E,2,0)&amp;","&amp;VLOOKUP(A287,raw_data!$C:$E,3,0)</f>
        <v>121.4428016,31.20233603</v>
      </c>
      <c r="F287" s="54">
        <f t="shared" si="12"/>
        <v>1</v>
      </c>
      <c r="G287" s="1" t="s">
        <v>4367</v>
      </c>
      <c r="H287" s="53">
        <v>0</v>
      </c>
      <c r="I287" s="53">
        <v>0</v>
      </c>
      <c r="J287" s="53">
        <v>0</v>
      </c>
      <c r="K287" s="53">
        <v>0</v>
      </c>
      <c r="L287" s="53">
        <v>0</v>
      </c>
      <c r="M287" s="53">
        <v>0</v>
      </c>
      <c r="N287" s="53">
        <v>1</v>
      </c>
      <c r="O287" s="53">
        <v>0</v>
      </c>
      <c r="P287" s="56">
        <f t="shared" si="13"/>
        <v>1</v>
      </c>
      <c r="Q287" s="53">
        <v>1</v>
      </c>
      <c r="R287" s="53">
        <v>1</v>
      </c>
      <c r="S287" s="53">
        <v>1</v>
      </c>
      <c r="T287" s="53">
        <v>0</v>
      </c>
      <c r="U287" s="53">
        <v>0</v>
      </c>
      <c r="V287" s="53">
        <v>0</v>
      </c>
      <c r="W287" s="53">
        <v>0</v>
      </c>
      <c r="X287" s="53">
        <v>0</v>
      </c>
      <c r="Y287" s="53">
        <v>0</v>
      </c>
      <c r="Z287" s="53">
        <v>0</v>
      </c>
      <c r="AA287" s="53">
        <v>1</v>
      </c>
      <c r="AB287" s="53">
        <v>0</v>
      </c>
      <c r="AC287" s="56">
        <f t="shared" si="14"/>
        <v>4</v>
      </c>
      <c r="AD287" s="55">
        <f>VLOOKUP($A287,'all-seg-360'!$A:$K,3,0)</f>
        <v>0.157434082</v>
      </c>
      <c r="AE287" s="55">
        <f>VLOOKUP($A287,'all-seg-360'!$A:$K,4,0)</f>
        <v>0.51529541000000001</v>
      </c>
      <c r="AF287" s="55">
        <f>VLOOKUP($A287,'all-seg-360'!$A:$K,5,0)</f>
        <v>0.13668518099999999</v>
      </c>
      <c r="AG287" s="55">
        <f>VLOOKUP($A287,'all-seg-360'!$A:$K,6,0)</f>
        <v>6.3073729999999995E-2</v>
      </c>
      <c r="AH287" s="55">
        <f>VLOOKUP($A287,'all-seg-360'!$A:$K,7,0)</f>
        <v>5.9866333000000001E-2</v>
      </c>
      <c r="AI287" s="55">
        <f>VLOOKUP($A287,'all-seg-360'!$A:$K,8,0)</f>
        <v>0</v>
      </c>
      <c r="AJ287" s="55">
        <f>VLOOKUP($A287,'all-seg-360'!$A:$K,9,0)</f>
        <v>2.9296880000000002E-3</v>
      </c>
      <c r="AK287" s="55"/>
      <c r="AL287" s="55"/>
    </row>
    <row r="288" spans="1:38">
      <c r="A288" s="1" t="s">
        <v>104</v>
      </c>
      <c r="B288" s="1" t="s">
        <v>20</v>
      </c>
      <c r="C288" s="1" t="str">
        <f>VLOOKUP(A288,raw_data!$C:$G,5,0)</f>
        <v>办公</v>
      </c>
      <c r="D288" s="1" t="str">
        <f>VLOOKUP(A288,raw_data!$C:$H,6,0)</f>
        <v>余庆路80号</v>
      </c>
      <c r="E288" s="1" t="str">
        <f>VLOOKUP(A288,raw_data!$C:$E,2,0)&amp;","&amp;VLOOKUP(A288,raw_data!$C:$E,3,0)</f>
        <v>121.434062,31.20447122</v>
      </c>
      <c r="F288" s="54">
        <f t="shared" si="12"/>
        <v>1</v>
      </c>
      <c r="G288" s="1" t="s">
        <v>4367</v>
      </c>
      <c r="H288" s="53">
        <v>0</v>
      </c>
      <c r="I288" s="53">
        <v>0</v>
      </c>
      <c r="J288" s="53">
        <v>0</v>
      </c>
      <c r="K288" s="53">
        <v>0</v>
      </c>
      <c r="L288" s="53">
        <v>0</v>
      </c>
      <c r="M288" s="53">
        <v>0</v>
      </c>
      <c r="N288" s="53">
        <v>1</v>
      </c>
      <c r="O288" s="53">
        <v>0</v>
      </c>
      <c r="P288" s="56">
        <f t="shared" si="13"/>
        <v>1</v>
      </c>
      <c r="Q288" s="53">
        <v>1</v>
      </c>
      <c r="R288" s="53">
        <v>1</v>
      </c>
      <c r="S288" s="53">
        <v>0</v>
      </c>
      <c r="T288" s="53">
        <v>0</v>
      </c>
      <c r="U288" s="53">
        <v>0</v>
      </c>
      <c r="V288" s="53">
        <v>0</v>
      </c>
      <c r="W288" s="53">
        <v>0</v>
      </c>
      <c r="X288" s="53">
        <v>0</v>
      </c>
      <c r="Y288" s="53">
        <v>1</v>
      </c>
      <c r="Z288" s="53">
        <v>0</v>
      </c>
      <c r="AA288" s="53">
        <v>1</v>
      </c>
      <c r="AB288" s="53">
        <v>1</v>
      </c>
      <c r="AC288" s="56">
        <f t="shared" si="14"/>
        <v>5</v>
      </c>
      <c r="AD288" s="55">
        <f>VLOOKUP($A288,'all-seg-360'!$A:$K,3,0)</f>
        <v>0.16540832499999999</v>
      </c>
      <c r="AE288" s="55">
        <f>VLOOKUP($A288,'all-seg-360'!$A:$K,4,0)</f>
        <v>0.43454589799999999</v>
      </c>
      <c r="AF288" s="55">
        <f>VLOOKUP($A288,'all-seg-360'!$A:$K,5,0)</f>
        <v>0.13473205599999999</v>
      </c>
      <c r="AG288" s="55">
        <f>VLOOKUP($A288,'all-seg-360'!$A:$K,6,0)</f>
        <v>5.1184081999999999E-2</v>
      </c>
      <c r="AH288" s="55">
        <f>VLOOKUP($A288,'all-seg-360'!$A:$K,7,0)</f>
        <v>1.534729E-2</v>
      </c>
      <c r="AI288" s="55">
        <f>VLOOKUP($A288,'all-seg-360'!$A:$K,8,0)</f>
        <v>1.190186E-3</v>
      </c>
      <c r="AJ288" s="55">
        <f>VLOOKUP($A288,'all-seg-360'!$A:$K,9,0)</f>
        <v>3.5256957999999998E-2</v>
      </c>
      <c r="AK288" s="55"/>
      <c r="AL288" s="55"/>
    </row>
    <row r="289" spans="1:38">
      <c r="A289" s="1" t="s">
        <v>112</v>
      </c>
      <c r="B289" s="1" t="s">
        <v>20</v>
      </c>
      <c r="C289" s="1" t="str">
        <f>VLOOKUP(A289,raw_data!$C:$G,5,0)</f>
        <v>住宅</v>
      </c>
      <c r="D289" s="1" t="str">
        <f>VLOOKUP(A289,raw_data!$C:$H,6,0)</f>
        <v>五原路84弄 （1-34号）， 五原路80-88 号（双号） </v>
      </c>
      <c r="E289" s="1" t="str">
        <f>VLOOKUP(A289,raw_data!$C:$E,2,0)&amp;","&amp;VLOOKUP(A289,raw_data!$C:$E,3,0)</f>
        <v>121.4427959,31.2151221</v>
      </c>
      <c r="F289" s="54">
        <f t="shared" si="12"/>
        <v>1</v>
      </c>
      <c r="G289" s="1" t="s">
        <v>4367</v>
      </c>
      <c r="H289" s="53">
        <v>0</v>
      </c>
      <c r="I289" s="53">
        <v>0</v>
      </c>
      <c r="J289" s="53">
        <v>0</v>
      </c>
      <c r="K289" s="53">
        <v>0</v>
      </c>
      <c r="L289" s="53">
        <v>0</v>
      </c>
      <c r="M289" s="53">
        <v>0</v>
      </c>
      <c r="N289" s="53">
        <v>1</v>
      </c>
      <c r="O289" s="53">
        <v>0</v>
      </c>
      <c r="P289" s="56">
        <f t="shared" si="13"/>
        <v>1</v>
      </c>
      <c r="Q289" s="53">
        <v>1</v>
      </c>
      <c r="R289" s="53">
        <v>1</v>
      </c>
      <c r="S289" s="53">
        <v>0</v>
      </c>
      <c r="T289" s="53">
        <v>0</v>
      </c>
      <c r="U289" s="53">
        <v>0</v>
      </c>
      <c r="V289" s="53">
        <v>0</v>
      </c>
      <c r="W289" s="53">
        <v>0</v>
      </c>
      <c r="X289" s="53">
        <v>0</v>
      </c>
      <c r="Y289" s="53">
        <v>0</v>
      </c>
      <c r="Z289" s="53">
        <v>0</v>
      </c>
      <c r="AA289" s="53">
        <v>0</v>
      </c>
      <c r="AB289" s="53">
        <v>0</v>
      </c>
      <c r="AC289" s="56">
        <f t="shared" si="14"/>
        <v>2</v>
      </c>
      <c r="AD289" s="55">
        <f>VLOOKUP($A289,'all-seg-360'!$A:$K,3,0)</f>
        <v>0.35038757300000001</v>
      </c>
      <c r="AE289" s="55">
        <f>VLOOKUP($A289,'all-seg-360'!$A:$K,4,0)</f>
        <v>0.47435302699999998</v>
      </c>
      <c r="AF289" s="55">
        <f>VLOOKUP($A289,'all-seg-360'!$A:$K,5,0)</f>
        <v>4.6798706000000002E-2</v>
      </c>
      <c r="AG289" s="55">
        <f>VLOOKUP($A289,'all-seg-360'!$A:$K,6,0)</f>
        <v>4.0859985000000001E-2</v>
      </c>
      <c r="AH289" s="55">
        <f>VLOOKUP($A289,'all-seg-360'!$A:$K,7,0)</f>
        <v>5.6051636000000002E-2</v>
      </c>
      <c r="AI289" s="55">
        <f>VLOOKUP($A289,'all-seg-360'!$A:$K,8,0)</f>
        <v>1.147461E-3</v>
      </c>
      <c r="AJ289" s="55">
        <f>VLOOKUP($A289,'all-seg-360'!$A:$K,9,0)</f>
        <v>2.1429442999999999E-2</v>
      </c>
      <c r="AK289" s="55"/>
      <c r="AL289" s="55"/>
    </row>
    <row r="290" spans="1:38">
      <c r="A290" s="1" t="s">
        <v>113</v>
      </c>
      <c r="B290" s="1" t="s">
        <v>20</v>
      </c>
      <c r="C290" s="1" t="str">
        <f>VLOOKUP(A290,raw_data!$C:$G,5,0)</f>
        <v>住宅</v>
      </c>
      <c r="D290" s="1" t="str">
        <f>VLOOKUP(A290,raw_data!$C:$H,6,0)</f>
        <v>延庆路51弄（1-26号）、延庆路39-49号（单号）</v>
      </c>
      <c r="E290" s="1" t="str">
        <f>VLOOKUP(A290,raw_data!$C:$E,2,0)&amp;","&amp;VLOOKUP(A290,raw_data!$C:$E,3,0)</f>
        <v>121.449485,31.21901114</v>
      </c>
      <c r="F290" s="54">
        <f t="shared" si="12"/>
        <v>1</v>
      </c>
      <c r="G290" s="1" t="s">
        <v>4367</v>
      </c>
      <c r="H290" s="53">
        <v>0</v>
      </c>
      <c r="I290" s="53">
        <v>0</v>
      </c>
      <c r="J290" s="53">
        <v>0</v>
      </c>
      <c r="K290" s="53">
        <v>0</v>
      </c>
      <c r="L290" s="53">
        <v>0</v>
      </c>
      <c r="M290" s="53">
        <v>0</v>
      </c>
      <c r="N290" s="53">
        <v>1</v>
      </c>
      <c r="O290" s="53">
        <v>0</v>
      </c>
      <c r="P290" s="56">
        <f t="shared" si="13"/>
        <v>1</v>
      </c>
      <c r="Q290" s="53">
        <v>1</v>
      </c>
      <c r="R290" s="53">
        <v>1</v>
      </c>
      <c r="S290" s="53">
        <v>1</v>
      </c>
      <c r="T290" s="53">
        <v>0</v>
      </c>
      <c r="U290" s="53">
        <v>0</v>
      </c>
      <c r="V290" s="53">
        <v>0</v>
      </c>
      <c r="W290" s="53">
        <v>0</v>
      </c>
      <c r="X290" s="53">
        <v>0</v>
      </c>
      <c r="Y290" s="53">
        <v>0</v>
      </c>
      <c r="Z290" s="53">
        <v>0</v>
      </c>
      <c r="AA290" s="53">
        <v>0</v>
      </c>
      <c r="AB290" s="53">
        <v>0</v>
      </c>
      <c r="AC290" s="56">
        <f t="shared" si="14"/>
        <v>3</v>
      </c>
      <c r="AD290" s="55">
        <f>VLOOKUP($A290,'all-seg-360'!$A:$K,3,0)</f>
        <v>0.47036743199999997</v>
      </c>
      <c r="AE290" s="55">
        <f>VLOOKUP($A290,'all-seg-360'!$A:$K,4,0)</f>
        <v>0.36271362299999999</v>
      </c>
      <c r="AF290" s="55">
        <f>VLOOKUP($A290,'all-seg-360'!$A:$K,5,0)</f>
        <v>1.7163086000000001E-2</v>
      </c>
      <c r="AG290" s="55">
        <f>VLOOKUP($A290,'all-seg-360'!$A:$K,6,0)</f>
        <v>5.5374145999999999E-2</v>
      </c>
      <c r="AH290" s="55">
        <f>VLOOKUP($A290,'all-seg-360'!$A:$K,7,0)</f>
        <v>3.0120850000000001E-2</v>
      </c>
      <c r="AI290" s="55">
        <f>VLOOKUP($A290,'all-seg-360'!$A:$K,8,0)</f>
        <v>6.1040000000000003E-6</v>
      </c>
      <c r="AJ290" s="55">
        <f>VLOOKUP($A290,'all-seg-360'!$A:$K,9,0)</f>
        <v>2.7139282000000001E-2</v>
      </c>
      <c r="AK290" s="55"/>
      <c r="AL290" s="55"/>
    </row>
    <row r="291" spans="1:38">
      <c r="A291" s="1" t="s">
        <v>114</v>
      </c>
      <c r="B291" s="1" t="s">
        <v>20</v>
      </c>
      <c r="C291" s="1" t="str">
        <f>VLOOKUP(A291,raw_data!$C:$G,5,0)</f>
        <v>住宅</v>
      </c>
      <c r="D291" s="1" t="str">
        <f>VLOOKUP(A291,raw_data!$C:$H,6,0)</f>
        <v>延庆路4弄（2- 44号）、延庆路2-6号（双号） </v>
      </c>
      <c r="E291" s="1" t="str">
        <f>VLOOKUP(A291,raw_data!$C:$E,2,0)&amp;","&amp;VLOOKUP(A291,raw_data!$C:$E,3,0)</f>
        <v>121.4473429,31.2185908</v>
      </c>
      <c r="F291" s="54">
        <f t="shared" si="12"/>
        <v>1</v>
      </c>
      <c r="G291" s="1" t="s">
        <v>4367</v>
      </c>
      <c r="H291" s="53">
        <v>0</v>
      </c>
      <c r="I291" s="53">
        <v>0</v>
      </c>
      <c r="J291" s="53">
        <v>0</v>
      </c>
      <c r="K291" s="53">
        <v>0</v>
      </c>
      <c r="L291" s="53">
        <v>0</v>
      </c>
      <c r="M291" s="53">
        <v>0</v>
      </c>
      <c r="N291" s="53">
        <v>1</v>
      </c>
      <c r="O291" s="53">
        <v>0</v>
      </c>
      <c r="P291" s="56">
        <f t="shared" si="13"/>
        <v>1</v>
      </c>
      <c r="Q291" s="53">
        <v>1</v>
      </c>
      <c r="R291" s="53">
        <v>1</v>
      </c>
      <c r="S291" s="53">
        <v>1</v>
      </c>
      <c r="T291" s="53">
        <v>0</v>
      </c>
      <c r="U291" s="53">
        <v>0</v>
      </c>
      <c r="V291" s="53">
        <v>0</v>
      </c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6">
        <f t="shared" si="14"/>
        <v>3</v>
      </c>
      <c r="AD291" s="55">
        <f>VLOOKUP($A291,'all-seg-360'!$A:$K,3,0)</f>
        <v>5.8129883E-2</v>
      </c>
      <c r="AE291" s="55">
        <f>VLOOKUP($A291,'all-seg-360'!$A:$K,4,0)</f>
        <v>0.52678833000000003</v>
      </c>
      <c r="AF291" s="55">
        <f>VLOOKUP($A291,'all-seg-360'!$A:$K,5,0)</f>
        <v>0.22749939</v>
      </c>
      <c r="AG291" s="55">
        <f>VLOOKUP($A291,'all-seg-360'!$A:$K,6,0)</f>
        <v>9.7567748999999995E-2</v>
      </c>
      <c r="AH291" s="55">
        <f>VLOOKUP($A291,'all-seg-360'!$A:$K,7,0)</f>
        <v>3.5757445999999998E-2</v>
      </c>
      <c r="AI291" s="55">
        <f>VLOOKUP($A291,'all-seg-360'!$A:$K,8,0)</f>
        <v>5.3710900000000002E-4</v>
      </c>
      <c r="AJ291" s="55">
        <f>VLOOKUP($A291,'all-seg-360'!$A:$K,9,0)</f>
        <v>3.1646729999999998E-3</v>
      </c>
      <c r="AK291" s="55"/>
      <c r="AL291" s="55"/>
    </row>
    <row r="292" spans="1:38">
      <c r="A292" s="1" t="s">
        <v>115</v>
      </c>
      <c r="B292" s="1" t="s">
        <v>20</v>
      </c>
      <c r="C292" s="1" t="str">
        <f>VLOOKUP(A292,raw_data!$C:$G,5,0)</f>
        <v>住宅</v>
      </c>
      <c r="D292" s="1" t="str">
        <f>VLOOKUP(A292,raw_data!$C:$H,6,0)</f>
        <v>宝庆路9弄1-6号</v>
      </c>
      <c r="E292" s="1" t="str">
        <f>VLOOKUP(A292,raw_data!$C:$E,2,0)&amp;","&amp;VLOOKUP(A292,raw_data!$C:$E,3,0)</f>
        <v>121.4459958,31.21305656</v>
      </c>
      <c r="F292" s="54">
        <f t="shared" si="12"/>
        <v>1</v>
      </c>
      <c r="G292" s="1" t="s">
        <v>4367</v>
      </c>
      <c r="H292" s="53">
        <v>0</v>
      </c>
      <c r="I292" s="53">
        <v>0</v>
      </c>
      <c r="J292" s="53">
        <v>0</v>
      </c>
      <c r="K292" s="53">
        <v>0</v>
      </c>
      <c r="L292" s="53">
        <v>0</v>
      </c>
      <c r="M292" s="53">
        <v>0</v>
      </c>
      <c r="N292" s="53">
        <v>1</v>
      </c>
      <c r="O292" s="53">
        <v>0</v>
      </c>
      <c r="P292" s="56">
        <f t="shared" si="13"/>
        <v>1</v>
      </c>
      <c r="Q292" s="53">
        <v>0</v>
      </c>
      <c r="R292" s="53">
        <v>1</v>
      </c>
      <c r="S292" s="53">
        <v>1</v>
      </c>
      <c r="T292" s="53">
        <v>0</v>
      </c>
      <c r="U292" s="53">
        <v>0</v>
      </c>
      <c r="V292" s="53">
        <v>0</v>
      </c>
      <c r="W292" s="53">
        <v>0</v>
      </c>
      <c r="X292" s="53">
        <v>0</v>
      </c>
      <c r="Y292" s="53">
        <v>0</v>
      </c>
      <c r="Z292" s="53">
        <v>0</v>
      </c>
      <c r="AA292" s="53">
        <v>0</v>
      </c>
      <c r="AB292" s="53">
        <v>0</v>
      </c>
      <c r="AC292" s="56">
        <f t="shared" si="14"/>
        <v>2</v>
      </c>
      <c r="AD292" s="55">
        <f>VLOOKUP($A292,'all-seg-360'!$A:$K,3,0)</f>
        <v>8.0035400000000007E-2</v>
      </c>
      <c r="AE292" s="55">
        <f>VLOOKUP($A292,'all-seg-360'!$A:$K,4,0)</f>
        <v>2.9928588999999998E-2</v>
      </c>
      <c r="AF292" s="55">
        <f>VLOOKUP($A292,'all-seg-360'!$A:$K,5,0)</f>
        <v>0.63821716299999998</v>
      </c>
      <c r="AG292" s="55">
        <f>VLOOKUP($A292,'all-seg-360'!$A:$K,6,0)</f>
        <v>5.6661986999999997E-2</v>
      </c>
      <c r="AH292" s="55">
        <f>VLOOKUP($A292,'all-seg-360'!$A:$K,7,0)</f>
        <v>7.0663452000000002E-2</v>
      </c>
      <c r="AI292" s="55">
        <f>VLOOKUP($A292,'all-seg-360'!$A:$K,8,0)</f>
        <v>8.5143999999999997E-4</v>
      </c>
      <c r="AJ292" s="55">
        <f>VLOOKUP($A292,'all-seg-360'!$A:$K,9,0)</f>
        <v>2.1301269999999999E-3</v>
      </c>
      <c r="AK292" s="55"/>
      <c r="AL292" s="55"/>
    </row>
    <row r="293" spans="1:38">
      <c r="A293" s="1" t="s">
        <v>42</v>
      </c>
      <c r="B293" s="1" t="s">
        <v>41</v>
      </c>
      <c r="C293" s="1" t="str">
        <f>VLOOKUP(A293,raw_data!$C:$G,5,0)</f>
        <v>住宅</v>
      </c>
      <c r="D293" s="1" t="str">
        <f>VLOOKUP(A293,raw_data!$C:$H,6,0)</f>
        <v>景星路310、314弄（1-9号）</v>
      </c>
      <c r="E293" s="1" t="str">
        <f>VLOOKUP(A293,raw_data!$C:$E,2,0)&amp;","&amp;VLOOKUP(A293,raw_data!$C:$E,3,0)</f>
        <v>121.5152774,31.25579219</v>
      </c>
      <c r="F293" s="54">
        <f t="shared" si="12"/>
        <v>1</v>
      </c>
      <c r="G293" s="1" t="s">
        <v>4367</v>
      </c>
      <c r="H293" s="53">
        <v>0</v>
      </c>
      <c r="I293" s="53">
        <v>0</v>
      </c>
      <c r="J293" s="53">
        <v>0</v>
      </c>
      <c r="K293" s="53">
        <v>0</v>
      </c>
      <c r="L293" s="53">
        <v>0</v>
      </c>
      <c r="M293" s="53">
        <v>0</v>
      </c>
      <c r="N293" s="53">
        <v>1</v>
      </c>
      <c r="O293" s="53">
        <v>0</v>
      </c>
      <c r="P293" s="56">
        <f t="shared" si="13"/>
        <v>1</v>
      </c>
      <c r="Q293" s="53">
        <v>1</v>
      </c>
      <c r="R293" s="53">
        <v>0</v>
      </c>
      <c r="S293" s="53">
        <v>0</v>
      </c>
      <c r="T293" s="53">
        <v>0</v>
      </c>
      <c r="U293" s="53">
        <v>0</v>
      </c>
      <c r="V293" s="53">
        <v>0</v>
      </c>
      <c r="W293" s="53">
        <v>0</v>
      </c>
      <c r="X293" s="53">
        <v>1</v>
      </c>
      <c r="Y293" s="53">
        <v>1</v>
      </c>
      <c r="Z293" s="53">
        <v>1</v>
      </c>
      <c r="AA293" s="53">
        <v>1</v>
      </c>
      <c r="AB293" s="53">
        <v>1</v>
      </c>
      <c r="AC293" s="56">
        <f t="shared" si="14"/>
        <v>6</v>
      </c>
      <c r="AD293" s="55">
        <f>VLOOKUP($A293,'all-seg-360'!$A:$K,3,0)</f>
        <v>0.152297974</v>
      </c>
      <c r="AE293" s="55">
        <f>VLOOKUP($A293,'all-seg-360'!$A:$K,4,0)</f>
        <v>0.63292541499999999</v>
      </c>
      <c r="AF293" s="55">
        <f>VLOOKUP($A293,'all-seg-360'!$A:$K,5,0)</f>
        <v>1.0342407E-2</v>
      </c>
      <c r="AG293" s="55">
        <f>VLOOKUP($A293,'all-seg-360'!$A:$K,6,0)</f>
        <v>0.117584229</v>
      </c>
      <c r="AH293" s="55">
        <f>VLOOKUP($A293,'all-seg-360'!$A:$K,7,0)</f>
        <v>1.5112304999999999E-2</v>
      </c>
      <c r="AI293" s="55">
        <f>VLOOKUP($A293,'all-seg-360'!$A:$K,8,0)</f>
        <v>0</v>
      </c>
      <c r="AJ293" s="55">
        <f>VLOOKUP($A293,'all-seg-360'!$A:$K,9,0)</f>
        <v>1.12915E-4</v>
      </c>
      <c r="AK293" s="55"/>
      <c r="AL293" s="55"/>
    </row>
    <row r="294" spans="1:38">
      <c r="A294" s="1" t="s">
        <v>53</v>
      </c>
      <c r="B294" s="1" t="s">
        <v>52</v>
      </c>
      <c r="C294" s="1" t="str">
        <f>VLOOKUP(A294,raw_data!$C:$G,5,0)</f>
        <v>杨浦区政府</v>
      </c>
      <c r="D294" s="1" t="str">
        <f>VLOOKUP(A294,raw_data!$C:$H,6,0)</f>
        <v>江浦路549号</v>
      </c>
      <c r="E294" s="1" t="str">
        <f>VLOOKUP(A294,raw_data!$C:$E,2,0)&amp;","&amp;VLOOKUP(A294,raw_data!$C:$E,3,0)</f>
        <v>121.521384,31.26190218</v>
      </c>
      <c r="F294" s="54">
        <f t="shared" si="12"/>
        <v>1</v>
      </c>
      <c r="G294" s="1" t="s">
        <v>4367</v>
      </c>
      <c r="H294" s="53">
        <v>0</v>
      </c>
      <c r="I294" s="53">
        <v>0</v>
      </c>
      <c r="J294" s="53">
        <v>0</v>
      </c>
      <c r="K294" s="53">
        <v>0</v>
      </c>
      <c r="L294" s="53">
        <v>0</v>
      </c>
      <c r="M294" s="53">
        <v>0</v>
      </c>
      <c r="N294" s="53">
        <v>1</v>
      </c>
      <c r="O294" s="53">
        <v>0</v>
      </c>
      <c r="P294" s="56">
        <f t="shared" si="13"/>
        <v>1</v>
      </c>
      <c r="Q294" s="53">
        <v>1</v>
      </c>
      <c r="R294" s="53">
        <v>1</v>
      </c>
      <c r="S294" s="53">
        <v>1</v>
      </c>
      <c r="T294" s="53">
        <v>0</v>
      </c>
      <c r="U294" s="53">
        <v>0</v>
      </c>
      <c r="V294" s="53">
        <v>0</v>
      </c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6">
        <f t="shared" si="14"/>
        <v>3</v>
      </c>
      <c r="AD294" s="55">
        <f>VLOOKUP($A294,'all-seg-360'!$A:$K,3,0)</f>
        <v>0.30103759800000002</v>
      </c>
      <c r="AE294" s="55">
        <f>VLOOKUP($A294,'all-seg-360'!$A:$K,4,0)</f>
        <v>0.45179138200000002</v>
      </c>
      <c r="AF294" s="55">
        <f>VLOOKUP($A294,'all-seg-360'!$A:$K,5,0)</f>
        <v>1.3845825000000001E-2</v>
      </c>
      <c r="AG294" s="55">
        <f>VLOOKUP($A294,'all-seg-360'!$A:$K,6,0)</f>
        <v>0.103567505</v>
      </c>
      <c r="AH294" s="55">
        <f>VLOOKUP($A294,'all-seg-360'!$A:$K,7,0)</f>
        <v>1.1416625999999999E-2</v>
      </c>
      <c r="AI294" s="55">
        <f>VLOOKUP($A294,'all-seg-360'!$A:$K,8,0)</f>
        <v>2.22778E-4</v>
      </c>
      <c r="AJ294" s="55">
        <f>VLOOKUP($A294,'all-seg-360'!$A:$K,9,0)</f>
        <v>1.9042970000000001E-3</v>
      </c>
      <c r="AK294" s="55"/>
      <c r="AL294" s="55"/>
    </row>
    <row r="295" spans="1:38">
      <c r="A295" s="1" t="s">
        <v>54</v>
      </c>
      <c r="B295" s="1" t="s">
        <v>20</v>
      </c>
      <c r="C295" s="1" t="str">
        <f>VLOOKUP(A295,raw_data!$C:$G,5,0)</f>
        <v>平凉路派出所</v>
      </c>
      <c r="D295" s="1" t="str">
        <f>VLOOKUP(A295,raw_data!$C:$H,6,0)</f>
        <v>杨树浦路713号</v>
      </c>
      <c r="E295" s="1" t="str">
        <f>VLOOKUP(A295,raw_data!$C:$E,2,0)&amp;","&amp;VLOOKUP(A295,raw_data!$C:$E,3,0)</f>
        <v>121.5192201,31.25471264</v>
      </c>
      <c r="F295" s="54">
        <f t="shared" si="12"/>
        <v>1</v>
      </c>
      <c r="G295" s="1" t="s">
        <v>4367</v>
      </c>
      <c r="H295" s="53">
        <v>0</v>
      </c>
      <c r="I295" s="53">
        <v>0</v>
      </c>
      <c r="J295" s="53">
        <v>0</v>
      </c>
      <c r="K295" s="53">
        <v>0</v>
      </c>
      <c r="L295" s="53">
        <v>0</v>
      </c>
      <c r="M295" s="53">
        <v>0</v>
      </c>
      <c r="N295" s="53">
        <v>1</v>
      </c>
      <c r="O295" s="53">
        <v>0</v>
      </c>
      <c r="P295" s="56">
        <f t="shared" si="13"/>
        <v>1</v>
      </c>
      <c r="Q295" s="53">
        <v>1</v>
      </c>
      <c r="R295" s="53">
        <v>0</v>
      </c>
      <c r="S295" s="53">
        <v>0</v>
      </c>
      <c r="T295" s="53">
        <v>0</v>
      </c>
      <c r="U295" s="53">
        <v>0</v>
      </c>
      <c r="V295" s="53">
        <v>0</v>
      </c>
      <c r="W295" s="53">
        <v>0</v>
      </c>
      <c r="X295" s="53">
        <v>1</v>
      </c>
      <c r="Y295" s="53">
        <v>1</v>
      </c>
      <c r="Z295" s="53">
        <v>0</v>
      </c>
      <c r="AA295" s="53">
        <v>0</v>
      </c>
      <c r="AB295" s="53">
        <v>1</v>
      </c>
      <c r="AC295" s="56">
        <f t="shared" si="14"/>
        <v>4</v>
      </c>
      <c r="AD295" s="55">
        <f>VLOOKUP($A295,'all-seg-360'!$A:$K,3,0)</f>
        <v>0.138650513</v>
      </c>
      <c r="AE295" s="55">
        <f>VLOOKUP($A295,'all-seg-360'!$A:$K,4,0)</f>
        <v>0.63105163600000003</v>
      </c>
      <c r="AF295" s="55">
        <f>VLOOKUP($A295,'all-seg-360'!$A:$K,5,0)</f>
        <v>2.9663089999999999E-3</v>
      </c>
      <c r="AG295" s="55">
        <f>VLOOKUP($A295,'all-seg-360'!$A:$K,6,0)</f>
        <v>0.113427734</v>
      </c>
      <c r="AH295" s="55">
        <f>VLOOKUP($A295,'all-seg-360'!$A:$K,7,0)</f>
        <v>1.9863892000000001E-2</v>
      </c>
      <c r="AI295" s="55">
        <f>VLOOKUP($A295,'all-seg-360'!$A:$K,8,0)</f>
        <v>3.0520000000000002E-6</v>
      </c>
      <c r="AJ295" s="55">
        <f>VLOOKUP($A295,'all-seg-360'!$A:$K,9,0)</f>
        <v>7.5378399999999996E-4</v>
      </c>
      <c r="AK295" s="55"/>
      <c r="AL295" s="55"/>
    </row>
    <row r="296" spans="1:38">
      <c r="A296" s="1" t="s">
        <v>59</v>
      </c>
      <c r="B296" s="1" t="s">
        <v>1651</v>
      </c>
      <c r="C296" s="1" t="str">
        <f>VLOOKUP(A296,raw_data!$C:$G,5,0)</f>
        <v>隆昌公寓</v>
      </c>
      <c r="D296" s="1" t="str">
        <f>VLOOKUP(A296,raw_data!$C:$H,6,0)</f>
        <v>隆昌路362号</v>
      </c>
      <c r="E296" s="1" t="str">
        <f>VLOOKUP(A296,raw_data!$C:$E,2,0)&amp;","&amp;VLOOKUP(A296,raw_data!$C:$E,3,0)</f>
        <v>121.541913,31.27342343</v>
      </c>
      <c r="F296" s="54">
        <f t="shared" si="12"/>
        <v>1</v>
      </c>
      <c r="G296" s="1" t="s">
        <v>4367</v>
      </c>
      <c r="H296" s="53">
        <v>0</v>
      </c>
      <c r="I296" s="53">
        <v>0</v>
      </c>
      <c r="J296" s="53">
        <v>0</v>
      </c>
      <c r="K296" s="53">
        <v>0</v>
      </c>
      <c r="L296" s="53">
        <v>0</v>
      </c>
      <c r="M296" s="53">
        <v>0</v>
      </c>
      <c r="N296" s="53">
        <v>1</v>
      </c>
      <c r="O296" s="53">
        <v>0</v>
      </c>
      <c r="P296" s="56">
        <f t="shared" si="13"/>
        <v>1</v>
      </c>
      <c r="Q296" s="53">
        <v>1</v>
      </c>
      <c r="R296" s="53">
        <v>1</v>
      </c>
      <c r="S296" s="53">
        <v>0</v>
      </c>
      <c r="T296" s="53">
        <v>0</v>
      </c>
      <c r="U296" s="53">
        <v>0</v>
      </c>
      <c r="V296" s="53">
        <v>0</v>
      </c>
      <c r="W296" s="53">
        <v>0</v>
      </c>
      <c r="X296" s="53">
        <v>0</v>
      </c>
      <c r="Y296" s="53">
        <v>1</v>
      </c>
      <c r="Z296" s="53">
        <v>1</v>
      </c>
      <c r="AA296" s="53">
        <v>1</v>
      </c>
      <c r="AB296" s="53">
        <v>1</v>
      </c>
      <c r="AC296" s="56">
        <f t="shared" si="14"/>
        <v>6</v>
      </c>
      <c r="AD296" s="55">
        <f>VLOOKUP($A296,'all-seg-360'!$A:$K,3,0)</f>
        <v>0.389926147</v>
      </c>
      <c r="AE296" s="55">
        <f>VLOOKUP($A296,'all-seg-360'!$A:$K,4,0)</f>
        <v>0.45765075700000002</v>
      </c>
      <c r="AF296" s="55">
        <f>VLOOKUP($A296,'all-seg-360'!$A:$K,5,0)</f>
        <v>1.0202025999999999E-2</v>
      </c>
      <c r="AG296" s="55">
        <f>VLOOKUP($A296,'all-seg-360'!$A:$K,6,0)</f>
        <v>7.7548218000000002E-2</v>
      </c>
      <c r="AH296" s="55">
        <f>VLOOKUP($A296,'all-seg-360'!$A:$K,7,0)</f>
        <v>5.2828978999999998E-2</v>
      </c>
      <c r="AI296" s="55">
        <f>VLOOKUP($A296,'all-seg-360'!$A:$K,8,0)</f>
        <v>1.1657709999999999E-3</v>
      </c>
      <c r="AJ296" s="55">
        <f>VLOOKUP($A296,'all-seg-360'!$A:$K,9,0)</f>
        <v>2.5360109999999999E-3</v>
      </c>
      <c r="AK296" s="55"/>
      <c r="AL296" s="55"/>
    </row>
    <row r="297" spans="1:38">
      <c r="A297" s="1" t="s">
        <v>51</v>
      </c>
      <c r="B297" s="1" t="s">
        <v>20</v>
      </c>
      <c r="C297" s="1" t="str">
        <f>VLOOKUP(A297,raw_data!$C:$G,5,0)</f>
        <v>住宅</v>
      </c>
      <c r="D297" s="1" t="str">
        <f>VLOOKUP(A297,raw_data!$C:$H,6,0)</f>
        <v>平凉路629号</v>
      </c>
      <c r="E297" s="1" t="str">
        <f>VLOOKUP(A297,raw_data!$C:$E,2,0)&amp;","&amp;VLOOKUP(A297,raw_data!$C:$E,3,0)</f>
        <v>121.5201931,31.25970668</v>
      </c>
      <c r="F297" s="54">
        <f t="shared" si="12"/>
        <v>1</v>
      </c>
      <c r="G297" s="1" t="s">
        <v>4367</v>
      </c>
      <c r="H297" s="53">
        <v>0</v>
      </c>
      <c r="I297" s="53">
        <v>0</v>
      </c>
      <c r="J297" s="53">
        <v>0</v>
      </c>
      <c r="K297" s="53">
        <v>0</v>
      </c>
      <c r="L297" s="53">
        <v>0</v>
      </c>
      <c r="M297" s="53">
        <v>0</v>
      </c>
      <c r="N297" s="53">
        <v>1</v>
      </c>
      <c r="O297" s="53">
        <v>0</v>
      </c>
      <c r="P297" s="56">
        <f t="shared" si="13"/>
        <v>1</v>
      </c>
      <c r="Q297" s="53">
        <v>1</v>
      </c>
      <c r="R297" s="53">
        <v>0</v>
      </c>
      <c r="S297" s="53">
        <v>0</v>
      </c>
      <c r="T297" s="53">
        <v>0</v>
      </c>
      <c r="U297" s="53">
        <v>0</v>
      </c>
      <c r="V297" s="53">
        <v>0</v>
      </c>
      <c r="W297" s="53">
        <v>0</v>
      </c>
      <c r="X297" s="53">
        <v>1</v>
      </c>
      <c r="Y297" s="53">
        <v>1</v>
      </c>
      <c r="Z297" s="53">
        <v>1</v>
      </c>
      <c r="AA297" s="53">
        <v>1</v>
      </c>
      <c r="AB297" s="53">
        <v>1</v>
      </c>
      <c r="AC297" s="56">
        <f t="shared" si="14"/>
        <v>6</v>
      </c>
      <c r="AD297" s="55">
        <f>VLOOKUP($A297,'all-seg-360'!$A:$K,3,0)</f>
        <v>0.35175476100000003</v>
      </c>
      <c r="AE297" s="55">
        <f>VLOOKUP($A297,'all-seg-360'!$A:$K,4,0)</f>
        <v>0.51221008300000004</v>
      </c>
      <c r="AF297" s="55">
        <f>VLOOKUP($A297,'all-seg-360'!$A:$K,5,0)</f>
        <v>3.0518000000000002E-5</v>
      </c>
      <c r="AG297" s="55">
        <f>VLOOKUP($A297,'all-seg-360'!$A:$K,6,0)</f>
        <v>8.3288574000000004E-2</v>
      </c>
      <c r="AH297" s="55">
        <f>VLOOKUP($A297,'all-seg-360'!$A:$K,7,0)</f>
        <v>1.9235229E-2</v>
      </c>
      <c r="AI297" s="55">
        <f>VLOOKUP($A297,'all-seg-360'!$A:$K,8,0)</f>
        <v>8.6364700000000005E-4</v>
      </c>
      <c r="AJ297" s="55">
        <f>VLOOKUP($A297,'all-seg-360'!$A:$K,9,0)</f>
        <v>2.5817869999999999E-3</v>
      </c>
      <c r="AK297" s="55"/>
      <c r="AL297" s="55"/>
    </row>
    <row r="298" spans="1:38">
      <c r="A298" s="1" t="s">
        <v>57</v>
      </c>
      <c r="B298" s="1" t="s">
        <v>20</v>
      </c>
      <c r="C298" s="1" t="str">
        <f>VLOOKUP(A298,raw_data!$C:$G,5,0)</f>
        <v>办公</v>
      </c>
      <c r="D298" s="1" t="str">
        <f>VLOOKUP(A298,raw_data!$C:$H,6,0)</f>
        <v>平凉路250号</v>
      </c>
      <c r="E298" s="1" t="str">
        <f>VLOOKUP(A298,raw_data!$C:$E,2,0)&amp;","&amp;VLOOKUP(A298,raw_data!$C:$E,3,0)</f>
        <v>121.5143462,31.25590706</v>
      </c>
      <c r="F298" s="54">
        <f t="shared" si="12"/>
        <v>1</v>
      </c>
      <c r="G298" s="1" t="s">
        <v>4367</v>
      </c>
      <c r="H298" s="53">
        <v>0</v>
      </c>
      <c r="I298" s="53">
        <v>0</v>
      </c>
      <c r="J298" s="53">
        <v>0</v>
      </c>
      <c r="K298" s="53">
        <v>0</v>
      </c>
      <c r="L298" s="53">
        <v>0</v>
      </c>
      <c r="M298" s="53">
        <v>0</v>
      </c>
      <c r="N298" s="53">
        <v>1</v>
      </c>
      <c r="O298" s="53">
        <v>0</v>
      </c>
      <c r="P298" s="56">
        <f t="shared" si="13"/>
        <v>1</v>
      </c>
      <c r="Q298" s="53">
        <v>1</v>
      </c>
      <c r="R298" s="53">
        <v>1</v>
      </c>
      <c r="S298" s="53">
        <v>1</v>
      </c>
      <c r="T298" s="53">
        <v>0</v>
      </c>
      <c r="U298" s="53">
        <v>0</v>
      </c>
      <c r="V298" s="53">
        <v>0</v>
      </c>
      <c r="W298" s="53">
        <v>0</v>
      </c>
      <c r="X298" s="53">
        <v>0</v>
      </c>
      <c r="Y298" s="53">
        <v>0</v>
      </c>
      <c r="Z298" s="53">
        <v>0</v>
      </c>
      <c r="AA298" s="53">
        <v>0</v>
      </c>
      <c r="AB298" s="53">
        <v>1</v>
      </c>
      <c r="AC298" s="56">
        <f t="shared" si="14"/>
        <v>4</v>
      </c>
      <c r="AD298" s="55">
        <f>VLOOKUP($A298,'all-seg-360'!$A:$K,3,0)</f>
        <v>0.28468017600000001</v>
      </c>
      <c r="AE298" s="55">
        <f>VLOOKUP($A298,'all-seg-360'!$A:$K,4,0)</f>
        <v>0.56832275399999999</v>
      </c>
      <c r="AF298" s="55">
        <f>VLOOKUP($A298,'all-seg-360'!$A:$K,5,0)</f>
        <v>1.3983153999999999E-2</v>
      </c>
      <c r="AG298" s="55">
        <f>VLOOKUP($A298,'all-seg-360'!$A:$K,6,0)</f>
        <v>7.0230103000000002E-2</v>
      </c>
      <c r="AH298" s="55">
        <f>VLOOKUP($A298,'all-seg-360'!$A:$K,7,0)</f>
        <v>4.7656249999999997E-2</v>
      </c>
      <c r="AI298" s="55">
        <f>VLOOKUP($A298,'all-seg-360'!$A:$K,8,0)</f>
        <v>0</v>
      </c>
      <c r="AJ298" s="55">
        <f>VLOOKUP($A298,'all-seg-360'!$A:$K,9,0)</f>
        <v>3.5736079999999998E-3</v>
      </c>
      <c r="AK298" s="55"/>
      <c r="AL298" s="55"/>
    </row>
    <row r="299" spans="1:38">
      <c r="A299" s="1" t="s">
        <v>63</v>
      </c>
      <c r="B299" s="1" t="s">
        <v>20</v>
      </c>
      <c r="C299" s="1" t="str">
        <f>VLOOKUP(A299,raw_data!$C:$G,5,0)</f>
        <v>中信一村</v>
      </c>
      <c r="D299" s="1" t="str">
        <f>VLOOKUP(A299,raw_data!$C:$H,6,0)</f>
        <v>延庆路80、82、84号</v>
      </c>
      <c r="E299" s="1" t="str">
        <f>VLOOKUP(A299,raw_data!$C:$E,2,0)&amp;","&amp;VLOOKUP(A299,raw_data!$C:$E,3,0)</f>
        <v>121.4467261,31.21721103</v>
      </c>
      <c r="F299" s="54">
        <f t="shared" si="12"/>
        <v>1</v>
      </c>
      <c r="G299" s="1" t="s">
        <v>4367</v>
      </c>
      <c r="H299" s="53">
        <v>0</v>
      </c>
      <c r="I299" s="53">
        <v>0</v>
      </c>
      <c r="J299" s="53">
        <v>0</v>
      </c>
      <c r="K299" s="53">
        <v>0</v>
      </c>
      <c r="L299" s="53">
        <v>0</v>
      </c>
      <c r="M299" s="53">
        <v>0</v>
      </c>
      <c r="N299" s="53">
        <v>1</v>
      </c>
      <c r="O299" s="53">
        <v>0</v>
      </c>
      <c r="P299" s="56">
        <f t="shared" si="13"/>
        <v>1</v>
      </c>
      <c r="Q299" s="53">
        <v>1</v>
      </c>
      <c r="R299" s="53">
        <v>1</v>
      </c>
      <c r="S299" s="53">
        <v>0</v>
      </c>
      <c r="T299" s="53">
        <v>0</v>
      </c>
      <c r="U299" s="53">
        <v>0</v>
      </c>
      <c r="V299" s="53">
        <v>0</v>
      </c>
      <c r="W299" s="53">
        <v>0</v>
      </c>
      <c r="X299" s="53">
        <v>0</v>
      </c>
      <c r="Y299" s="53">
        <v>0</v>
      </c>
      <c r="Z299" s="53">
        <v>0</v>
      </c>
      <c r="AA299" s="53">
        <v>0</v>
      </c>
      <c r="AB299" s="53">
        <v>0</v>
      </c>
      <c r="AC299" s="56">
        <f t="shared" si="14"/>
        <v>2</v>
      </c>
      <c r="AD299" s="55">
        <f>VLOOKUP($A299,'all-seg-360'!$A:$K,3,0)</f>
        <v>0.35412902800000001</v>
      </c>
      <c r="AE299" s="55">
        <f>VLOOKUP($A299,'all-seg-360'!$A:$K,4,0)</f>
        <v>0.5</v>
      </c>
      <c r="AF299" s="55">
        <f>VLOOKUP($A299,'all-seg-360'!$A:$K,5,0)</f>
        <v>3.0245971999999999E-2</v>
      </c>
      <c r="AG299" s="55">
        <f>VLOOKUP($A299,'all-seg-360'!$A:$K,6,0)</f>
        <v>5.2618407999999998E-2</v>
      </c>
      <c r="AH299" s="55">
        <f>VLOOKUP($A299,'all-seg-360'!$A:$K,7,0)</f>
        <v>5.5459595E-2</v>
      </c>
      <c r="AI299" s="55">
        <f>VLOOKUP($A299,'all-seg-360'!$A:$K,8,0)</f>
        <v>3.2897949999999999E-3</v>
      </c>
      <c r="AJ299" s="55">
        <f>VLOOKUP($A299,'all-seg-360'!$A:$K,9,0)</f>
        <v>2.3223879999999999E-3</v>
      </c>
      <c r="AK299" s="55"/>
      <c r="AL299" s="55"/>
    </row>
    <row r="300" spans="1:38">
      <c r="A300" s="1" t="s">
        <v>66</v>
      </c>
      <c r="B300" s="1" t="s">
        <v>20</v>
      </c>
      <c r="C300" s="1" t="str">
        <f>VLOOKUP(A300,raw_data!$C:$G,5,0)</f>
        <v>住宅</v>
      </c>
      <c r="D300" s="1" t="str">
        <f>VLOOKUP(A300,raw_data!$C:$H,6,0)</f>
        <v>淮海中路1251弄1-3号</v>
      </c>
      <c r="E300" s="1" t="str">
        <f>VLOOKUP(A300,raw_data!$C:$E,2,0)&amp;","&amp;VLOOKUP(A300,raw_data!$C:$E,3,0)</f>
        <v>121.4477599,31.21569117</v>
      </c>
      <c r="F300" s="54">
        <f t="shared" si="12"/>
        <v>1</v>
      </c>
      <c r="G300" s="1" t="s">
        <v>4367</v>
      </c>
      <c r="H300" s="53">
        <v>0</v>
      </c>
      <c r="I300" s="53">
        <v>0</v>
      </c>
      <c r="J300" s="53">
        <v>0</v>
      </c>
      <c r="K300" s="53">
        <v>0</v>
      </c>
      <c r="L300" s="53">
        <v>0</v>
      </c>
      <c r="M300" s="53">
        <v>0</v>
      </c>
      <c r="N300" s="53">
        <v>1</v>
      </c>
      <c r="O300" s="53">
        <v>0</v>
      </c>
      <c r="P300" s="56">
        <f t="shared" si="13"/>
        <v>1</v>
      </c>
      <c r="Q300" s="53">
        <v>0</v>
      </c>
      <c r="R300" s="53">
        <v>1</v>
      </c>
      <c r="S300" s="53">
        <v>1</v>
      </c>
      <c r="T300" s="53">
        <v>1</v>
      </c>
      <c r="U300" s="53">
        <v>0</v>
      </c>
      <c r="V300" s="53">
        <v>0</v>
      </c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6">
        <f t="shared" si="14"/>
        <v>3</v>
      </c>
      <c r="AD300" s="55">
        <f>VLOOKUP($A300,'all-seg-360'!$A:$K,3,0)</f>
        <v>0.22021484399999999</v>
      </c>
      <c r="AE300" s="55">
        <f>VLOOKUP($A300,'all-seg-360'!$A:$K,4,0)</f>
        <v>0.53650207500000002</v>
      </c>
      <c r="AF300" s="55">
        <f>VLOOKUP($A300,'all-seg-360'!$A:$K,5,0)</f>
        <v>7.4111938000000002E-2</v>
      </c>
      <c r="AG300" s="55">
        <f>VLOOKUP($A300,'all-seg-360'!$A:$K,6,0)</f>
        <v>0.10187072799999999</v>
      </c>
      <c r="AH300" s="55">
        <f>VLOOKUP($A300,'all-seg-360'!$A:$K,7,0)</f>
        <v>4.9731444999999999E-2</v>
      </c>
      <c r="AI300" s="55">
        <f>VLOOKUP($A300,'all-seg-360'!$A:$K,8,0)</f>
        <v>4.8828000000000001E-5</v>
      </c>
      <c r="AJ300" s="55">
        <f>VLOOKUP($A300,'all-seg-360'!$A:$K,9,0)</f>
        <v>1.0177612000000001E-2</v>
      </c>
      <c r="AK300" s="55"/>
      <c r="AL300" s="55"/>
    </row>
    <row r="301" spans="1:38">
      <c r="A301" s="1" t="s">
        <v>70</v>
      </c>
      <c r="B301" s="1" t="s">
        <v>20</v>
      </c>
      <c r="C301" s="1" t="str">
        <f>VLOOKUP(A301,raw_data!$C:$G,5,0)</f>
        <v>住宅，局部办公</v>
      </c>
      <c r="D301" s="1" t="str">
        <f>VLOOKUP(A301,raw_data!$C:$H,6,0)</f>
        <v>襄阳南路313号</v>
      </c>
      <c r="E301" s="1" t="str">
        <f>VLOOKUP(A301,raw_data!$C:$E,2,0)&amp;","&amp;VLOOKUP(A301,raw_data!$C:$E,3,0)</f>
        <v>121.4534525,31.2106573</v>
      </c>
      <c r="F301" s="54">
        <f t="shared" si="12"/>
        <v>1</v>
      </c>
      <c r="G301" s="1" t="s">
        <v>4367</v>
      </c>
      <c r="H301" s="53">
        <v>0</v>
      </c>
      <c r="I301" s="53">
        <v>0</v>
      </c>
      <c r="J301" s="53">
        <v>0</v>
      </c>
      <c r="K301" s="53">
        <v>0</v>
      </c>
      <c r="L301" s="53">
        <v>0</v>
      </c>
      <c r="M301" s="53">
        <v>0</v>
      </c>
      <c r="N301" s="53">
        <v>1</v>
      </c>
      <c r="O301" s="53">
        <v>0</v>
      </c>
      <c r="P301" s="56">
        <f t="shared" si="13"/>
        <v>1</v>
      </c>
      <c r="Q301" s="53">
        <v>1</v>
      </c>
      <c r="R301" s="53">
        <v>1</v>
      </c>
      <c r="S301" s="53">
        <v>0</v>
      </c>
      <c r="T301" s="53">
        <v>0</v>
      </c>
      <c r="U301" s="53">
        <v>0</v>
      </c>
      <c r="V301" s="53">
        <v>0</v>
      </c>
      <c r="W301" s="53">
        <v>0</v>
      </c>
      <c r="X301" s="53">
        <v>0</v>
      </c>
      <c r="Y301" s="53">
        <v>0</v>
      </c>
      <c r="Z301" s="53">
        <v>0</v>
      </c>
      <c r="AA301" s="53">
        <v>0</v>
      </c>
      <c r="AB301" s="53">
        <v>1</v>
      </c>
      <c r="AC301" s="56">
        <f t="shared" si="14"/>
        <v>3</v>
      </c>
      <c r="AD301" s="55">
        <f>VLOOKUP($A301,'all-seg-360'!$A:$K,3,0)</f>
        <v>0.34932861300000001</v>
      </c>
      <c r="AE301" s="55">
        <f>VLOOKUP($A301,'all-seg-360'!$A:$K,4,0)</f>
        <v>0.49658508299999998</v>
      </c>
      <c r="AF301" s="55">
        <f>VLOOKUP($A301,'all-seg-360'!$A:$K,5,0)</f>
        <v>3.1683349999999999E-2</v>
      </c>
      <c r="AG301" s="55">
        <f>VLOOKUP($A301,'all-seg-360'!$A:$K,6,0)</f>
        <v>7.0501708999999996E-2</v>
      </c>
      <c r="AH301" s="55">
        <f>VLOOKUP($A301,'all-seg-360'!$A:$K,7,0)</f>
        <v>4.1821288999999998E-2</v>
      </c>
      <c r="AI301" s="55">
        <f>VLOOKUP($A301,'all-seg-360'!$A:$K,8,0)</f>
        <v>3.1127900000000003E-4</v>
      </c>
      <c r="AJ301" s="55">
        <f>VLOOKUP($A301,'all-seg-360'!$A:$K,9,0)</f>
        <v>1.09863E-4</v>
      </c>
      <c r="AK301" s="55"/>
      <c r="AL301" s="55"/>
    </row>
    <row r="302" spans="1:38">
      <c r="A302" s="1" t="s">
        <v>40</v>
      </c>
      <c r="B302" s="1" t="s">
        <v>39</v>
      </c>
      <c r="C302" s="1" t="str">
        <f>VLOOKUP(A302,raw_data!$C:$G,5,0)</f>
        <v>住宅</v>
      </c>
      <c r="D302" s="1" t="str">
        <f>VLOOKUP(A302,raw_data!$C:$H,6,0)</f>
        <v>福禄街193-209号（单号）</v>
      </c>
      <c r="E302" s="1" t="str">
        <f>VLOOKUP(A302,raw_data!$C:$E,2,0)&amp;","&amp;VLOOKUP(A302,raw_data!$C:$E,3,0)</f>
        <v>121.5154694,31.25684189</v>
      </c>
      <c r="F302" s="54">
        <f t="shared" si="12"/>
        <v>1</v>
      </c>
      <c r="G302" s="1" t="s">
        <v>4367</v>
      </c>
      <c r="H302" s="53">
        <v>0</v>
      </c>
      <c r="I302" s="53">
        <v>0</v>
      </c>
      <c r="J302" s="53">
        <v>0</v>
      </c>
      <c r="K302" s="53">
        <v>0</v>
      </c>
      <c r="L302" s="53">
        <v>0</v>
      </c>
      <c r="M302" s="53">
        <v>0</v>
      </c>
      <c r="N302" s="53">
        <v>1</v>
      </c>
      <c r="O302" s="53">
        <v>0</v>
      </c>
      <c r="P302" s="56">
        <f t="shared" si="13"/>
        <v>1</v>
      </c>
      <c r="Q302" s="53">
        <v>0</v>
      </c>
      <c r="R302" s="53">
        <v>1</v>
      </c>
      <c r="S302" s="53">
        <v>0</v>
      </c>
      <c r="T302" s="53">
        <v>0</v>
      </c>
      <c r="U302" s="53">
        <v>0</v>
      </c>
      <c r="V302" s="53">
        <v>0</v>
      </c>
      <c r="W302" s="53">
        <v>0</v>
      </c>
      <c r="X302" s="53">
        <v>0</v>
      </c>
      <c r="Y302" s="53">
        <v>1</v>
      </c>
      <c r="Z302" s="53">
        <v>1</v>
      </c>
      <c r="AA302" s="53">
        <v>1</v>
      </c>
      <c r="AB302" s="53">
        <v>1</v>
      </c>
      <c r="AC302" s="56">
        <f t="shared" si="14"/>
        <v>5</v>
      </c>
      <c r="AD302" s="55">
        <f>VLOOKUP($A302,'all-seg-360'!$A:$K,3,0)</f>
        <v>0.16815490699999999</v>
      </c>
      <c r="AE302" s="55">
        <f>VLOOKUP($A302,'all-seg-360'!$A:$K,4,0)</f>
        <v>0.634182739</v>
      </c>
      <c r="AF302" s="55">
        <f>VLOOKUP($A302,'all-seg-360'!$A:$K,5,0)</f>
        <v>3.3261107999999998E-2</v>
      </c>
      <c r="AG302" s="55">
        <f>VLOOKUP($A302,'all-seg-360'!$A:$K,6,0)</f>
        <v>9.6795653999999995E-2</v>
      </c>
      <c r="AH302" s="55">
        <f>VLOOKUP($A302,'all-seg-360'!$A:$K,7,0)</f>
        <v>1.7782592999999999E-2</v>
      </c>
      <c r="AI302" s="55">
        <f>VLOOKUP($A302,'all-seg-360'!$A:$K,8,0)</f>
        <v>0</v>
      </c>
      <c r="AJ302" s="55">
        <f>VLOOKUP($A302,'all-seg-360'!$A:$K,9,0)</f>
        <v>8.413696E-3</v>
      </c>
      <c r="AK302" s="55"/>
      <c r="AL302" s="55"/>
    </row>
    <row r="303" spans="1:38">
      <c r="A303" s="1" t="s">
        <v>35</v>
      </c>
      <c r="B303" s="1" t="s">
        <v>20</v>
      </c>
      <c r="C303" s="1" t="str">
        <f>VLOOKUP(A303,raw_data!$C:$G,5,0)</f>
        <v>国顺路650弄住宅</v>
      </c>
      <c r="D303" s="1" t="str">
        <f>VLOOKUP(A303,raw_data!$C:$H,6,0)</f>
        <v>国顺路650弄（1-78）号</v>
      </c>
      <c r="E303" s="1" t="str">
        <f>VLOOKUP(A303,raw_data!$C:$E,2,0)&amp;","&amp;VLOOKUP(A303,raw_data!$C:$E,3,0)</f>
        <v>121.5016686,31.29805275</v>
      </c>
      <c r="F303" s="54">
        <f t="shared" si="12"/>
        <v>1</v>
      </c>
      <c r="G303" s="1" t="s">
        <v>4367</v>
      </c>
      <c r="H303" s="53">
        <v>0</v>
      </c>
      <c r="I303" s="53">
        <v>0</v>
      </c>
      <c r="J303" s="53">
        <v>0</v>
      </c>
      <c r="K303" s="53">
        <v>0</v>
      </c>
      <c r="L303" s="53">
        <v>0</v>
      </c>
      <c r="M303" s="53">
        <v>0</v>
      </c>
      <c r="N303" s="53">
        <v>1</v>
      </c>
      <c r="O303" s="53">
        <v>0</v>
      </c>
      <c r="P303" s="56">
        <f t="shared" si="13"/>
        <v>1</v>
      </c>
      <c r="Q303" s="53">
        <v>1</v>
      </c>
      <c r="R303" s="53">
        <v>1</v>
      </c>
      <c r="S303" s="53">
        <v>1</v>
      </c>
      <c r="T303" s="53">
        <v>1</v>
      </c>
      <c r="U303" s="53">
        <v>0</v>
      </c>
      <c r="V303" s="53">
        <v>0</v>
      </c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6">
        <f t="shared" si="14"/>
        <v>4</v>
      </c>
      <c r="AD303" s="55">
        <f>VLOOKUP($A303,'all-seg-360'!$A:$K,3,0)</f>
        <v>9.1921997000000005E-2</v>
      </c>
      <c r="AE303" s="55">
        <f>VLOOKUP($A303,'all-seg-360'!$A:$K,4,0)</f>
        <v>0.25030822800000002</v>
      </c>
      <c r="AF303" s="55">
        <f>VLOOKUP($A303,'all-seg-360'!$A:$K,5,0)</f>
        <v>0.31392822300000001</v>
      </c>
      <c r="AG303" s="55">
        <f>VLOOKUP($A303,'all-seg-360'!$A:$K,6,0)</f>
        <v>5.8251953000000002E-2</v>
      </c>
      <c r="AH303" s="55">
        <f>VLOOKUP($A303,'all-seg-360'!$A:$K,7,0)</f>
        <v>9.6383667000000006E-2</v>
      </c>
      <c r="AI303" s="55">
        <f>VLOOKUP($A303,'all-seg-360'!$A:$K,8,0)</f>
        <v>0</v>
      </c>
      <c r="AJ303" s="55">
        <f>VLOOKUP($A303,'all-seg-360'!$A:$K,9,0)</f>
        <v>1.907349E-3</v>
      </c>
      <c r="AK303" s="55"/>
      <c r="AL303" s="55"/>
    </row>
    <row r="304" spans="1:38">
      <c r="A304" s="1" t="s">
        <v>38</v>
      </c>
      <c r="B304" s="1" t="s">
        <v>20</v>
      </c>
      <c r="C304" s="1" t="str">
        <f>VLOOKUP(A304,raw_data!$C:$G,5,0)</f>
        <v>住宅</v>
      </c>
      <c r="D304" s="1" t="str">
        <f>VLOOKUP(A304,raw_data!$C:$H,6,0)</f>
        <v>龙江路50-66号双号</v>
      </c>
      <c r="E304" s="1" t="str">
        <f>VLOOKUP(A304,raw_data!$C:$E,2,0)&amp;","&amp;VLOOKUP(A304,raw_data!$C:$E,3,0)</f>
        <v>121.522463,31.25652341</v>
      </c>
      <c r="F304" s="54">
        <f t="shared" si="12"/>
        <v>1</v>
      </c>
      <c r="G304" s="1" t="s">
        <v>4367</v>
      </c>
      <c r="H304" s="53">
        <v>0</v>
      </c>
      <c r="I304" s="53">
        <v>0</v>
      </c>
      <c r="J304" s="53">
        <v>0</v>
      </c>
      <c r="K304" s="53">
        <v>0</v>
      </c>
      <c r="L304" s="53">
        <v>0</v>
      </c>
      <c r="M304" s="53">
        <v>0</v>
      </c>
      <c r="N304" s="53">
        <v>1</v>
      </c>
      <c r="O304" s="53">
        <v>0</v>
      </c>
      <c r="P304" s="56">
        <f t="shared" si="13"/>
        <v>1</v>
      </c>
      <c r="Q304" s="53">
        <v>1</v>
      </c>
      <c r="R304" s="53">
        <v>1</v>
      </c>
      <c r="S304" s="53">
        <v>0</v>
      </c>
      <c r="T304" s="53">
        <v>0</v>
      </c>
      <c r="U304" s="53">
        <v>0</v>
      </c>
      <c r="V304" s="53">
        <v>0</v>
      </c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1</v>
      </c>
      <c r="AC304" s="56">
        <f t="shared" si="14"/>
        <v>3</v>
      </c>
      <c r="AD304" s="55">
        <f>VLOOKUP($A304,'all-seg-360'!$A:$K,3,0)</f>
        <v>0.38661193799999999</v>
      </c>
      <c r="AE304" s="55">
        <f>VLOOKUP($A304,'all-seg-360'!$A:$K,4,0)</f>
        <v>0.45108337399999998</v>
      </c>
      <c r="AF304" s="55">
        <f>VLOOKUP($A304,'all-seg-360'!$A:$K,5,0)</f>
        <v>2.8753661999999999E-2</v>
      </c>
      <c r="AG304" s="55">
        <f>VLOOKUP($A304,'all-seg-360'!$A:$K,6,0)</f>
        <v>6.5005492999999998E-2</v>
      </c>
      <c r="AH304" s="55">
        <f>VLOOKUP($A304,'all-seg-360'!$A:$K,7,0)</f>
        <v>2.5378418E-2</v>
      </c>
      <c r="AI304" s="55">
        <f>VLOOKUP($A304,'all-seg-360'!$A:$K,8,0)</f>
        <v>3.6132809999999999E-3</v>
      </c>
      <c r="AJ304" s="55">
        <f>VLOOKUP($A304,'all-seg-360'!$A:$K,9,0)</f>
        <v>8.4838899999999996E-4</v>
      </c>
      <c r="AK304" s="55"/>
      <c r="AL304" s="55"/>
    </row>
    <row r="305" spans="1:38">
      <c r="A305" s="1" t="s">
        <v>1304</v>
      </c>
      <c r="B305" s="1" t="s">
        <v>1303</v>
      </c>
      <c r="C305" s="1" t="str">
        <f>VLOOKUP(A305,raw_data!$C:$G,5,0)</f>
        <v>美琪大戏院</v>
      </c>
      <c r="D305" s="1" t="str">
        <f>VLOOKUP(A305,raw_data!$C:$H,6,0)</f>
        <v>江宁路66号</v>
      </c>
      <c r="E305" s="1" t="str">
        <f>VLOOKUP(A305,raw_data!$C:$E,2,0)&amp;","&amp;VLOOKUP(A305,raw_data!$C:$E,3,0)</f>
        <v>121.4513547,31.2313399</v>
      </c>
      <c r="F305" s="54">
        <f t="shared" si="12"/>
        <v>1</v>
      </c>
      <c r="G305" s="1" t="s">
        <v>4367</v>
      </c>
      <c r="H305" s="53">
        <v>0</v>
      </c>
      <c r="I305" s="53">
        <v>1</v>
      </c>
      <c r="J305" s="53">
        <v>0</v>
      </c>
      <c r="K305" s="53">
        <v>0</v>
      </c>
      <c r="L305" s="53">
        <v>0</v>
      </c>
      <c r="M305" s="53">
        <v>0</v>
      </c>
      <c r="N305" s="53">
        <v>0</v>
      </c>
      <c r="O305" s="53">
        <v>0</v>
      </c>
      <c r="P305" s="56">
        <f t="shared" si="13"/>
        <v>1</v>
      </c>
      <c r="Q305" s="53">
        <v>0</v>
      </c>
      <c r="R305" s="53">
        <v>1</v>
      </c>
      <c r="S305" s="53">
        <v>0</v>
      </c>
      <c r="T305" s="53">
        <v>0</v>
      </c>
      <c r="U305" s="53">
        <v>0</v>
      </c>
      <c r="V305" s="53">
        <v>0</v>
      </c>
      <c r="W305" s="53">
        <v>0</v>
      </c>
      <c r="X305" s="53">
        <v>1</v>
      </c>
      <c r="Y305" s="53">
        <v>0</v>
      </c>
      <c r="Z305" s="53">
        <v>1</v>
      </c>
      <c r="AA305" s="53">
        <v>0</v>
      </c>
      <c r="AB305" s="53">
        <v>0</v>
      </c>
      <c r="AC305" s="56">
        <f t="shared" si="14"/>
        <v>3</v>
      </c>
      <c r="AD305" s="55">
        <f>VLOOKUP($A305,'all-seg-360'!$A:$K,3,0)</f>
        <v>0.387826538</v>
      </c>
      <c r="AE305" s="55">
        <f>VLOOKUP($A305,'all-seg-360'!$A:$K,4,0)</f>
        <v>0.414373779</v>
      </c>
      <c r="AF305" s="55">
        <f>VLOOKUP($A305,'all-seg-360'!$A:$K,5,0)</f>
        <v>2.7734374999999999E-2</v>
      </c>
      <c r="AG305" s="55">
        <f>VLOOKUP($A305,'all-seg-360'!$A:$K,6,0)</f>
        <v>0.103155518</v>
      </c>
      <c r="AH305" s="55">
        <f>VLOOKUP($A305,'all-seg-360'!$A:$K,7,0)</f>
        <v>2.3294067000000002E-2</v>
      </c>
      <c r="AI305" s="55">
        <f>VLOOKUP($A305,'all-seg-360'!$A:$K,8,0)</f>
        <v>1.49536E-4</v>
      </c>
      <c r="AJ305" s="55">
        <f>VLOOKUP($A305,'all-seg-360'!$A:$K,9,0)</f>
        <v>2.3361205999999999E-2</v>
      </c>
      <c r="AK305" s="55"/>
      <c r="AL305" s="55"/>
    </row>
    <row r="306" spans="1:38">
      <c r="A306" s="1" t="s">
        <v>904</v>
      </c>
      <c r="B306" s="1" t="s">
        <v>903</v>
      </c>
      <c r="C306" s="1" t="str">
        <f>VLOOKUP(A306,raw_data!$C:$G,5,0)</f>
        <v>麦琪公寓</v>
      </c>
      <c r="D306" s="1" t="str">
        <f>VLOOKUP(A306,raw_data!$C:$H,6,0)</f>
        <v>复兴西路24号</v>
      </c>
      <c r="E306" s="1" t="str">
        <f>VLOOKUP(A306,raw_data!$C:$E,2,0)&amp;","&amp;VLOOKUP(A306,raw_data!$C:$E,3,0)</f>
        <v>121.4422664,31.21254824</v>
      </c>
      <c r="F306" s="54">
        <f t="shared" si="12"/>
        <v>1</v>
      </c>
      <c r="G306" s="1" t="s">
        <v>4367</v>
      </c>
      <c r="H306" s="53">
        <v>0</v>
      </c>
      <c r="I306" s="53">
        <v>1</v>
      </c>
      <c r="J306" s="53">
        <v>0</v>
      </c>
      <c r="K306" s="53">
        <v>0</v>
      </c>
      <c r="L306" s="53">
        <v>0</v>
      </c>
      <c r="M306" s="53">
        <v>0</v>
      </c>
      <c r="N306" s="53">
        <v>0</v>
      </c>
      <c r="O306" s="53">
        <v>0</v>
      </c>
      <c r="P306" s="56">
        <f t="shared" si="13"/>
        <v>1</v>
      </c>
      <c r="Q306" s="53">
        <v>0</v>
      </c>
      <c r="R306" s="53">
        <v>1</v>
      </c>
      <c r="S306" s="53">
        <v>0</v>
      </c>
      <c r="T306" s="53">
        <v>0</v>
      </c>
      <c r="U306" s="53">
        <v>0</v>
      </c>
      <c r="V306" s="53">
        <v>0</v>
      </c>
      <c r="W306" s="53">
        <v>0</v>
      </c>
      <c r="X306" s="53">
        <v>1</v>
      </c>
      <c r="Y306" s="53">
        <v>0</v>
      </c>
      <c r="Z306" s="53">
        <v>0</v>
      </c>
      <c r="AA306" s="53">
        <v>0</v>
      </c>
      <c r="AB306" s="53">
        <v>0</v>
      </c>
      <c r="AC306" s="56">
        <f t="shared" si="14"/>
        <v>2</v>
      </c>
      <c r="AD306" s="55">
        <f>VLOOKUP($A306,'all-seg-360'!$A:$K,3,0)</f>
        <v>0.38328857399999999</v>
      </c>
      <c r="AE306" s="55">
        <f>VLOOKUP($A306,'all-seg-360'!$A:$K,4,0)</f>
        <v>0.41830139199999999</v>
      </c>
      <c r="AF306" s="55">
        <f>VLOOKUP($A306,'all-seg-360'!$A:$K,5,0)</f>
        <v>6.0336304E-2</v>
      </c>
      <c r="AG306" s="55">
        <f>VLOOKUP($A306,'all-seg-360'!$A:$K,6,0)</f>
        <v>8.8345336999999996E-2</v>
      </c>
      <c r="AH306" s="55">
        <f>VLOOKUP($A306,'all-seg-360'!$A:$K,7,0)</f>
        <v>3.3865355999999999E-2</v>
      </c>
      <c r="AI306" s="55">
        <f>VLOOKUP($A306,'all-seg-360'!$A:$K,8,0)</f>
        <v>2.72522E-3</v>
      </c>
      <c r="AJ306" s="55">
        <f>VLOOKUP($A306,'all-seg-360'!$A:$K,9,0)</f>
        <v>2.7191160000000002E-3</v>
      </c>
      <c r="AK306" s="55"/>
      <c r="AL306" s="55"/>
    </row>
    <row r="307" spans="1:38">
      <c r="A307" s="1" t="s">
        <v>745</v>
      </c>
      <c r="B307" s="1" t="s">
        <v>744</v>
      </c>
      <c r="C307" s="1" t="str">
        <f>VLOOKUP(A307,raw_data!$C:$G,5,0)</f>
        <v>瑞源珠宝等</v>
      </c>
      <c r="D307" s="1" t="str">
        <f>VLOOKUP(A307,raw_data!$C:$H,6,0)</f>
        <v>中华路5号</v>
      </c>
      <c r="E307" s="1" t="str">
        <f>VLOOKUP(A307,raw_data!$C:$E,2,0)&amp;","&amp;VLOOKUP(A307,raw_data!$C:$E,3,0)</f>
        <v>121.4927451,31.22721101</v>
      </c>
      <c r="F307" s="54">
        <f t="shared" si="12"/>
        <v>1</v>
      </c>
      <c r="G307" s="1" t="s">
        <v>4367</v>
      </c>
      <c r="H307" s="53">
        <v>0</v>
      </c>
      <c r="I307" s="53">
        <v>1</v>
      </c>
      <c r="J307" s="53">
        <v>0</v>
      </c>
      <c r="K307" s="53">
        <v>0</v>
      </c>
      <c r="L307" s="53">
        <v>0</v>
      </c>
      <c r="M307" s="53">
        <v>0</v>
      </c>
      <c r="N307" s="53">
        <v>0</v>
      </c>
      <c r="O307" s="53">
        <v>0</v>
      </c>
      <c r="P307" s="56">
        <f t="shared" si="13"/>
        <v>1</v>
      </c>
      <c r="Q307" s="53">
        <v>0</v>
      </c>
      <c r="R307" s="53">
        <v>1</v>
      </c>
      <c r="S307" s="53">
        <v>0</v>
      </c>
      <c r="T307" s="53">
        <v>0</v>
      </c>
      <c r="U307" s="53">
        <v>0</v>
      </c>
      <c r="V307" s="53">
        <v>0</v>
      </c>
      <c r="W307" s="53">
        <v>0</v>
      </c>
      <c r="X307" s="53">
        <v>1</v>
      </c>
      <c r="Y307" s="53">
        <v>0</v>
      </c>
      <c r="Z307" s="53">
        <v>1</v>
      </c>
      <c r="AA307" s="53">
        <v>0</v>
      </c>
      <c r="AB307" s="53">
        <v>1</v>
      </c>
      <c r="AC307" s="56">
        <f t="shared" si="14"/>
        <v>4</v>
      </c>
      <c r="AD307" s="55">
        <f>VLOOKUP($A307,'all-seg-360'!$A:$K,3,0)</f>
        <v>0.29917602500000001</v>
      </c>
      <c r="AE307" s="55">
        <f>VLOOKUP($A307,'all-seg-360'!$A:$K,4,0)</f>
        <v>0.51436462400000005</v>
      </c>
      <c r="AF307" s="55">
        <f>VLOOKUP($A307,'all-seg-360'!$A:$K,5,0)</f>
        <v>1.556396E-3</v>
      </c>
      <c r="AG307" s="55">
        <f>VLOOKUP($A307,'all-seg-360'!$A:$K,6,0)</f>
        <v>0.104562378</v>
      </c>
      <c r="AH307" s="55">
        <f>VLOOKUP($A307,'all-seg-360'!$A:$K,7,0)</f>
        <v>1.8884277000000001E-2</v>
      </c>
      <c r="AI307" s="55">
        <f>VLOOKUP($A307,'all-seg-360'!$A:$K,8,0)</f>
        <v>0</v>
      </c>
      <c r="AJ307" s="55">
        <f>VLOOKUP($A307,'all-seg-360'!$A:$K,9,0)</f>
        <v>2.1829224000000001E-2</v>
      </c>
      <c r="AK307" s="55"/>
      <c r="AL307" s="55"/>
    </row>
    <row r="308" spans="1:38">
      <c r="A308" s="1" t="s">
        <v>501</v>
      </c>
      <c r="B308" s="1" t="s">
        <v>500</v>
      </c>
      <c r="C308" s="1" t="str">
        <f>VLOOKUP(A308,raw_data!$C:$G,5,0)</f>
        <v>花神堂</v>
      </c>
      <c r="D308" s="1" t="str">
        <f>VLOOKUP(A308,raw_data!$C:$H,6,0)</f>
        <v>罗店赵巷街136号</v>
      </c>
      <c r="E308" s="1" t="str">
        <f>VLOOKUP(A308,raw_data!$C:$E,2,0)&amp;","&amp;VLOOKUP(A308,raw_data!$C:$E,3,0)</f>
        <v>121.3404834,31.41801847</v>
      </c>
      <c r="F308" s="54">
        <f t="shared" si="12"/>
        <v>1</v>
      </c>
      <c r="G308" s="1" t="s">
        <v>4367</v>
      </c>
      <c r="H308" s="53">
        <v>0</v>
      </c>
      <c r="I308" s="53">
        <v>1</v>
      </c>
      <c r="J308" s="53">
        <v>0</v>
      </c>
      <c r="K308" s="53">
        <v>0</v>
      </c>
      <c r="L308" s="53">
        <v>0</v>
      </c>
      <c r="M308" s="53">
        <v>0</v>
      </c>
      <c r="N308" s="53">
        <v>0</v>
      </c>
      <c r="O308" s="53">
        <v>0</v>
      </c>
      <c r="P308" s="56">
        <f t="shared" si="13"/>
        <v>1</v>
      </c>
      <c r="Q308" s="53">
        <v>0</v>
      </c>
      <c r="R308" s="53">
        <v>1</v>
      </c>
      <c r="S308" s="53">
        <v>0</v>
      </c>
      <c r="T308" s="53">
        <v>0</v>
      </c>
      <c r="U308" s="53">
        <v>0</v>
      </c>
      <c r="V308" s="53">
        <v>0</v>
      </c>
      <c r="W308" s="53">
        <v>0</v>
      </c>
      <c r="X308" s="53">
        <v>1</v>
      </c>
      <c r="Y308" s="53">
        <v>0</v>
      </c>
      <c r="Z308" s="53">
        <v>0</v>
      </c>
      <c r="AA308" s="53">
        <v>1</v>
      </c>
      <c r="AB308" s="53">
        <v>0</v>
      </c>
      <c r="AC308" s="56">
        <f t="shared" si="14"/>
        <v>3</v>
      </c>
      <c r="AD308" s="55">
        <f>VLOOKUP($A308,'all-seg-360'!$A:$K,3,0)</f>
        <v>0.15232849100000001</v>
      </c>
      <c r="AE308" s="55">
        <f>VLOOKUP($A308,'all-seg-360'!$A:$K,4,0)</f>
        <v>0.60173339800000003</v>
      </c>
      <c r="AF308" s="55">
        <f>VLOOKUP($A308,'all-seg-360'!$A:$K,5,0)</f>
        <v>0.124893188</v>
      </c>
      <c r="AG308" s="55">
        <f>VLOOKUP($A308,'all-seg-360'!$A:$K,6,0)</f>
        <v>8.0181884999999994E-2</v>
      </c>
      <c r="AH308" s="55">
        <f>VLOOKUP($A308,'all-seg-360'!$A:$K,7,0)</f>
        <v>8.9355470000000003E-3</v>
      </c>
      <c r="AI308" s="55">
        <f>VLOOKUP($A308,'all-seg-360'!$A:$K,8,0)</f>
        <v>0</v>
      </c>
      <c r="AJ308" s="55">
        <f>VLOOKUP($A308,'all-seg-360'!$A:$K,9,0)</f>
        <v>2.1304321000000001E-2</v>
      </c>
      <c r="AK308" s="55"/>
      <c r="AL308" s="55"/>
    </row>
    <row r="309" spans="1:38">
      <c r="A309" s="1" t="s">
        <v>894</v>
      </c>
      <c r="B309" s="1" t="s">
        <v>20</v>
      </c>
      <c r="C309" s="1" t="str">
        <f>VLOOKUP(A309,raw_data!$C:$G,5,0)</f>
        <v>住宅</v>
      </c>
      <c r="D309" s="1" t="str">
        <f>VLOOKUP(A309,raw_data!$C:$H,6,0)</f>
        <v>武康路117弄2号</v>
      </c>
      <c r="E309" s="1" t="str">
        <f>VLOOKUP(A309,raw_data!$C:$E,2,0)&amp;","&amp;VLOOKUP(A309,raw_data!$C:$E,3,0)</f>
        <v>121.4359413,31.20960103</v>
      </c>
      <c r="F309" s="54">
        <f t="shared" si="12"/>
        <v>1</v>
      </c>
      <c r="G309" s="1" t="s">
        <v>4367</v>
      </c>
      <c r="H309" s="53">
        <v>0</v>
      </c>
      <c r="I309" s="53">
        <v>0</v>
      </c>
      <c r="J309" s="53">
        <v>0</v>
      </c>
      <c r="K309" s="53">
        <v>0</v>
      </c>
      <c r="L309" s="53">
        <v>0</v>
      </c>
      <c r="M309" s="53">
        <v>0</v>
      </c>
      <c r="N309" s="53">
        <v>0</v>
      </c>
      <c r="O309" s="53">
        <v>1</v>
      </c>
      <c r="P309" s="56">
        <f t="shared" si="13"/>
        <v>1</v>
      </c>
      <c r="Q309" s="53">
        <v>0</v>
      </c>
      <c r="R309" s="53">
        <v>1</v>
      </c>
      <c r="S309" s="53">
        <v>0</v>
      </c>
      <c r="T309" s="53">
        <v>0</v>
      </c>
      <c r="U309" s="53">
        <v>0</v>
      </c>
      <c r="V309" s="53">
        <v>0</v>
      </c>
      <c r="W309" s="53">
        <v>0</v>
      </c>
      <c r="X309" s="53">
        <v>0</v>
      </c>
      <c r="Y309" s="53">
        <v>0</v>
      </c>
      <c r="Z309" s="53">
        <v>1</v>
      </c>
      <c r="AA309" s="53">
        <v>0</v>
      </c>
      <c r="AB309" s="53">
        <v>1</v>
      </c>
      <c r="AC309" s="56">
        <f t="shared" si="14"/>
        <v>3</v>
      </c>
      <c r="AD309" s="55">
        <f>VLOOKUP($A309,'all-seg-360'!$A:$K,3,0)</f>
        <v>0.24002685500000001</v>
      </c>
      <c r="AE309" s="55">
        <f>VLOOKUP($A309,'all-seg-360'!$A:$K,4,0)</f>
        <v>0.49290161100000002</v>
      </c>
      <c r="AF309" s="55">
        <f>VLOOKUP($A309,'all-seg-360'!$A:$K,5,0)</f>
        <v>0.104049683</v>
      </c>
      <c r="AG309" s="55">
        <f>VLOOKUP($A309,'all-seg-360'!$A:$K,6,0)</f>
        <v>5.0009155E-2</v>
      </c>
      <c r="AH309" s="55">
        <f>VLOOKUP($A309,'all-seg-360'!$A:$K,7,0)</f>
        <v>6.9226073999999999E-2</v>
      </c>
      <c r="AI309" s="55">
        <f>VLOOKUP($A309,'all-seg-360'!$A:$K,8,0)</f>
        <v>5.1269499999999997E-4</v>
      </c>
      <c r="AJ309" s="55">
        <f>VLOOKUP($A309,'all-seg-360'!$A:$K,9,0)</f>
        <v>6.62231E-4</v>
      </c>
      <c r="AK309" s="55"/>
      <c r="AL309" s="55"/>
    </row>
    <row r="310" spans="1:38">
      <c r="A310" s="1" t="s">
        <v>895</v>
      </c>
      <c r="B310" s="1" t="s">
        <v>20</v>
      </c>
      <c r="C310" s="1" t="str">
        <f>VLOOKUP(A310,raw_data!$C:$G,5,0)</f>
        <v>住宅</v>
      </c>
      <c r="D310" s="1" t="str">
        <f>VLOOKUP(A310,raw_data!$C:$H,6,0)</f>
        <v>武康路117弄1号</v>
      </c>
      <c r="E310" s="1" t="str">
        <f>VLOOKUP(A310,raw_data!$C:$E,2,0)&amp;","&amp;VLOOKUP(A310,raw_data!$C:$E,3,0)</f>
        <v>121.4359413,31.20960103</v>
      </c>
      <c r="F310" s="54">
        <f t="shared" si="12"/>
        <v>1</v>
      </c>
      <c r="G310" s="1" t="s">
        <v>4367</v>
      </c>
      <c r="H310" s="53">
        <v>0</v>
      </c>
      <c r="I310" s="53">
        <v>0</v>
      </c>
      <c r="J310" s="53">
        <v>0</v>
      </c>
      <c r="K310" s="53">
        <v>0</v>
      </c>
      <c r="L310" s="53">
        <v>0</v>
      </c>
      <c r="M310" s="53">
        <v>0</v>
      </c>
      <c r="N310" s="53">
        <v>0</v>
      </c>
      <c r="O310" s="53">
        <v>1</v>
      </c>
      <c r="P310" s="56">
        <f t="shared" si="13"/>
        <v>1</v>
      </c>
      <c r="Q310" s="53">
        <v>0</v>
      </c>
      <c r="R310" s="53">
        <v>1</v>
      </c>
      <c r="S310" s="53">
        <v>0</v>
      </c>
      <c r="T310" s="53">
        <v>0</v>
      </c>
      <c r="U310" s="53">
        <v>0</v>
      </c>
      <c r="V310" s="53">
        <v>0</v>
      </c>
      <c r="W310" s="53">
        <v>0</v>
      </c>
      <c r="X310" s="53">
        <v>0</v>
      </c>
      <c r="Y310" s="53">
        <v>0</v>
      </c>
      <c r="Z310" s="53">
        <v>1</v>
      </c>
      <c r="AA310" s="53">
        <v>0</v>
      </c>
      <c r="AB310" s="53">
        <v>1</v>
      </c>
      <c r="AC310" s="56">
        <f t="shared" si="14"/>
        <v>3</v>
      </c>
      <c r="AD310" s="55">
        <f>VLOOKUP($A310,'all-seg-360'!$A:$K,3,0)</f>
        <v>0.24002685500000001</v>
      </c>
      <c r="AE310" s="55">
        <f>VLOOKUP($A310,'all-seg-360'!$A:$K,4,0)</f>
        <v>0.49290161100000002</v>
      </c>
      <c r="AF310" s="55">
        <f>VLOOKUP($A310,'all-seg-360'!$A:$K,5,0)</f>
        <v>0.104049683</v>
      </c>
      <c r="AG310" s="55">
        <f>VLOOKUP($A310,'all-seg-360'!$A:$K,6,0)</f>
        <v>5.0009155E-2</v>
      </c>
      <c r="AH310" s="55">
        <f>VLOOKUP($A310,'all-seg-360'!$A:$K,7,0)</f>
        <v>6.9226073999999999E-2</v>
      </c>
      <c r="AI310" s="55">
        <f>VLOOKUP($A310,'all-seg-360'!$A:$K,8,0)</f>
        <v>5.1269499999999997E-4</v>
      </c>
      <c r="AJ310" s="55">
        <f>VLOOKUP($A310,'all-seg-360'!$A:$K,9,0)</f>
        <v>6.62231E-4</v>
      </c>
      <c r="AK310" s="55"/>
      <c r="AL310" s="55"/>
    </row>
    <row r="311" spans="1:38">
      <c r="A311" s="1" t="s">
        <v>499</v>
      </c>
      <c r="B311" s="1" t="s">
        <v>1658</v>
      </c>
      <c r="C311" s="1" t="str">
        <f>VLOOKUP(A311,raw_data!$C:$G,5,0)</f>
        <v>住宅</v>
      </c>
      <c r="D311" s="1" t="str">
        <f>VLOOKUP(A311,raw_data!$C:$H,6,0)</f>
        <v>愚园路789弄91-103号</v>
      </c>
      <c r="E311" s="1" t="str">
        <f>VLOOKUP(A311,raw_data!$C:$E,2,0)&amp;","&amp;VLOOKUP(A311,raw_data!$C:$E,3,0)</f>
        <v>121.4244826,31.22061633</v>
      </c>
      <c r="F311" s="54">
        <f t="shared" si="12"/>
        <v>1</v>
      </c>
      <c r="G311" s="1" t="s">
        <v>4367</v>
      </c>
      <c r="H311" s="53">
        <v>1</v>
      </c>
      <c r="I311" s="53">
        <v>0</v>
      </c>
      <c r="J311" s="53">
        <v>0</v>
      </c>
      <c r="K311" s="53">
        <v>0</v>
      </c>
      <c r="L311" s="53">
        <v>0</v>
      </c>
      <c r="M311" s="53">
        <v>0</v>
      </c>
      <c r="N311" s="53">
        <v>0</v>
      </c>
      <c r="O311" s="53">
        <v>0</v>
      </c>
      <c r="P311" s="56">
        <f t="shared" si="13"/>
        <v>1</v>
      </c>
      <c r="Q311" s="53">
        <v>0</v>
      </c>
      <c r="R311" s="53">
        <v>1</v>
      </c>
      <c r="S311" s="53">
        <v>0</v>
      </c>
      <c r="T311" s="53">
        <v>0</v>
      </c>
      <c r="U311" s="53">
        <v>0</v>
      </c>
      <c r="V311" s="53">
        <v>0</v>
      </c>
      <c r="W311" s="53">
        <v>0</v>
      </c>
      <c r="X311" s="53">
        <v>0</v>
      </c>
      <c r="Y311" s="53">
        <v>0</v>
      </c>
      <c r="Z311" s="53">
        <v>0</v>
      </c>
      <c r="AA311" s="53">
        <v>0</v>
      </c>
      <c r="AB311" s="53">
        <v>0</v>
      </c>
      <c r="AC311" s="56">
        <f t="shared" si="14"/>
        <v>1</v>
      </c>
      <c r="AD311" s="55">
        <f>VLOOKUP($A311,'all-seg-360'!$A:$K,3,0)</f>
        <v>0.25410461400000001</v>
      </c>
      <c r="AE311" s="55">
        <f>VLOOKUP($A311,'all-seg-360'!$A:$K,4,0)</f>
        <v>0.52587280300000006</v>
      </c>
      <c r="AF311" s="55">
        <f>VLOOKUP($A311,'all-seg-360'!$A:$K,5,0)</f>
        <v>6.4590454000000005E-2</v>
      </c>
      <c r="AG311" s="55">
        <f>VLOOKUP($A311,'all-seg-360'!$A:$K,6,0)</f>
        <v>6.3189697000000003E-2</v>
      </c>
      <c r="AH311" s="55">
        <f>VLOOKUP($A311,'all-seg-360'!$A:$K,7,0)</f>
        <v>5.7199096999999997E-2</v>
      </c>
      <c r="AI311" s="55">
        <f>VLOOKUP($A311,'all-seg-360'!$A:$K,8,0)</f>
        <v>1.2847900000000001E-3</v>
      </c>
      <c r="AJ311" s="55">
        <f>VLOOKUP($A311,'all-seg-360'!$A:$K,9,0)</f>
        <v>3.6926299999999999E-4</v>
      </c>
      <c r="AK311" s="55"/>
      <c r="AL311" s="55"/>
    </row>
    <row r="312" spans="1:38">
      <c r="A312" s="1" t="s">
        <v>344</v>
      </c>
      <c r="B312" s="1" t="s">
        <v>20</v>
      </c>
      <c r="C312" s="1" t="str">
        <f>VLOOKUP(A312,raw_data!$C:$G,5,0)</f>
        <v>住宅</v>
      </c>
      <c r="D312" s="1" t="str">
        <f>VLOOKUP(A312,raw_data!$C:$H,6,0)</f>
        <v>绍兴路1号，3号；瑞金二路158号，148号，146号</v>
      </c>
      <c r="E312" s="1" t="str">
        <f>VLOOKUP(A312,raw_data!$C:$E,2,0)&amp;","&amp;VLOOKUP(A312,raw_data!$C:$E,3,0)</f>
        <v>121.4616791,31.21139709</v>
      </c>
      <c r="F312" s="54">
        <f t="shared" si="12"/>
        <v>1</v>
      </c>
      <c r="G312" s="1" t="s">
        <v>4367</v>
      </c>
      <c r="H312" s="53">
        <v>1</v>
      </c>
      <c r="I312" s="53">
        <v>0</v>
      </c>
      <c r="J312" s="53">
        <v>0</v>
      </c>
      <c r="K312" s="53">
        <v>0</v>
      </c>
      <c r="L312" s="53">
        <v>0</v>
      </c>
      <c r="M312" s="53">
        <v>0</v>
      </c>
      <c r="N312" s="53">
        <v>0</v>
      </c>
      <c r="O312" s="53">
        <v>0</v>
      </c>
      <c r="P312" s="56">
        <f t="shared" si="13"/>
        <v>1</v>
      </c>
      <c r="Q312" s="53">
        <v>0</v>
      </c>
      <c r="R312" s="53">
        <v>1</v>
      </c>
      <c r="S312" s="53">
        <v>0</v>
      </c>
      <c r="T312" s="53">
        <v>0</v>
      </c>
      <c r="U312" s="53">
        <v>0</v>
      </c>
      <c r="V312" s="53">
        <v>0</v>
      </c>
      <c r="W312" s="53">
        <v>0</v>
      </c>
      <c r="X312" s="53">
        <v>0</v>
      </c>
      <c r="Y312" s="53">
        <v>0</v>
      </c>
      <c r="Z312" s="53">
        <v>0</v>
      </c>
      <c r="AA312" s="53">
        <v>0</v>
      </c>
      <c r="AB312" s="53">
        <v>0</v>
      </c>
      <c r="AC312" s="56">
        <f t="shared" si="14"/>
        <v>1</v>
      </c>
      <c r="AD312" s="55">
        <f>VLOOKUP($A312,'all-seg-360'!$A:$K,3,0)</f>
        <v>0.26852417000000001</v>
      </c>
      <c r="AE312" s="55">
        <f>VLOOKUP($A312,'all-seg-360'!$A:$K,4,0)</f>
        <v>0.53137206999999997</v>
      </c>
      <c r="AF312" s="55">
        <f>VLOOKUP($A312,'all-seg-360'!$A:$K,5,0)</f>
        <v>4.0560912999999997E-2</v>
      </c>
      <c r="AG312" s="55">
        <f>VLOOKUP($A312,'all-seg-360'!$A:$K,6,0)</f>
        <v>4.3414306999999999E-2</v>
      </c>
      <c r="AH312" s="55">
        <f>VLOOKUP($A312,'all-seg-360'!$A:$K,7,0)</f>
        <v>7.6141359999999996E-3</v>
      </c>
      <c r="AI312" s="55">
        <f>VLOOKUP($A312,'all-seg-360'!$A:$K,8,0)</f>
        <v>2.2155759999999999E-3</v>
      </c>
      <c r="AJ312" s="55">
        <f>VLOOKUP($A312,'all-seg-360'!$A:$K,9,0)</f>
        <v>8.9797974000000003E-2</v>
      </c>
      <c r="AK312" s="55"/>
      <c r="AL312" s="55"/>
    </row>
    <row r="313" spans="1:38">
      <c r="A313" s="1" t="s">
        <v>265</v>
      </c>
      <c r="B313" s="1" t="s">
        <v>264</v>
      </c>
      <c r="C313" s="1" t="str">
        <f>VLOOKUP(A313,raw_data!$C:$G,5,0)</f>
        <v>阿迪达斯、凯世酒店 </v>
      </c>
      <c r="D313" s="1" t="str">
        <f>VLOOKUP(A313,raw_data!$C:$H,6,0)</f>
        <v>南京西路931号</v>
      </c>
      <c r="E313" s="1" t="str">
        <f>VLOOKUP(A313,raw_data!$C:$E,2,0)&amp;","&amp;VLOOKUP(A313,raw_data!$C:$E,3,0)</f>
        <v>121.4546607,31.2316172</v>
      </c>
      <c r="F313" s="54">
        <f t="shared" si="12"/>
        <v>1</v>
      </c>
      <c r="G313" s="1" t="s">
        <v>4367</v>
      </c>
      <c r="H313" s="53">
        <v>1</v>
      </c>
      <c r="I313" s="53">
        <v>0</v>
      </c>
      <c r="J313" s="53">
        <v>0</v>
      </c>
      <c r="K313" s="53">
        <v>0</v>
      </c>
      <c r="L313" s="53">
        <v>0</v>
      </c>
      <c r="M313" s="53">
        <v>0</v>
      </c>
      <c r="N313" s="53">
        <v>0</v>
      </c>
      <c r="O313" s="53">
        <v>0</v>
      </c>
      <c r="P313" s="56">
        <f t="shared" si="13"/>
        <v>1</v>
      </c>
      <c r="Q313" s="53">
        <v>0</v>
      </c>
      <c r="R313" s="53">
        <v>0</v>
      </c>
      <c r="S313" s="53">
        <v>0</v>
      </c>
      <c r="T313" s="53">
        <v>0</v>
      </c>
      <c r="U313" s="53">
        <v>0</v>
      </c>
      <c r="V313" s="53">
        <v>0</v>
      </c>
      <c r="W313" s="53">
        <v>0</v>
      </c>
      <c r="X313" s="53">
        <v>1</v>
      </c>
      <c r="Y313" s="53">
        <v>0</v>
      </c>
      <c r="Z313" s="53">
        <v>0</v>
      </c>
      <c r="AA313" s="53">
        <v>0</v>
      </c>
      <c r="AB313" s="53">
        <v>0</v>
      </c>
      <c r="AC313" s="56">
        <f t="shared" si="14"/>
        <v>1</v>
      </c>
      <c r="AD313" s="55">
        <f>VLOOKUP($A313,'all-seg-360'!$A:$K,3,0)</f>
        <v>0.56672363299999995</v>
      </c>
      <c r="AE313" s="55">
        <f>VLOOKUP($A313,'all-seg-360'!$A:$K,4,0)</f>
        <v>0.29723205600000002</v>
      </c>
      <c r="AF313" s="55">
        <f>VLOOKUP($A313,'all-seg-360'!$A:$K,5,0)</f>
        <v>0</v>
      </c>
      <c r="AG313" s="55">
        <f>VLOOKUP($A313,'all-seg-360'!$A:$K,6,0)</f>
        <v>4.4421387E-2</v>
      </c>
      <c r="AH313" s="55">
        <f>VLOOKUP($A313,'all-seg-360'!$A:$K,7,0)</f>
        <v>2.9971312999999999E-2</v>
      </c>
      <c r="AI313" s="55">
        <f>VLOOKUP($A313,'all-seg-360'!$A:$K,8,0)</f>
        <v>6.13403E-4</v>
      </c>
      <c r="AJ313" s="55">
        <f>VLOOKUP($A313,'all-seg-360'!$A:$K,9,0)</f>
        <v>1.6528319999999999E-2</v>
      </c>
      <c r="AK313" s="55"/>
      <c r="AL313" s="55"/>
    </row>
    <row r="314" spans="1:38">
      <c r="A314" s="1" t="s">
        <v>229</v>
      </c>
      <c r="B314" s="1" t="s">
        <v>228</v>
      </c>
      <c r="C314" s="1" t="str">
        <f>VLOOKUP(A314,raw_data!$C:$G,5,0)</f>
        <v>洋泾中学3、4号楼</v>
      </c>
      <c r="D314" s="1" t="str">
        <f>VLOOKUP(A314,raw_data!$C:$H,6,0)</f>
        <v>潍坊路111号</v>
      </c>
      <c r="E314" s="1" t="str">
        <f>VLOOKUP(A314,raw_data!$C:$E,2,0)&amp;","&amp;VLOOKUP(A314,raw_data!$C:$E,3,0)</f>
        <v>121.5169143,31.22648323</v>
      </c>
      <c r="F314" s="54">
        <f t="shared" si="12"/>
        <v>1</v>
      </c>
      <c r="G314" s="1" t="s">
        <v>4367</v>
      </c>
      <c r="H314" s="53">
        <v>1</v>
      </c>
      <c r="I314" s="53">
        <v>0</v>
      </c>
      <c r="J314" s="53">
        <v>0</v>
      </c>
      <c r="K314" s="53">
        <v>0</v>
      </c>
      <c r="L314" s="53">
        <v>0</v>
      </c>
      <c r="M314" s="53">
        <v>0</v>
      </c>
      <c r="N314" s="53">
        <v>0</v>
      </c>
      <c r="O314" s="53">
        <v>0</v>
      </c>
      <c r="P314" s="56">
        <f t="shared" si="13"/>
        <v>1</v>
      </c>
      <c r="Q314" s="53">
        <v>0</v>
      </c>
      <c r="R314" s="53">
        <v>1</v>
      </c>
      <c r="S314" s="53">
        <v>0</v>
      </c>
      <c r="T314" s="53">
        <v>0</v>
      </c>
      <c r="U314" s="53">
        <v>0</v>
      </c>
      <c r="V314" s="53">
        <v>0</v>
      </c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6">
        <f t="shared" si="14"/>
        <v>1</v>
      </c>
      <c r="AD314" s="55">
        <f>VLOOKUP($A314,'all-seg-360'!$A:$K,3,0)</f>
        <v>0.25514221199999998</v>
      </c>
      <c r="AE314" s="55">
        <f>VLOOKUP($A314,'all-seg-360'!$A:$K,4,0)</f>
        <v>0.56550598100000005</v>
      </c>
      <c r="AF314" s="55">
        <f>VLOOKUP($A314,'all-seg-360'!$A:$K,5,0)</f>
        <v>1.6223145000000001E-2</v>
      </c>
      <c r="AG314" s="55">
        <f>VLOOKUP($A314,'all-seg-360'!$A:$K,6,0)</f>
        <v>9.1342163000000004E-2</v>
      </c>
      <c r="AH314" s="55">
        <f>VLOOKUP($A314,'all-seg-360'!$A:$K,7,0)</f>
        <v>2.7453613000000002E-2</v>
      </c>
      <c r="AI314" s="55">
        <f>VLOOKUP($A314,'all-seg-360'!$A:$K,8,0)</f>
        <v>4.0893599999999999E-4</v>
      </c>
      <c r="AJ314" s="55">
        <f>VLOOKUP($A314,'all-seg-360'!$A:$K,9,0)</f>
        <v>3.5253906000000002E-2</v>
      </c>
      <c r="AK314" s="55"/>
      <c r="AL314" s="55"/>
    </row>
    <row r="315" spans="1:38">
      <c r="A315" s="1" t="s">
        <v>62</v>
      </c>
      <c r="B315" s="1" t="s">
        <v>20</v>
      </c>
      <c r="C315" s="1" t="str">
        <f>VLOOKUP(A315,raw_data!$C:$G,5,0)</f>
        <v>住宅</v>
      </c>
      <c r="D315" s="1" t="str">
        <f>VLOOKUP(A315,raw_data!$C:$H,6,0)</f>
        <v>长乐路325号、陕西南路164号</v>
      </c>
      <c r="E315" s="1" t="str">
        <f>VLOOKUP(A315,raw_data!$C:$E,2,0)&amp;","&amp;VLOOKUP(A315,raw_data!$C:$E,3,0)</f>
        <v>121.4526843,31.22187592</v>
      </c>
      <c r="F315" s="54">
        <f t="shared" si="12"/>
        <v>1</v>
      </c>
      <c r="G315" s="1" t="s">
        <v>4367</v>
      </c>
      <c r="H315" s="53">
        <v>0</v>
      </c>
      <c r="I315" s="53">
        <v>0</v>
      </c>
      <c r="J315" s="53">
        <v>0</v>
      </c>
      <c r="K315" s="53">
        <v>0</v>
      </c>
      <c r="L315" s="53">
        <v>0</v>
      </c>
      <c r="M315" s="53">
        <v>0</v>
      </c>
      <c r="N315" s="53">
        <v>0</v>
      </c>
      <c r="O315" s="53">
        <v>1</v>
      </c>
      <c r="P315" s="56">
        <f t="shared" si="13"/>
        <v>1</v>
      </c>
      <c r="Q315" s="53">
        <v>0</v>
      </c>
      <c r="R315" s="53">
        <v>1</v>
      </c>
      <c r="S315" s="53">
        <v>0</v>
      </c>
      <c r="T315" s="53">
        <v>0</v>
      </c>
      <c r="U315" s="53">
        <v>0</v>
      </c>
      <c r="V315" s="53">
        <v>0</v>
      </c>
      <c r="W315" s="53">
        <v>0</v>
      </c>
      <c r="X315" s="53">
        <v>0</v>
      </c>
      <c r="Y315" s="53">
        <v>0</v>
      </c>
      <c r="Z315" s="53">
        <v>1</v>
      </c>
      <c r="AA315" s="53">
        <v>0</v>
      </c>
      <c r="AB315" s="53">
        <v>0</v>
      </c>
      <c r="AC315" s="56">
        <f t="shared" si="14"/>
        <v>2</v>
      </c>
      <c r="AD315" s="55">
        <f>VLOOKUP($A315,'all-seg-360'!$A:$K,3,0)</f>
        <v>0.310015869</v>
      </c>
      <c r="AE315" s="55">
        <f>VLOOKUP($A315,'all-seg-360'!$A:$K,4,0)</f>
        <v>0.52257385300000003</v>
      </c>
      <c r="AF315" s="55">
        <f>VLOOKUP($A315,'all-seg-360'!$A:$K,5,0)</f>
        <v>3.5772705000000002E-2</v>
      </c>
      <c r="AG315" s="55">
        <f>VLOOKUP($A315,'all-seg-360'!$A:$K,6,0)</f>
        <v>8.1997681000000003E-2</v>
      </c>
      <c r="AH315" s="55">
        <f>VLOOKUP($A315,'all-seg-360'!$A:$K,7,0)</f>
        <v>3.8977050999999999E-2</v>
      </c>
      <c r="AI315" s="55">
        <f>VLOOKUP($A315,'all-seg-360'!$A:$K,8,0)</f>
        <v>4.9438499999999996E-4</v>
      </c>
      <c r="AJ315" s="55">
        <f>VLOOKUP($A315,'all-seg-360'!$A:$K,9,0)</f>
        <v>2.1087649999999999E-3</v>
      </c>
      <c r="AK315" s="55"/>
      <c r="AL315" s="55"/>
    </row>
    <row r="316" spans="1:38">
      <c r="A316" s="1" t="s">
        <v>34</v>
      </c>
      <c r="B316" s="1" t="s">
        <v>33</v>
      </c>
      <c r="C316" s="1" t="str">
        <f>VLOOKUP(A316,raw_data!$C:$G,5,0)</f>
        <v>白庐</v>
      </c>
      <c r="D316" s="1" t="str">
        <f>VLOOKUP(A316,raw_data!$C:$H,6,0)</f>
        <v>共青路386号</v>
      </c>
      <c r="E316" s="1" t="str">
        <f>VLOOKUP(A316,raw_data!$C:$E,2,0)&amp;","&amp;VLOOKUP(A316,raw_data!$C:$E,3,0)</f>
        <v>121.557545,31.28872417</v>
      </c>
      <c r="F316" s="54">
        <f t="shared" si="12"/>
        <v>1</v>
      </c>
      <c r="G316" s="1" t="s">
        <v>4367</v>
      </c>
      <c r="H316" s="53">
        <v>0</v>
      </c>
      <c r="I316" s="53">
        <v>0</v>
      </c>
      <c r="J316" s="53">
        <v>0</v>
      </c>
      <c r="K316" s="53">
        <v>0</v>
      </c>
      <c r="L316" s="53">
        <v>0</v>
      </c>
      <c r="M316" s="53">
        <v>0</v>
      </c>
      <c r="N316" s="53">
        <v>0</v>
      </c>
      <c r="O316" s="53">
        <v>1</v>
      </c>
      <c r="P316" s="56">
        <f t="shared" si="13"/>
        <v>1</v>
      </c>
      <c r="Q316" s="53">
        <v>1</v>
      </c>
      <c r="R316" s="53">
        <v>0</v>
      </c>
      <c r="S316" s="53">
        <v>0</v>
      </c>
      <c r="T316" s="53">
        <v>0</v>
      </c>
      <c r="U316" s="53">
        <v>0</v>
      </c>
      <c r="V316" s="53">
        <v>0</v>
      </c>
      <c r="W316" s="53">
        <v>0</v>
      </c>
      <c r="X316" s="53">
        <v>1</v>
      </c>
      <c r="Y316" s="53">
        <v>0</v>
      </c>
      <c r="Z316" s="53">
        <v>0</v>
      </c>
      <c r="AA316" s="53">
        <v>0</v>
      </c>
      <c r="AB316" s="53">
        <v>0</v>
      </c>
      <c r="AC316" s="56">
        <f t="shared" si="14"/>
        <v>2</v>
      </c>
      <c r="AD316" s="55">
        <f>VLOOKUP($A316,'all-seg-360'!$A:$K,3,0)</f>
        <v>0.21083373999999999</v>
      </c>
      <c r="AE316" s="55">
        <f>VLOOKUP($A316,'all-seg-360'!$A:$K,4,0)</f>
        <v>0.42489929199999998</v>
      </c>
      <c r="AF316" s="55">
        <f>VLOOKUP($A316,'all-seg-360'!$A:$K,5,0)</f>
        <v>0.203051758</v>
      </c>
      <c r="AG316" s="55">
        <f>VLOOKUP($A316,'all-seg-360'!$A:$K,6,0)</f>
        <v>7.8100586E-2</v>
      </c>
      <c r="AH316" s="55">
        <f>VLOOKUP($A316,'all-seg-360'!$A:$K,7,0)</f>
        <v>4.6737671000000001E-2</v>
      </c>
      <c r="AI316" s="55">
        <f>VLOOKUP($A316,'all-seg-360'!$A:$K,8,0)</f>
        <v>3.5095200000000002E-4</v>
      </c>
      <c r="AJ316" s="55">
        <f>VLOOKUP($A316,'all-seg-360'!$A:$K,9,0)</f>
        <v>1.2207E-4</v>
      </c>
      <c r="AK316" s="55"/>
      <c r="AL316" s="55"/>
    </row>
    <row r="317" spans="1:38">
      <c r="A317" s="1" t="s">
        <v>1232</v>
      </c>
      <c r="B317" s="1" t="s">
        <v>1231</v>
      </c>
      <c r="C317" s="1" t="str">
        <f>VLOOKUP(A317,raw_data!$C:$G,5,0)</f>
        <v>外白渡桥</v>
      </c>
      <c r="D317" s="1" t="str">
        <f>VLOOKUP(A317,raw_data!$C:$H,6,0)</f>
        <v>外滩</v>
      </c>
      <c r="E317" s="1" t="str">
        <f>VLOOKUP(A317,raw_data!$C:$E,2,0)&amp;","&amp;VLOOKUP(A317,raw_data!$C:$E,3,0)</f>
        <v>121.4694778,31.23194382</v>
      </c>
      <c r="F317" s="54">
        <f t="shared" si="12"/>
        <v>2</v>
      </c>
      <c r="G317" s="1" t="s">
        <v>4367</v>
      </c>
      <c r="H317" s="53">
        <v>0</v>
      </c>
      <c r="I317" s="53">
        <v>1</v>
      </c>
      <c r="J317" s="53">
        <v>1</v>
      </c>
      <c r="K317" s="53">
        <v>0</v>
      </c>
      <c r="L317" s="53">
        <v>0</v>
      </c>
      <c r="M317" s="53">
        <v>0</v>
      </c>
      <c r="N317" s="53">
        <v>1</v>
      </c>
      <c r="O317" s="53">
        <v>0</v>
      </c>
      <c r="P317" s="56">
        <f t="shared" si="13"/>
        <v>3</v>
      </c>
      <c r="Q317" s="53">
        <v>1</v>
      </c>
      <c r="R317" s="53">
        <v>1</v>
      </c>
      <c r="S317" s="53">
        <v>1</v>
      </c>
      <c r="T317" s="53">
        <v>0</v>
      </c>
      <c r="U317" s="53">
        <v>0</v>
      </c>
      <c r="V317" s="53">
        <v>0</v>
      </c>
      <c r="W317" s="53">
        <v>0</v>
      </c>
      <c r="X317" s="53">
        <v>1</v>
      </c>
      <c r="Y317" s="53">
        <v>0</v>
      </c>
      <c r="Z317" s="53">
        <v>0</v>
      </c>
      <c r="AA317" s="53">
        <v>0</v>
      </c>
      <c r="AB317" s="53">
        <v>0</v>
      </c>
      <c r="AC317" s="56">
        <f t="shared" si="14"/>
        <v>4</v>
      </c>
      <c r="AD317" s="55">
        <f>VLOOKUP($A317,'all-seg-360'!$A:$K,3,0)</f>
        <v>0.14154968300000001</v>
      </c>
      <c r="AE317" s="55">
        <f>VLOOKUP($A317,'all-seg-360'!$A:$K,4,0)</f>
        <v>0.59566650399999999</v>
      </c>
      <c r="AF317" s="55">
        <f>VLOOKUP($A317,'all-seg-360'!$A:$K,5,0)</f>
        <v>5.5749512000000001E-2</v>
      </c>
      <c r="AG317" s="55">
        <f>VLOOKUP($A317,'all-seg-360'!$A:$K,6,0)</f>
        <v>0.10347290000000001</v>
      </c>
      <c r="AH317" s="55">
        <f>VLOOKUP($A317,'all-seg-360'!$A:$K,7,0)</f>
        <v>2.1597290000000002E-2</v>
      </c>
      <c r="AI317" s="55">
        <f>VLOOKUP($A317,'all-seg-360'!$A:$K,8,0)</f>
        <v>2.1667499999999999E-4</v>
      </c>
      <c r="AJ317" s="55">
        <f>VLOOKUP($A317,'all-seg-360'!$A:$K,9,0)</f>
        <v>3.738403E-3</v>
      </c>
      <c r="AK317" s="55"/>
      <c r="AL317" s="55"/>
    </row>
    <row r="318" spans="1:38">
      <c r="A318" s="1" t="s">
        <v>1256</v>
      </c>
      <c r="B318" s="1" t="s">
        <v>1255</v>
      </c>
      <c r="C318" s="1" t="str">
        <f>VLOOKUP(A318,raw_data!$C:$G,5,0)</f>
        <v>海南置地上海公司</v>
      </c>
      <c r="D318" s="1" t="str">
        <f>VLOOKUP(A318,raw_data!$C:$H,6,0)</f>
        <v>虹桥路2310号</v>
      </c>
      <c r="E318" s="1" t="str">
        <f>VLOOKUP(A318,raw_data!$C:$E,2,0)&amp;","&amp;VLOOKUP(A318,raw_data!$C:$E,3,0)</f>
        <v>121.36676,31.19216</v>
      </c>
      <c r="F318" s="54">
        <f t="shared" si="12"/>
        <v>2</v>
      </c>
      <c r="G318" s="1" t="s">
        <v>4367</v>
      </c>
      <c r="H318" s="53">
        <v>0</v>
      </c>
      <c r="I318" s="53">
        <v>1</v>
      </c>
      <c r="J318" s="53">
        <v>1</v>
      </c>
      <c r="K318" s="53">
        <v>0</v>
      </c>
      <c r="L318" s="53">
        <v>0</v>
      </c>
      <c r="M318" s="53">
        <v>0</v>
      </c>
      <c r="N318" s="53">
        <v>1</v>
      </c>
      <c r="O318" s="53">
        <v>0</v>
      </c>
      <c r="P318" s="56">
        <f t="shared" si="13"/>
        <v>3</v>
      </c>
      <c r="Q318" s="53">
        <v>0</v>
      </c>
      <c r="R318" s="53">
        <v>1</v>
      </c>
      <c r="S318" s="53">
        <v>0</v>
      </c>
      <c r="T318" s="53">
        <v>0</v>
      </c>
      <c r="U318" s="53">
        <v>1</v>
      </c>
      <c r="V318" s="53">
        <v>1</v>
      </c>
      <c r="W318" s="53">
        <v>1</v>
      </c>
      <c r="X318" s="53">
        <v>1</v>
      </c>
      <c r="Y318" s="53">
        <v>1</v>
      </c>
      <c r="Z318" s="53">
        <v>0</v>
      </c>
      <c r="AA318" s="53">
        <v>0</v>
      </c>
      <c r="AB318" s="53">
        <v>0</v>
      </c>
      <c r="AC318" s="56">
        <f t="shared" si="14"/>
        <v>6</v>
      </c>
      <c r="AD318" s="55">
        <f>VLOOKUP($A318,'all-seg-360'!$A:$K,3,0)</f>
        <v>0.119546509</v>
      </c>
      <c r="AE318" s="55">
        <f>VLOOKUP($A318,'all-seg-360'!$A:$K,4,0)</f>
        <v>0.65692748999999995</v>
      </c>
      <c r="AF318" s="55">
        <f>VLOOKUP($A318,'all-seg-360'!$A:$K,5,0)</f>
        <v>3.8204955999999998E-2</v>
      </c>
      <c r="AG318" s="55">
        <f>VLOOKUP($A318,'all-seg-360'!$A:$K,6,0)</f>
        <v>0.12405395499999999</v>
      </c>
      <c r="AH318" s="55">
        <f>VLOOKUP($A318,'all-seg-360'!$A:$K,7,0)</f>
        <v>8.1115719999999992E-3</v>
      </c>
      <c r="AI318" s="55">
        <f>VLOOKUP($A318,'all-seg-360'!$A:$K,8,0)</f>
        <v>8.5449000000000001E-5</v>
      </c>
      <c r="AJ318" s="55">
        <f>VLOOKUP($A318,'all-seg-360'!$A:$K,9,0)</f>
        <v>1.8594360000000001E-2</v>
      </c>
      <c r="AK318" s="55"/>
      <c r="AL318" s="55"/>
    </row>
    <row r="319" spans="1:38">
      <c r="A319" s="1" t="s">
        <v>1264</v>
      </c>
      <c r="B319" s="1" t="s">
        <v>1263</v>
      </c>
      <c r="C319" s="1" t="str">
        <f>VLOOKUP(A319,raw_data!$C:$G,5,0)</f>
        <v>杨树浦自来水之水有限公司</v>
      </c>
      <c r="D319" s="1" t="str">
        <f>VLOOKUP(A319,raw_data!$C:$H,6,0)</f>
        <v>杨树浦路830号（许昌路口）</v>
      </c>
      <c r="E319" s="1" t="str">
        <f>VLOOKUP(A319,raw_data!$C:$E,2,0)&amp;","&amp;VLOOKUP(A319,raw_data!$C:$E,3,0)</f>
        <v>121.52108,31.25463</v>
      </c>
      <c r="F319" s="54">
        <f t="shared" si="12"/>
        <v>2</v>
      </c>
      <c r="G319" s="1" t="s">
        <v>4367</v>
      </c>
      <c r="H319" s="53">
        <v>0</v>
      </c>
      <c r="I319" s="53">
        <v>1</v>
      </c>
      <c r="J319" s="53">
        <v>1</v>
      </c>
      <c r="K319" s="53">
        <v>0</v>
      </c>
      <c r="L319" s="53">
        <v>0</v>
      </c>
      <c r="M319" s="53">
        <v>0</v>
      </c>
      <c r="N319" s="53">
        <v>1</v>
      </c>
      <c r="O319" s="53">
        <v>0</v>
      </c>
      <c r="P319" s="56">
        <f t="shared" si="13"/>
        <v>3</v>
      </c>
      <c r="Q319" s="53">
        <v>1</v>
      </c>
      <c r="R319" s="53">
        <v>0</v>
      </c>
      <c r="S319" s="53">
        <v>0</v>
      </c>
      <c r="T319" s="53">
        <v>0</v>
      </c>
      <c r="U319" s="53">
        <v>0</v>
      </c>
      <c r="V319" s="53">
        <v>1</v>
      </c>
      <c r="W319" s="53">
        <v>0</v>
      </c>
      <c r="X319" s="53">
        <v>1</v>
      </c>
      <c r="Y319" s="53">
        <v>1</v>
      </c>
      <c r="Z319" s="53">
        <v>1</v>
      </c>
      <c r="AA319" s="53">
        <v>1</v>
      </c>
      <c r="AB319" s="53">
        <v>1</v>
      </c>
      <c r="AC319" s="56">
        <f t="shared" si="14"/>
        <v>7</v>
      </c>
      <c r="AD319" s="55">
        <f>VLOOKUP($A319,'all-seg-360'!$A:$K,3,0)</f>
        <v>7.9452515000000001E-2</v>
      </c>
      <c r="AE319" s="55">
        <f>VLOOKUP($A319,'all-seg-360'!$A:$K,4,0)</f>
        <v>0.69228515599999996</v>
      </c>
      <c r="AF319" s="55">
        <f>VLOOKUP($A319,'all-seg-360'!$A:$K,5,0)</f>
        <v>3.2666015999999999E-2</v>
      </c>
      <c r="AG319" s="55">
        <f>VLOOKUP($A319,'all-seg-360'!$A:$K,6,0)</f>
        <v>0.116677856</v>
      </c>
      <c r="AH319" s="55">
        <f>VLOOKUP($A319,'all-seg-360'!$A:$K,7,0)</f>
        <v>8.2244870000000008E-3</v>
      </c>
      <c r="AI319" s="55">
        <f>VLOOKUP($A319,'all-seg-360'!$A:$K,8,0)</f>
        <v>0</v>
      </c>
      <c r="AJ319" s="55">
        <f>VLOOKUP($A319,'all-seg-360'!$A:$K,9,0)</f>
        <v>1.3354492000000001E-2</v>
      </c>
      <c r="AK319" s="55"/>
      <c r="AL319" s="55"/>
    </row>
    <row r="320" spans="1:38">
      <c r="A320" s="1" t="s">
        <v>1302</v>
      </c>
      <c r="B320" s="1" t="s">
        <v>1301</v>
      </c>
      <c r="C320" s="1" t="str">
        <f>VLOOKUP(A320,raw_data!$C:$G,5,0)</f>
        <v>华业大楼</v>
      </c>
      <c r="D320" s="1" t="str">
        <f>VLOOKUP(A320,raw_data!$C:$H,6,0)</f>
        <v>陕西北路175号</v>
      </c>
      <c r="E320" s="1" t="str">
        <f>VLOOKUP(A320,raw_data!$C:$E,2,0)&amp;","&amp;VLOOKUP(A320,raw_data!$C:$E,3,0)</f>
        <v>121.4509725,31.22861502</v>
      </c>
      <c r="F320" s="54">
        <f t="shared" si="12"/>
        <v>2</v>
      </c>
      <c r="G320" s="1" t="s">
        <v>4367</v>
      </c>
      <c r="H320" s="53">
        <v>0</v>
      </c>
      <c r="I320" s="53">
        <v>1</v>
      </c>
      <c r="J320" s="53">
        <v>1</v>
      </c>
      <c r="K320" s="53">
        <v>0</v>
      </c>
      <c r="L320" s="53">
        <v>0</v>
      </c>
      <c r="M320" s="53">
        <v>0</v>
      </c>
      <c r="N320" s="53">
        <v>1</v>
      </c>
      <c r="O320" s="53">
        <v>0</v>
      </c>
      <c r="P320" s="56">
        <f t="shared" si="13"/>
        <v>3</v>
      </c>
      <c r="Q320" s="53">
        <v>1</v>
      </c>
      <c r="R320" s="53">
        <v>0</v>
      </c>
      <c r="S320" s="53">
        <v>1</v>
      </c>
      <c r="T320" s="53">
        <v>1</v>
      </c>
      <c r="U320" s="53">
        <v>1</v>
      </c>
      <c r="V320" s="53">
        <v>1</v>
      </c>
      <c r="W320" s="53">
        <v>1</v>
      </c>
      <c r="X320" s="53">
        <v>1</v>
      </c>
      <c r="Y320" s="53">
        <v>0</v>
      </c>
      <c r="Z320" s="53">
        <v>0</v>
      </c>
      <c r="AA320" s="53">
        <v>0</v>
      </c>
      <c r="AB320" s="53">
        <v>0</v>
      </c>
      <c r="AC320" s="56">
        <f t="shared" si="14"/>
        <v>7</v>
      </c>
      <c r="AD320" s="55">
        <f>VLOOKUP($A320,'all-seg-360'!$A:$K,3,0)</f>
        <v>0.36431579600000003</v>
      </c>
      <c r="AE320" s="55">
        <f>VLOOKUP($A320,'all-seg-360'!$A:$K,4,0)</f>
        <v>0.206762695</v>
      </c>
      <c r="AF320" s="55">
        <f>VLOOKUP($A320,'all-seg-360'!$A:$K,5,0)</f>
        <v>0.29703064000000001</v>
      </c>
      <c r="AG320" s="55">
        <f>VLOOKUP($A320,'all-seg-360'!$A:$K,6,0)</f>
        <v>5.0039673E-2</v>
      </c>
      <c r="AH320" s="55">
        <f>VLOOKUP($A320,'all-seg-360'!$A:$K,7,0)</f>
        <v>8.4411620000000003E-3</v>
      </c>
      <c r="AI320" s="55">
        <f>VLOOKUP($A320,'all-seg-360'!$A:$K,8,0)</f>
        <v>7.2021499999999996E-4</v>
      </c>
      <c r="AJ320" s="55">
        <f>VLOOKUP($A320,'all-seg-360'!$A:$K,9,0)</f>
        <v>3.0468749999999999E-2</v>
      </c>
      <c r="AK320" s="55"/>
      <c r="AL320" s="55"/>
    </row>
    <row r="321" spans="1:38">
      <c r="A321" s="1" t="s">
        <v>1123</v>
      </c>
      <c r="B321" s="1" t="s">
        <v>1122</v>
      </c>
      <c r="C321" s="1" t="str">
        <f>VLOOKUP(A321,raw_data!$C:$G,5,0)</f>
        <v>医工院</v>
      </c>
      <c r="D321" s="1" t="str">
        <f>VLOOKUP(A321,raw_data!$C:$H,6,0)</f>
        <v>北京西路1320号</v>
      </c>
      <c r="E321" s="1" t="str">
        <f>VLOOKUP(A321,raw_data!$C:$E,2,0)&amp;","&amp;VLOOKUP(A321,raw_data!$C:$E,3,0)</f>
        <v>121.4456967,31.23082871</v>
      </c>
      <c r="F321" s="54">
        <f t="shared" si="12"/>
        <v>2</v>
      </c>
      <c r="G321" s="1" t="s">
        <v>4367</v>
      </c>
      <c r="H321" s="53">
        <v>0</v>
      </c>
      <c r="I321" s="53">
        <v>1</v>
      </c>
      <c r="J321" s="53">
        <v>1</v>
      </c>
      <c r="K321" s="53">
        <v>0</v>
      </c>
      <c r="L321" s="53">
        <v>0</v>
      </c>
      <c r="M321" s="53">
        <v>0</v>
      </c>
      <c r="N321" s="53">
        <v>1</v>
      </c>
      <c r="O321" s="53">
        <v>0</v>
      </c>
      <c r="P321" s="56">
        <f t="shared" si="13"/>
        <v>3</v>
      </c>
      <c r="Q321" s="53">
        <v>1</v>
      </c>
      <c r="R321" s="53">
        <v>0</v>
      </c>
      <c r="S321" s="53">
        <v>1</v>
      </c>
      <c r="T321" s="53">
        <v>1</v>
      </c>
      <c r="U321" s="53">
        <v>1</v>
      </c>
      <c r="V321" s="53">
        <v>0</v>
      </c>
      <c r="W321" s="53">
        <v>1</v>
      </c>
      <c r="X321" s="53">
        <v>1</v>
      </c>
      <c r="Y321" s="53">
        <v>0</v>
      </c>
      <c r="Z321" s="53">
        <v>0</v>
      </c>
      <c r="AA321" s="53">
        <v>0</v>
      </c>
      <c r="AB321" s="53">
        <v>0</v>
      </c>
      <c r="AC321" s="56">
        <f t="shared" si="14"/>
        <v>6</v>
      </c>
      <c r="AD321" s="55">
        <f>VLOOKUP($A321,'all-seg-360'!$A:$K,3,0)</f>
        <v>0.206335449</v>
      </c>
      <c r="AE321" s="55">
        <f>VLOOKUP($A321,'all-seg-360'!$A:$K,4,0)</f>
        <v>0.131072998</v>
      </c>
      <c r="AF321" s="55">
        <f>VLOOKUP($A321,'all-seg-360'!$A:$K,5,0)</f>
        <v>0.40844116200000002</v>
      </c>
      <c r="AG321" s="55">
        <f>VLOOKUP($A321,'all-seg-360'!$A:$K,6,0)</f>
        <v>0.12758483900000001</v>
      </c>
      <c r="AH321" s="55">
        <f>VLOOKUP($A321,'all-seg-360'!$A:$K,7,0)</f>
        <v>2.8060913E-2</v>
      </c>
      <c r="AI321" s="55">
        <f>VLOOKUP($A321,'all-seg-360'!$A:$K,8,0)</f>
        <v>0</v>
      </c>
      <c r="AJ321" s="55">
        <f>VLOOKUP($A321,'all-seg-360'!$A:$K,9,0)</f>
        <v>1.5417480000000001E-2</v>
      </c>
      <c r="AK321" s="55"/>
      <c r="AL321" s="55"/>
    </row>
    <row r="322" spans="1:38">
      <c r="A322" s="1" t="s">
        <v>1161</v>
      </c>
      <c r="B322" s="1" t="s">
        <v>1160</v>
      </c>
      <c r="C322" s="1" t="str">
        <f>VLOOKUP(A322,raw_data!$C:$G,5,0)</f>
        <v>光明中学</v>
      </c>
      <c r="D322" s="1" t="str">
        <f>VLOOKUP(A322,raw_data!$C:$H,6,0)</f>
        <v>淮海东路70号</v>
      </c>
      <c r="E322" s="1" t="str">
        <f>VLOOKUP(A322,raw_data!$C:$E,2,0)&amp;","&amp;VLOOKUP(A322,raw_data!$C:$E,3,0)</f>
        <v>121.4763235,31.22829387</v>
      </c>
      <c r="F322" s="54">
        <f t="shared" ref="F322:F385" si="15">IF(P322=1, 1, IF(OR(P322=2, P322=3), 2, 3))</f>
        <v>2</v>
      </c>
      <c r="G322" s="1" t="s">
        <v>4367</v>
      </c>
      <c r="H322" s="53">
        <v>0</v>
      </c>
      <c r="I322" s="53">
        <v>1</v>
      </c>
      <c r="J322" s="53">
        <v>1</v>
      </c>
      <c r="K322" s="53">
        <v>0</v>
      </c>
      <c r="L322" s="53">
        <v>0</v>
      </c>
      <c r="M322" s="53">
        <v>0</v>
      </c>
      <c r="N322" s="53">
        <v>1</v>
      </c>
      <c r="O322" s="53">
        <v>0</v>
      </c>
      <c r="P322" s="56">
        <f t="shared" ref="P322:P385" si="16">SUM(H322:O322)</f>
        <v>3</v>
      </c>
      <c r="Q322" s="53">
        <v>0</v>
      </c>
      <c r="R322" s="53">
        <v>1</v>
      </c>
      <c r="S322" s="53">
        <v>0</v>
      </c>
      <c r="T322" s="53">
        <v>0</v>
      </c>
      <c r="U322" s="53">
        <v>0</v>
      </c>
      <c r="V322" s="53">
        <v>0</v>
      </c>
      <c r="W322" s="53">
        <v>1</v>
      </c>
      <c r="X322" s="53">
        <v>1</v>
      </c>
      <c r="Y322" s="53">
        <v>1</v>
      </c>
      <c r="Z322" s="53">
        <v>0</v>
      </c>
      <c r="AA322" s="53">
        <v>0</v>
      </c>
      <c r="AB322" s="53">
        <v>0</v>
      </c>
      <c r="AC322" s="56">
        <f t="shared" ref="AC322:AC385" si="17">SUM(Q322:AB322)</f>
        <v>4</v>
      </c>
      <c r="AD322" s="55">
        <f>VLOOKUP($A322,'all-seg-360'!$A:$K,3,0)</f>
        <v>0.38705749499999997</v>
      </c>
      <c r="AE322" s="55">
        <f>VLOOKUP($A322,'all-seg-360'!$A:$K,4,0)</f>
        <v>0.433953857</v>
      </c>
      <c r="AF322" s="55">
        <f>VLOOKUP($A322,'all-seg-360'!$A:$K,5,0)</f>
        <v>1.1535645000000001E-2</v>
      </c>
      <c r="AG322" s="55">
        <f>VLOOKUP($A322,'all-seg-360'!$A:$K,6,0)</f>
        <v>8.9617920000000004E-2</v>
      </c>
      <c r="AH322" s="55">
        <f>VLOOKUP($A322,'all-seg-360'!$A:$K,7,0)</f>
        <v>2.230835E-3</v>
      </c>
      <c r="AI322" s="55">
        <f>VLOOKUP($A322,'all-seg-360'!$A:$K,8,0)</f>
        <v>0</v>
      </c>
      <c r="AJ322" s="55">
        <f>VLOOKUP($A322,'all-seg-360'!$A:$K,9,0)</f>
        <v>2.5741577000000002E-2</v>
      </c>
      <c r="AK322" s="55"/>
      <c r="AL322" s="55"/>
    </row>
    <row r="323" spans="1:38">
      <c r="A323" s="1" t="s">
        <v>1171</v>
      </c>
      <c r="B323" s="1" t="s">
        <v>1170</v>
      </c>
      <c r="C323" s="1" t="str">
        <f>VLOOKUP(A323,raw_data!$C:$G,5,0)</f>
        <v>上海浦东国际机场公司</v>
      </c>
      <c r="D323" s="1" t="str">
        <f>VLOOKUP(A323,raw_data!$C:$H,6,0)</f>
        <v>四川中路220号</v>
      </c>
      <c r="E323" s="1" t="str">
        <f>VLOOKUP(A323,raw_data!$C:$E,2,0)&amp;","&amp;VLOOKUP(A323,raw_data!$C:$E,3,0)</f>
        <v>121.4835425,31.23704008</v>
      </c>
      <c r="F323" s="54">
        <f t="shared" si="15"/>
        <v>2</v>
      </c>
      <c r="G323" s="1" t="s">
        <v>4367</v>
      </c>
      <c r="H323" s="53">
        <v>0</v>
      </c>
      <c r="I323" s="53">
        <v>1</v>
      </c>
      <c r="J323" s="53">
        <v>1</v>
      </c>
      <c r="K323" s="53">
        <v>0</v>
      </c>
      <c r="L323" s="53">
        <v>0</v>
      </c>
      <c r="M323" s="53">
        <v>0</v>
      </c>
      <c r="N323" s="53">
        <v>1</v>
      </c>
      <c r="O323" s="53">
        <v>0</v>
      </c>
      <c r="P323" s="56">
        <f t="shared" si="16"/>
        <v>3</v>
      </c>
      <c r="Q323" s="53">
        <v>1</v>
      </c>
      <c r="R323" s="53">
        <v>0</v>
      </c>
      <c r="S323" s="53">
        <v>0</v>
      </c>
      <c r="T323" s="53">
        <v>0</v>
      </c>
      <c r="U323" s="53">
        <v>0</v>
      </c>
      <c r="V323" s="53">
        <v>1</v>
      </c>
      <c r="W323" s="53">
        <v>0</v>
      </c>
      <c r="X323" s="53">
        <v>1</v>
      </c>
      <c r="Y323" s="53">
        <v>1</v>
      </c>
      <c r="Z323" s="53">
        <v>1</v>
      </c>
      <c r="AA323" s="53">
        <v>1</v>
      </c>
      <c r="AB323" s="53">
        <v>1</v>
      </c>
      <c r="AC323" s="56">
        <f t="shared" si="17"/>
        <v>7</v>
      </c>
      <c r="AD323" s="55">
        <f>VLOOKUP($A323,'all-seg-360'!$A:$K,3,0)</f>
        <v>0.54166259800000005</v>
      </c>
      <c r="AE323" s="55">
        <f>VLOOKUP($A323,'all-seg-360'!$A:$K,4,0)</f>
        <v>0.30993957500000002</v>
      </c>
      <c r="AF323" s="55">
        <f>VLOOKUP($A323,'all-seg-360'!$A:$K,5,0)</f>
        <v>0</v>
      </c>
      <c r="AG323" s="55">
        <f>VLOOKUP($A323,'all-seg-360'!$A:$K,6,0)</f>
        <v>8.8912963999999997E-2</v>
      </c>
      <c r="AH323" s="55">
        <f>VLOOKUP($A323,'all-seg-360'!$A:$K,7,0)</f>
        <v>2.6272582999999999E-2</v>
      </c>
      <c r="AI323" s="55">
        <f>VLOOKUP($A323,'all-seg-360'!$A:$K,8,0)</f>
        <v>1.525879E-3</v>
      </c>
      <c r="AJ323" s="55">
        <f>VLOOKUP($A323,'all-seg-360'!$A:$K,9,0)</f>
        <v>1.5814208999999999E-2</v>
      </c>
      <c r="AK323" s="55"/>
      <c r="AL323" s="55"/>
    </row>
    <row r="324" spans="1:38">
      <c r="A324" s="1" t="s">
        <v>1173</v>
      </c>
      <c r="B324" s="1" t="s">
        <v>1172</v>
      </c>
      <c r="C324" s="1" t="str">
        <f>VLOOKUP(A324,raw_data!$C:$G,5,0)</f>
        <v>上海时运物业集团
上海市新华书店</v>
      </c>
      <c r="D324" s="1" t="str">
        <f>VLOOKUP(A324,raw_data!$C:$H,6,0)</f>
        <v>四川中路133号</v>
      </c>
      <c r="E324" s="1" t="str">
        <f>VLOOKUP(A324,raw_data!$C:$E,2,0)&amp;","&amp;VLOOKUP(A324,raw_data!$C:$E,3,0)</f>
        <v>121.4835425,31.23704008</v>
      </c>
      <c r="F324" s="54">
        <f t="shared" si="15"/>
        <v>2</v>
      </c>
      <c r="G324" s="1" t="s">
        <v>4367</v>
      </c>
      <c r="H324" s="53">
        <v>0</v>
      </c>
      <c r="I324" s="53">
        <v>1</v>
      </c>
      <c r="J324" s="53">
        <v>1</v>
      </c>
      <c r="K324" s="53">
        <v>0</v>
      </c>
      <c r="L324" s="53">
        <v>0</v>
      </c>
      <c r="M324" s="53">
        <v>0</v>
      </c>
      <c r="N324" s="53">
        <v>1</v>
      </c>
      <c r="O324" s="53">
        <v>0</v>
      </c>
      <c r="P324" s="56">
        <f t="shared" si="16"/>
        <v>3</v>
      </c>
      <c r="Q324" s="53">
        <v>1</v>
      </c>
      <c r="R324" s="53">
        <v>0</v>
      </c>
      <c r="S324" s="53">
        <v>0</v>
      </c>
      <c r="T324" s="53">
        <v>0</v>
      </c>
      <c r="U324" s="53">
        <v>0</v>
      </c>
      <c r="V324" s="53">
        <v>1</v>
      </c>
      <c r="W324" s="53">
        <v>0</v>
      </c>
      <c r="X324" s="53">
        <v>1</v>
      </c>
      <c r="Y324" s="53">
        <v>1</v>
      </c>
      <c r="Z324" s="53">
        <v>1</v>
      </c>
      <c r="AA324" s="53">
        <v>1</v>
      </c>
      <c r="AB324" s="53">
        <v>1</v>
      </c>
      <c r="AC324" s="56">
        <f t="shared" si="17"/>
        <v>7</v>
      </c>
      <c r="AD324" s="55">
        <f>VLOOKUP($A324,'all-seg-360'!$A:$K,3,0)</f>
        <v>0.54165954599999999</v>
      </c>
      <c r="AE324" s="55">
        <f>VLOOKUP($A324,'all-seg-360'!$A:$K,4,0)</f>
        <v>0.30994262700000003</v>
      </c>
      <c r="AF324" s="55">
        <f>VLOOKUP($A324,'all-seg-360'!$A:$K,5,0)</f>
        <v>0</v>
      </c>
      <c r="AG324" s="55">
        <f>VLOOKUP($A324,'all-seg-360'!$A:$K,6,0)</f>
        <v>8.8912963999999997E-2</v>
      </c>
      <c r="AH324" s="55">
        <f>VLOOKUP($A324,'all-seg-360'!$A:$K,7,0)</f>
        <v>2.6272582999999999E-2</v>
      </c>
      <c r="AI324" s="55">
        <f>VLOOKUP($A324,'all-seg-360'!$A:$K,8,0)</f>
        <v>1.525879E-3</v>
      </c>
      <c r="AJ324" s="55">
        <f>VLOOKUP($A324,'all-seg-360'!$A:$K,9,0)</f>
        <v>1.5814208999999999E-2</v>
      </c>
      <c r="AK324" s="55"/>
      <c r="AL324" s="55"/>
    </row>
    <row r="325" spans="1:38">
      <c r="A325" s="1" t="s">
        <v>1175</v>
      </c>
      <c r="B325" s="1" t="s">
        <v>1174</v>
      </c>
      <c r="C325" s="1" t="str">
        <f>VLOOKUP(A325,raw_data!$C:$G,5,0)</f>
        <v>轻工业局</v>
      </c>
      <c r="D325" s="1" t="str">
        <f>VLOOKUP(A325,raw_data!$C:$H,6,0)</f>
        <v>四川中路33号</v>
      </c>
      <c r="E325" s="1" t="str">
        <f>VLOOKUP(A325,raw_data!$C:$E,2,0)&amp;","&amp;VLOOKUP(A325,raw_data!$C:$E,3,0)</f>
        <v>121.4849402,31.23502277</v>
      </c>
      <c r="F325" s="54">
        <f t="shared" si="15"/>
        <v>2</v>
      </c>
      <c r="G325" s="1" t="s">
        <v>4367</v>
      </c>
      <c r="H325" s="53">
        <v>0</v>
      </c>
      <c r="I325" s="53">
        <v>1</v>
      </c>
      <c r="J325" s="53">
        <v>1</v>
      </c>
      <c r="K325" s="53">
        <v>0</v>
      </c>
      <c r="L325" s="53">
        <v>0</v>
      </c>
      <c r="M325" s="53">
        <v>0</v>
      </c>
      <c r="N325" s="53">
        <v>1</v>
      </c>
      <c r="O325" s="53">
        <v>0</v>
      </c>
      <c r="P325" s="56">
        <f t="shared" si="16"/>
        <v>3</v>
      </c>
      <c r="Q325" s="53">
        <v>1</v>
      </c>
      <c r="R325" s="53">
        <v>1</v>
      </c>
      <c r="S325" s="53">
        <v>1</v>
      </c>
      <c r="T325" s="53">
        <v>0</v>
      </c>
      <c r="U325" s="53">
        <v>0</v>
      </c>
      <c r="V325" s="53">
        <v>0</v>
      </c>
      <c r="W325" s="53">
        <v>0</v>
      </c>
      <c r="X325" s="53">
        <v>1</v>
      </c>
      <c r="Y325" s="53">
        <v>0</v>
      </c>
      <c r="Z325" s="53">
        <v>0</v>
      </c>
      <c r="AA325" s="53">
        <v>1</v>
      </c>
      <c r="AB325" s="53">
        <v>0</v>
      </c>
      <c r="AC325" s="56">
        <f t="shared" si="17"/>
        <v>5</v>
      </c>
      <c r="AD325" s="55">
        <f>VLOOKUP($A325,'all-seg-360'!$A:$K,3,0)</f>
        <v>0.41570739699999998</v>
      </c>
      <c r="AE325" s="55">
        <f>VLOOKUP($A325,'all-seg-360'!$A:$K,4,0)</f>
        <v>0.32734680199999999</v>
      </c>
      <c r="AF325" s="55">
        <f>VLOOKUP($A325,'all-seg-360'!$A:$K,5,0)</f>
        <v>9.3762207E-2</v>
      </c>
      <c r="AG325" s="55">
        <f>VLOOKUP($A325,'all-seg-360'!$A:$K,6,0)</f>
        <v>6.4743042000000001E-2</v>
      </c>
      <c r="AH325" s="55">
        <f>VLOOKUP($A325,'all-seg-360'!$A:$K,7,0)</f>
        <v>2.8671265000000001E-2</v>
      </c>
      <c r="AI325" s="55">
        <f>VLOOKUP($A325,'all-seg-360'!$A:$K,8,0)</f>
        <v>7.2631799999999999E-4</v>
      </c>
      <c r="AJ325" s="55">
        <f>VLOOKUP($A325,'all-seg-360'!$A:$K,9,0)</f>
        <v>8.5876460000000009E-3</v>
      </c>
      <c r="AK325" s="55"/>
      <c r="AL325" s="55"/>
    </row>
    <row r="326" spans="1:38">
      <c r="A326" s="1" t="s">
        <v>1201</v>
      </c>
      <c r="B326" s="1" t="s">
        <v>1200</v>
      </c>
      <c r="C326" s="1" t="str">
        <f>VLOOKUP(A326,raw_data!$C:$G,5,0)</f>
        <v>锦江集团财务公司证券经营
建设银行三支行</v>
      </c>
      <c r="D326" s="1" t="str">
        <f>VLOOKUP(A326,raw_data!$C:$H,6,0)</f>
        <v>广东路51,59号</v>
      </c>
      <c r="E326" s="1" t="str">
        <f>VLOOKUP(A326,raw_data!$C:$E,2,0)&amp;","&amp;VLOOKUP(A326,raw_data!$C:$E,3,0)</f>
        <v>121.4531401,31.23537949</v>
      </c>
      <c r="F326" s="54">
        <f t="shared" si="15"/>
        <v>2</v>
      </c>
      <c r="G326" s="1" t="s">
        <v>4367</v>
      </c>
      <c r="H326" s="53">
        <v>0</v>
      </c>
      <c r="I326" s="53">
        <v>1</v>
      </c>
      <c r="J326" s="53">
        <v>1</v>
      </c>
      <c r="K326" s="53">
        <v>0</v>
      </c>
      <c r="L326" s="53">
        <v>0</v>
      </c>
      <c r="M326" s="53">
        <v>0</v>
      </c>
      <c r="N326" s="53">
        <v>1</v>
      </c>
      <c r="O326" s="53">
        <v>0</v>
      </c>
      <c r="P326" s="56">
        <f t="shared" si="16"/>
        <v>3</v>
      </c>
      <c r="Q326" s="53">
        <v>1</v>
      </c>
      <c r="R326" s="53">
        <v>1</v>
      </c>
      <c r="S326" s="53">
        <v>1</v>
      </c>
      <c r="T326" s="53">
        <v>0</v>
      </c>
      <c r="U326" s="53">
        <v>0</v>
      </c>
      <c r="V326" s="53">
        <v>0</v>
      </c>
      <c r="W326" s="53">
        <v>0</v>
      </c>
      <c r="X326" s="53">
        <v>1</v>
      </c>
      <c r="Y326" s="53">
        <v>0</v>
      </c>
      <c r="Z326" s="53">
        <v>0</v>
      </c>
      <c r="AA326" s="53">
        <v>0</v>
      </c>
      <c r="AB326" s="53">
        <v>1</v>
      </c>
      <c r="AC326" s="56">
        <f t="shared" si="17"/>
        <v>5</v>
      </c>
      <c r="AD326" s="55">
        <f>VLOOKUP($A326,'all-seg-360'!$A:$K,3,0)</f>
        <v>0.26720581100000002</v>
      </c>
      <c r="AE326" s="55">
        <f>VLOOKUP($A326,'all-seg-360'!$A:$K,4,0)</f>
        <v>0.50897521999999995</v>
      </c>
      <c r="AF326" s="55">
        <f>VLOOKUP($A326,'all-seg-360'!$A:$K,5,0)</f>
        <v>3.1033325E-2</v>
      </c>
      <c r="AG326" s="55">
        <f>VLOOKUP($A326,'all-seg-360'!$A:$K,6,0)</f>
        <v>0.13057861300000001</v>
      </c>
      <c r="AH326" s="55">
        <f>VLOOKUP($A326,'all-seg-360'!$A:$K,7,0)</f>
        <v>2.7331543E-2</v>
      </c>
      <c r="AI326" s="55">
        <f>VLOOKUP($A326,'all-seg-360'!$A:$K,8,0)</f>
        <v>1.2725830000000001E-3</v>
      </c>
      <c r="AJ326" s="55">
        <f>VLOOKUP($A326,'all-seg-360'!$A:$K,9,0)</f>
        <v>6.8939209999999999E-3</v>
      </c>
      <c r="AK326" s="55"/>
      <c r="AL326" s="55"/>
    </row>
    <row r="327" spans="1:38">
      <c r="A327" s="1" t="s">
        <v>1197</v>
      </c>
      <c r="B327" s="1" t="s">
        <v>1196</v>
      </c>
      <c r="C327" s="1" t="str">
        <f>VLOOKUP(A327,raw_data!$C:$G,5,0)</f>
        <v>三环房产公司</v>
      </c>
      <c r="D327" s="1" t="str">
        <f>VLOOKUP(A327,raw_data!$C:$H,6,0)</f>
        <v>汉口路309号</v>
      </c>
      <c r="E327" s="1" t="str">
        <f>VLOOKUP(A327,raw_data!$C:$E,2,0)&amp;","&amp;VLOOKUP(A327,raw_data!$C:$E,3,0)</f>
        <v>121.4798004,31.23756462</v>
      </c>
      <c r="F327" s="54">
        <f t="shared" si="15"/>
        <v>2</v>
      </c>
      <c r="G327" s="1" t="s">
        <v>4367</v>
      </c>
      <c r="H327" s="53">
        <v>0</v>
      </c>
      <c r="I327" s="53">
        <v>1</v>
      </c>
      <c r="J327" s="53">
        <v>1</v>
      </c>
      <c r="K327" s="53">
        <v>0</v>
      </c>
      <c r="L327" s="53">
        <v>0</v>
      </c>
      <c r="M327" s="53">
        <v>0</v>
      </c>
      <c r="N327" s="53">
        <v>1</v>
      </c>
      <c r="O327" s="53">
        <v>0</v>
      </c>
      <c r="P327" s="56">
        <f t="shared" si="16"/>
        <v>3</v>
      </c>
      <c r="Q327" s="53">
        <v>0</v>
      </c>
      <c r="R327" s="53">
        <v>0</v>
      </c>
      <c r="S327" s="53">
        <v>1</v>
      </c>
      <c r="T327" s="53">
        <v>0</v>
      </c>
      <c r="U327" s="53">
        <v>0</v>
      </c>
      <c r="V327" s="53">
        <v>0</v>
      </c>
      <c r="W327" s="53">
        <v>1</v>
      </c>
      <c r="X327" s="53">
        <v>1</v>
      </c>
      <c r="Y327" s="53">
        <v>1</v>
      </c>
      <c r="Z327" s="53">
        <v>1</v>
      </c>
      <c r="AA327" s="53">
        <v>0</v>
      </c>
      <c r="AB327" s="53">
        <v>0</v>
      </c>
      <c r="AC327" s="56">
        <f t="shared" si="17"/>
        <v>5</v>
      </c>
      <c r="AD327" s="55">
        <f>VLOOKUP($A327,'all-seg-360'!$A:$K,3,0)</f>
        <v>0.52412109399999995</v>
      </c>
      <c r="AE327" s="55">
        <f>VLOOKUP($A327,'all-seg-360'!$A:$K,4,0)</f>
        <v>0.3068573</v>
      </c>
      <c r="AF327" s="55">
        <f>VLOOKUP($A327,'all-seg-360'!$A:$K,5,0)</f>
        <v>0</v>
      </c>
      <c r="AG327" s="55">
        <f>VLOOKUP($A327,'all-seg-360'!$A:$K,6,0)</f>
        <v>8.2168579000000005E-2</v>
      </c>
      <c r="AH327" s="55">
        <f>VLOOKUP($A327,'all-seg-360'!$A:$K,7,0)</f>
        <v>3.5195922999999997E-2</v>
      </c>
      <c r="AI327" s="55">
        <f>VLOOKUP($A327,'all-seg-360'!$A:$K,8,0)</f>
        <v>1.0830688E-2</v>
      </c>
      <c r="AJ327" s="55">
        <f>VLOOKUP($A327,'all-seg-360'!$A:$K,9,0)</f>
        <v>1.1248779E-2</v>
      </c>
      <c r="AK327" s="55"/>
      <c r="AL327" s="55"/>
    </row>
    <row r="328" spans="1:38">
      <c r="A328" s="1" t="s">
        <v>1035</v>
      </c>
      <c r="B328" s="1" t="s">
        <v>1034</v>
      </c>
      <c r="C328" s="1" t="str">
        <f>VLOOKUP(A328,raw_data!$C:$G,5,0)</f>
        <v>远洋运输公司</v>
      </c>
      <c r="D328" s="1" t="str">
        <f>VLOOKUP(A328,raw_data!$C:$H,6,0)</f>
        <v>东大名路378号</v>
      </c>
      <c r="E328" s="1" t="str">
        <f>VLOOKUP(A328,raw_data!$C:$E,2,0)&amp;","&amp;VLOOKUP(A328,raw_data!$C:$E,3,0)</f>
        <v>121.4919564,31.24906477</v>
      </c>
      <c r="F328" s="54">
        <f t="shared" si="15"/>
        <v>2</v>
      </c>
      <c r="G328" s="1" t="s">
        <v>4367</v>
      </c>
      <c r="H328" s="53">
        <v>0</v>
      </c>
      <c r="I328" s="53">
        <v>1</v>
      </c>
      <c r="J328" s="53">
        <v>1</v>
      </c>
      <c r="K328" s="53">
        <v>0</v>
      </c>
      <c r="L328" s="53">
        <v>0</v>
      </c>
      <c r="M328" s="53">
        <v>0</v>
      </c>
      <c r="N328" s="53">
        <v>1</v>
      </c>
      <c r="O328" s="53">
        <v>0</v>
      </c>
      <c r="P328" s="56">
        <f t="shared" si="16"/>
        <v>3</v>
      </c>
      <c r="Q328" s="53">
        <v>1</v>
      </c>
      <c r="R328" s="53">
        <v>0</v>
      </c>
      <c r="S328" s="53">
        <v>1</v>
      </c>
      <c r="T328" s="53">
        <v>0</v>
      </c>
      <c r="U328" s="53">
        <v>0</v>
      </c>
      <c r="V328" s="53">
        <v>0</v>
      </c>
      <c r="W328" s="53">
        <v>0</v>
      </c>
      <c r="X328" s="53">
        <v>1</v>
      </c>
      <c r="Y328" s="53">
        <v>1</v>
      </c>
      <c r="Z328" s="53">
        <v>1</v>
      </c>
      <c r="AA328" s="53">
        <v>1</v>
      </c>
      <c r="AB328" s="53">
        <v>0</v>
      </c>
      <c r="AC328" s="56">
        <f t="shared" si="17"/>
        <v>6</v>
      </c>
      <c r="AD328" s="55">
        <f>VLOOKUP($A328,'all-seg-360'!$A:$K,3,0)</f>
        <v>0.34284362800000001</v>
      </c>
      <c r="AE328" s="55">
        <f>VLOOKUP($A328,'all-seg-360'!$A:$K,4,0)</f>
        <v>0.38630065899999999</v>
      </c>
      <c r="AF328" s="55">
        <f>VLOOKUP($A328,'all-seg-360'!$A:$K,5,0)</f>
        <v>8.8589477999999999E-2</v>
      </c>
      <c r="AG328" s="55">
        <f>VLOOKUP($A328,'all-seg-360'!$A:$K,6,0)</f>
        <v>8.9999389999999999E-2</v>
      </c>
      <c r="AH328" s="55">
        <f>VLOOKUP($A328,'all-seg-360'!$A:$K,7,0)</f>
        <v>5.5249023000000001E-2</v>
      </c>
      <c r="AI328" s="55">
        <f>VLOOKUP($A328,'all-seg-360'!$A:$K,8,0)</f>
        <v>0</v>
      </c>
      <c r="AJ328" s="55">
        <f>VLOOKUP($A328,'all-seg-360'!$A:$K,9,0)</f>
        <v>2.0446779999999999E-3</v>
      </c>
      <c r="AK328" s="55"/>
      <c r="AL328" s="55"/>
    </row>
    <row r="329" spans="1:38">
      <c r="A329" s="1" t="s">
        <v>1049</v>
      </c>
      <c r="B329" s="1" t="s">
        <v>1048</v>
      </c>
      <c r="C329" s="1" t="str">
        <f>VLOOKUP(A329,raw_data!$C:$G,5,0)</f>
        <v>高安公寓</v>
      </c>
      <c r="D329" s="1" t="str">
        <f>VLOOKUP(A329,raw_data!$C:$H,6,0)</f>
        <v>高安路14号</v>
      </c>
      <c r="E329" s="1" t="str">
        <f>VLOOKUP(A329,raw_data!$C:$E,2,0)&amp;","&amp;VLOOKUP(A329,raw_data!$C:$E,3,0)</f>
        <v>121.44337,31.20125038</v>
      </c>
      <c r="F329" s="54">
        <f t="shared" si="15"/>
        <v>2</v>
      </c>
      <c r="G329" s="1" t="s">
        <v>4367</v>
      </c>
      <c r="H329" s="53">
        <v>0</v>
      </c>
      <c r="I329" s="53">
        <v>1</v>
      </c>
      <c r="J329" s="53">
        <v>1</v>
      </c>
      <c r="K329" s="53">
        <v>0</v>
      </c>
      <c r="L329" s="53">
        <v>0</v>
      </c>
      <c r="M329" s="53">
        <v>0</v>
      </c>
      <c r="N329" s="53">
        <v>1</v>
      </c>
      <c r="O329" s="53">
        <v>0</v>
      </c>
      <c r="P329" s="56">
        <f t="shared" si="16"/>
        <v>3</v>
      </c>
      <c r="Q329" s="53">
        <v>1</v>
      </c>
      <c r="R329" s="53">
        <v>1</v>
      </c>
      <c r="S329" s="53">
        <v>1</v>
      </c>
      <c r="T329" s="53">
        <v>0</v>
      </c>
      <c r="U329" s="53">
        <v>0</v>
      </c>
      <c r="V329" s="53">
        <v>0</v>
      </c>
      <c r="W329" s="53">
        <v>0</v>
      </c>
      <c r="X329" s="53">
        <v>1</v>
      </c>
      <c r="Y329" s="53">
        <v>0</v>
      </c>
      <c r="Z329" s="53">
        <v>0</v>
      </c>
      <c r="AA329" s="53">
        <v>0</v>
      </c>
      <c r="AB329" s="53">
        <v>0</v>
      </c>
      <c r="AC329" s="56">
        <f t="shared" si="17"/>
        <v>4</v>
      </c>
      <c r="AD329" s="55">
        <f>VLOOKUP($A329,'all-seg-360'!$A:$K,3,0)</f>
        <v>0.22049865699999999</v>
      </c>
      <c r="AE329" s="55">
        <f>VLOOKUP($A329,'all-seg-360'!$A:$K,4,0)</f>
        <v>0.52889099100000003</v>
      </c>
      <c r="AF329" s="55">
        <f>VLOOKUP($A329,'all-seg-360'!$A:$K,5,0)</f>
        <v>8.8458252000000001E-2</v>
      </c>
      <c r="AG329" s="55">
        <f>VLOOKUP($A329,'all-seg-360'!$A:$K,6,0)</f>
        <v>5.7388306E-2</v>
      </c>
      <c r="AH329" s="55">
        <f>VLOOKUP($A329,'all-seg-360'!$A:$K,7,0)</f>
        <v>1.0952758999999999E-2</v>
      </c>
      <c r="AI329" s="55">
        <f>VLOOKUP($A329,'all-seg-360'!$A:$K,8,0)</f>
        <v>0</v>
      </c>
      <c r="AJ329" s="55">
        <f>VLOOKUP($A329,'all-seg-360'!$A:$K,9,0)</f>
        <v>5.4687499999999997E-3</v>
      </c>
      <c r="AK329" s="55"/>
      <c r="AL329" s="55"/>
    </row>
    <row r="330" spans="1:38">
      <c r="A330" s="1" t="s">
        <v>1057</v>
      </c>
      <c r="B330" s="1" t="s">
        <v>1056</v>
      </c>
      <c r="C330" s="1" t="str">
        <f>VLOOKUP(A330,raw_data!$C:$G,5,0)</f>
        <v>市体育研究所</v>
      </c>
      <c r="D330" s="1" t="str">
        <f>VLOOKUP(A330,raw_data!$C:$H,6,0)</f>
        <v>吴兴路87号</v>
      </c>
      <c r="E330" s="1" t="str">
        <f>VLOOKUP(A330,raw_data!$C:$E,2,0)&amp;","&amp;VLOOKUP(A330,raw_data!$C:$E,3,0)</f>
        <v>121.4694778,31.23194382</v>
      </c>
      <c r="F330" s="54">
        <f t="shared" si="15"/>
        <v>2</v>
      </c>
      <c r="G330" s="1" t="s">
        <v>4367</v>
      </c>
      <c r="H330" s="53">
        <v>0</v>
      </c>
      <c r="I330" s="53">
        <v>1</v>
      </c>
      <c r="J330" s="53">
        <v>1</v>
      </c>
      <c r="K330" s="53">
        <v>0</v>
      </c>
      <c r="L330" s="53">
        <v>0</v>
      </c>
      <c r="M330" s="53">
        <v>0</v>
      </c>
      <c r="N330" s="53">
        <v>1</v>
      </c>
      <c r="O330" s="53">
        <v>0</v>
      </c>
      <c r="P330" s="56">
        <f t="shared" si="16"/>
        <v>3</v>
      </c>
      <c r="Q330" s="53">
        <v>1</v>
      </c>
      <c r="R330" s="53">
        <v>1</v>
      </c>
      <c r="S330" s="53">
        <v>1</v>
      </c>
      <c r="T330" s="53">
        <v>0</v>
      </c>
      <c r="U330" s="53">
        <v>0</v>
      </c>
      <c r="V330" s="53">
        <v>0</v>
      </c>
      <c r="W330" s="53">
        <v>0</v>
      </c>
      <c r="X330" s="53">
        <v>1</v>
      </c>
      <c r="Y330" s="53">
        <v>0</v>
      </c>
      <c r="Z330" s="53">
        <v>0</v>
      </c>
      <c r="AA330" s="53">
        <v>0</v>
      </c>
      <c r="AB330" s="53">
        <v>0</v>
      </c>
      <c r="AC330" s="56">
        <f t="shared" si="17"/>
        <v>4</v>
      </c>
      <c r="AD330" s="55">
        <f>VLOOKUP($A330,'all-seg-360'!$A:$K,3,0)</f>
        <v>0.14154968300000001</v>
      </c>
      <c r="AE330" s="55">
        <f>VLOOKUP($A330,'all-seg-360'!$A:$K,4,0)</f>
        <v>0.59566650399999999</v>
      </c>
      <c r="AF330" s="55">
        <f>VLOOKUP($A330,'all-seg-360'!$A:$K,5,0)</f>
        <v>5.5749512000000001E-2</v>
      </c>
      <c r="AG330" s="55">
        <f>VLOOKUP($A330,'all-seg-360'!$A:$K,6,0)</f>
        <v>0.10347290000000001</v>
      </c>
      <c r="AH330" s="55">
        <f>VLOOKUP($A330,'all-seg-360'!$A:$K,7,0)</f>
        <v>2.1597290000000002E-2</v>
      </c>
      <c r="AI330" s="55">
        <f>VLOOKUP($A330,'all-seg-360'!$A:$K,8,0)</f>
        <v>2.1667499999999999E-4</v>
      </c>
      <c r="AJ330" s="55">
        <f>VLOOKUP($A330,'all-seg-360'!$A:$K,9,0)</f>
        <v>3.738403E-3</v>
      </c>
      <c r="AK330" s="55"/>
      <c r="AL330" s="55"/>
    </row>
    <row r="331" spans="1:38">
      <c r="A331" s="1" t="s">
        <v>1063</v>
      </c>
      <c r="B331" s="1" t="s">
        <v>1062</v>
      </c>
      <c r="C331" s="1" t="str">
        <f>VLOOKUP(A331,raw_data!$C:$G,5,0)</f>
        <v>中科院生理研究所</v>
      </c>
      <c r="D331" s="1" t="str">
        <f>VLOOKUP(A331,raw_data!$C:$H,6,0)</f>
        <v>岳阳路320号</v>
      </c>
      <c r="E331" s="1" t="str">
        <f>VLOOKUP(A331,raw_data!$C:$E,2,0)&amp;","&amp;VLOOKUP(A331,raw_data!$C:$E,3,0)</f>
        <v>121.448951,31.20343923</v>
      </c>
      <c r="F331" s="54">
        <f t="shared" si="15"/>
        <v>2</v>
      </c>
      <c r="G331" s="1" t="s">
        <v>4367</v>
      </c>
      <c r="H331" s="53">
        <v>0</v>
      </c>
      <c r="I331" s="53">
        <v>1</v>
      </c>
      <c r="J331" s="53">
        <v>1</v>
      </c>
      <c r="K331" s="53">
        <v>0</v>
      </c>
      <c r="L331" s="53">
        <v>0</v>
      </c>
      <c r="M331" s="53">
        <v>0</v>
      </c>
      <c r="N331" s="53">
        <v>1</v>
      </c>
      <c r="O331" s="53">
        <v>0</v>
      </c>
      <c r="P331" s="56">
        <f t="shared" si="16"/>
        <v>3</v>
      </c>
      <c r="Q331" s="53">
        <v>1</v>
      </c>
      <c r="R331" s="53">
        <v>1</v>
      </c>
      <c r="S331" s="53">
        <v>1</v>
      </c>
      <c r="T331" s="53">
        <v>1</v>
      </c>
      <c r="U331" s="53">
        <v>0</v>
      </c>
      <c r="V331" s="53">
        <v>0</v>
      </c>
      <c r="W331" s="53">
        <v>0</v>
      </c>
      <c r="X331" s="53">
        <v>0</v>
      </c>
      <c r="Y331" s="53">
        <v>1</v>
      </c>
      <c r="Z331" s="53">
        <v>0</v>
      </c>
      <c r="AA331" s="53">
        <v>0</v>
      </c>
      <c r="AB331" s="53">
        <v>1</v>
      </c>
      <c r="AC331" s="56">
        <f t="shared" si="17"/>
        <v>6</v>
      </c>
      <c r="AD331" s="55">
        <f>VLOOKUP($A331,'all-seg-360'!$A:$K,3,0)</f>
        <v>0.17767334000000001</v>
      </c>
      <c r="AE331" s="55">
        <f>VLOOKUP($A331,'all-seg-360'!$A:$K,4,0)</f>
        <v>0.498480225</v>
      </c>
      <c r="AF331" s="55">
        <f>VLOOKUP($A331,'all-seg-360'!$A:$K,5,0)</f>
        <v>0.16560058599999999</v>
      </c>
      <c r="AG331" s="55">
        <f>VLOOKUP($A331,'all-seg-360'!$A:$K,6,0)</f>
        <v>5.5004882999999997E-2</v>
      </c>
      <c r="AH331" s="55">
        <f>VLOOKUP($A331,'all-seg-360'!$A:$K,7,0)</f>
        <v>5.5725098000000001E-2</v>
      </c>
      <c r="AI331" s="55">
        <f>VLOOKUP($A331,'all-seg-360'!$A:$K,8,0)</f>
        <v>3.0520000000000002E-6</v>
      </c>
      <c r="AJ331" s="55">
        <f>VLOOKUP($A331,'all-seg-360'!$A:$K,9,0)</f>
        <v>2.1301269999999999E-3</v>
      </c>
      <c r="AK331" s="55"/>
      <c r="AL331" s="55"/>
    </row>
    <row r="332" spans="1:38">
      <c r="A332" s="1" t="s">
        <v>1071</v>
      </c>
      <c r="B332" s="1" t="s">
        <v>20</v>
      </c>
      <c r="C332" s="1" t="str">
        <f>VLOOKUP(A332,raw_data!$C:$G,5,0)</f>
        <v>德国驻沪总领事馆</v>
      </c>
      <c r="D332" s="1" t="str">
        <f>VLOOKUP(A332,raw_data!$C:$H,6,0)</f>
        <v>永福路151号</v>
      </c>
      <c r="E332" s="1" t="str">
        <f>VLOOKUP(A332,raw_data!$C:$E,2,0)&amp;","&amp;VLOOKUP(A332,raw_data!$C:$E,3,0)</f>
        <v>121.4383662,31.21112407</v>
      </c>
      <c r="F332" s="54">
        <f t="shared" si="15"/>
        <v>2</v>
      </c>
      <c r="G332" s="1" t="s">
        <v>4367</v>
      </c>
      <c r="H332" s="53">
        <v>0</v>
      </c>
      <c r="I332" s="53">
        <v>1</v>
      </c>
      <c r="J332" s="53">
        <v>1</v>
      </c>
      <c r="K332" s="53">
        <v>0</v>
      </c>
      <c r="L332" s="53">
        <v>0</v>
      </c>
      <c r="M332" s="53">
        <v>0</v>
      </c>
      <c r="N332" s="53">
        <v>1</v>
      </c>
      <c r="O332" s="53">
        <v>0</v>
      </c>
      <c r="P332" s="56">
        <f t="shared" si="16"/>
        <v>3</v>
      </c>
      <c r="Q332" s="53">
        <v>1</v>
      </c>
      <c r="R332" s="53">
        <v>1</v>
      </c>
      <c r="S332" s="53">
        <v>1</v>
      </c>
      <c r="T332" s="53">
        <v>0</v>
      </c>
      <c r="U332" s="53">
        <v>0</v>
      </c>
      <c r="V332" s="53">
        <v>0</v>
      </c>
      <c r="W332" s="53">
        <v>0</v>
      </c>
      <c r="X332" s="53">
        <v>1</v>
      </c>
      <c r="Y332" s="53">
        <v>0</v>
      </c>
      <c r="Z332" s="53">
        <v>0</v>
      </c>
      <c r="AA332" s="53">
        <v>0</v>
      </c>
      <c r="AB332" s="53">
        <v>0</v>
      </c>
      <c r="AC332" s="56">
        <f t="shared" si="17"/>
        <v>4</v>
      </c>
      <c r="AD332" s="55">
        <f>VLOOKUP($A332,'all-seg-360'!$A:$K,3,0)</f>
        <v>0.17936096200000001</v>
      </c>
      <c r="AE332" s="55">
        <f>VLOOKUP($A332,'all-seg-360'!$A:$K,4,0)</f>
        <v>0.45434570299999999</v>
      </c>
      <c r="AF332" s="55">
        <f>VLOOKUP($A332,'all-seg-360'!$A:$K,5,0)</f>
        <v>0.15546569800000001</v>
      </c>
      <c r="AG332" s="55">
        <f>VLOOKUP($A332,'all-seg-360'!$A:$K,6,0)</f>
        <v>5.5862426999999999E-2</v>
      </c>
      <c r="AH332" s="55">
        <f>VLOOKUP($A332,'all-seg-360'!$A:$K,7,0)</f>
        <v>3.5256957999999998E-2</v>
      </c>
      <c r="AI332" s="55">
        <f>VLOOKUP($A332,'all-seg-360'!$A:$K,8,0)</f>
        <v>0</v>
      </c>
      <c r="AJ332" s="55">
        <f>VLOOKUP($A332,'all-seg-360'!$A:$K,9,0)</f>
        <v>3.0520000000000002E-6</v>
      </c>
      <c r="AK332" s="55"/>
      <c r="AL332" s="55"/>
    </row>
    <row r="333" spans="1:38">
      <c r="A333" s="1" t="s">
        <v>1083</v>
      </c>
      <c r="B333" s="1" t="s">
        <v>20</v>
      </c>
      <c r="C333" s="1" t="str">
        <f>VLOOKUP(A333,raw_data!$C:$G,5,0)</f>
        <v>工商业联合会</v>
      </c>
      <c r="D333" s="1" t="str">
        <f>VLOOKUP(A333,raw_data!$C:$H,6,0)</f>
        <v>华山路893号</v>
      </c>
      <c r="E333" s="1" t="str">
        <f>VLOOKUP(A333,raw_data!$C:$E,2,0)&amp;","&amp;VLOOKUP(A333,raw_data!$C:$E,3,0)</f>
        <v>121.4324112,31.21290911</v>
      </c>
      <c r="F333" s="54">
        <f t="shared" si="15"/>
        <v>2</v>
      </c>
      <c r="G333" s="1" t="s">
        <v>4367</v>
      </c>
      <c r="H333" s="53">
        <v>0</v>
      </c>
      <c r="I333" s="53">
        <v>1</v>
      </c>
      <c r="J333" s="53">
        <v>1</v>
      </c>
      <c r="K333" s="53">
        <v>0</v>
      </c>
      <c r="L333" s="53">
        <v>0</v>
      </c>
      <c r="M333" s="53">
        <v>0</v>
      </c>
      <c r="N333" s="53">
        <v>1</v>
      </c>
      <c r="O333" s="53">
        <v>0</v>
      </c>
      <c r="P333" s="56">
        <f t="shared" si="16"/>
        <v>3</v>
      </c>
      <c r="Q333" s="53">
        <v>1</v>
      </c>
      <c r="R333" s="53">
        <v>1</v>
      </c>
      <c r="S333" s="53">
        <v>1</v>
      </c>
      <c r="T333" s="53">
        <v>0</v>
      </c>
      <c r="U333" s="53">
        <v>0</v>
      </c>
      <c r="V333" s="53">
        <v>0</v>
      </c>
      <c r="W333" s="53">
        <v>0</v>
      </c>
      <c r="X333" s="53">
        <v>1</v>
      </c>
      <c r="Y333" s="53">
        <v>0</v>
      </c>
      <c r="Z333" s="53">
        <v>0</v>
      </c>
      <c r="AA333" s="53">
        <v>0</v>
      </c>
      <c r="AB333" s="53">
        <v>0</v>
      </c>
      <c r="AC333" s="56">
        <f t="shared" si="17"/>
        <v>4</v>
      </c>
      <c r="AD333" s="55">
        <f>VLOOKUP($A333,'all-seg-360'!$A:$K,3,0)</f>
        <v>9.4262694999999994E-2</v>
      </c>
      <c r="AE333" s="55">
        <f>VLOOKUP($A333,'all-seg-360'!$A:$K,4,0)</f>
        <v>0.50389099100000001</v>
      </c>
      <c r="AF333" s="55">
        <f>VLOOKUP($A333,'all-seg-360'!$A:$K,5,0)</f>
        <v>0.21251220700000001</v>
      </c>
      <c r="AG333" s="55">
        <f>VLOOKUP($A333,'all-seg-360'!$A:$K,6,0)</f>
        <v>5.9445190000000002E-2</v>
      </c>
      <c r="AH333" s="55">
        <f>VLOOKUP($A333,'all-seg-360'!$A:$K,7,0)</f>
        <v>4.5046996999999998E-2</v>
      </c>
      <c r="AI333" s="55">
        <f>VLOOKUP($A333,'all-seg-360'!$A:$K,8,0)</f>
        <v>1.5716549999999999E-3</v>
      </c>
      <c r="AJ333" s="55">
        <f>VLOOKUP($A333,'all-seg-360'!$A:$K,9,0)</f>
        <v>1.8881226000000001E-2</v>
      </c>
      <c r="AK333" s="55"/>
      <c r="AL333" s="55"/>
    </row>
    <row r="334" spans="1:38">
      <c r="A334" s="1" t="s">
        <v>900</v>
      </c>
      <c r="B334" s="1" t="s">
        <v>899</v>
      </c>
      <c r="C334" s="1" t="str">
        <f>VLOOKUP(A334,raw_data!$C:$G,5,0)</f>
        <v>来斯南村</v>
      </c>
      <c r="D334" s="1" t="str">
        <f>VLOOKUP(A334,raw_data!$C:$H,6,0)</f>
        <v>五原路205弄2-6号</v>
      </c>
      <c r="E334" s="1" t="str">
        <f>VLOOKUP(A334,raw_data!$C:$E,2,0)&amp;","&amp;VLOOKUP(A334,raw_data!$C:$E,3,0)</f>
        <v>121.440099,31.21403467</v>
      </c>
      <c r="F334" s="54">
        <f t="shared" si="15"/>
        <v>2</v>
      </c>
      <c r="G334" s="1" t="s">
        <v>4367</v>
      </c>
      <c r="H334" s="53">
        <v>0</v>
      </c>
      <c r="I334" s="53">
        <v>1</v>
      </c>
      <c r="J334" s="53">
        <v>1</v>
      </c>
      <c r="K334" s="53">
        <v>0</v>
      </c>
      <c r="L334" s="53">
        <v>0</v>
      </c>
      <c r="M334" s="53">
        <v>0</v>
      </c>
      <c r="N334" s="53">
        <v>1</v>
      </c>
      <c r="O334" s="53">
        <v>0</v>
      </c>
      <c r="P334" s="56">
        <f t="shared" si="16"/>
        <v>3</v>
      </c>
      <c r="Q334" s="53">
        <v>1</v>
      </c>
      <c r="R334" s="53">
        <v>1</v>
      </c>
      <c r="S334" s="53">
        <v>1</v>
      </c>
      <c r="T334" s="53">
        <v>0</v>
      </c>
      <c r="U334" s="53">
        <v>1</v>
      </c>
      <c r="V334" s="53">
        <v>0</v>
      </c>
      <c r="W334" s="53">
        <v>0</v>
      </c>
      <c r="X334" s="53">
        <v>1</v>
      </c>
      <c r="Y334" s="53">
        <v>0</v>
      </c>
      <c r="Z334" s="53">
        <v>1</v>
      </c>
      <c r="AA334" s="53">
        <v>0</v>
      </c>
      <c r="AB334" s="53">
        <v>1</v>
      </c>
      <c r="AC334" s="56">
        <f t="shared" si="17"/>
        <v>7</v>
      </c>
      <c r="AD334" s="55">
        <f>VLOOKUP($A334,'all-seg-360'!$A:$K,3,0)</f>
        <v>0.26396179199999997</v>
      </c>
      <c r="AE334" s="55">
        <f>VLOOKUP($A334,'all-seg-360'!$A:$K,4,0)</f>
        <v>0.55800476099999996</v>
      </c>
      <c r="AF334" s="55">
        <f>VLOOKUP($A334,'all-seg-360'!$A:$K,5,0)</f>
        <v>5.3848266999999998E-2</v>
      </c>
      <c r="AG334" s="55">
        <f>VLOOKUP($A334,'all-seg-360'!$A:$K,6,0)</f>
        <v>4.1567992999999998E-2</v>
      </c>
      <c r="AH334" s="55">
        <f>VLOOKUP($A334,'all-seg-360'!$A:$K,7,0)</f>
        <v>4.6008301000000001E-2</v>
      </c>
      <c r="AI334" s="55">
        <f>VLOOKUP($A334,'all-seg-360'!$A:$K,8,0)</f>
        <v>2.0446799999999999E-4</v>
      </c>
      <c r="AJ334" s="55">
        <f>VLOOKUP($A334,'all-seg-360'!$A:$K,9,0)</f>
        <v>1.0897827000000001E-2</v>
      </c>
      <c r="AK334" s="55"/>
      <c r="AL334" s="55"/>
    </row>
    <row r="335" spans="1:38">
      <c r="A335" s="1" t="s">
        <v>911</v>
      </c>
      <c r="B335" s="1" t="s">
        <v>910</v>
      </c>
      <c r="C335" s="1" t="str">
        <f>VLOOKUP(A335,raw_data!$C:$G,5,0)</f>
        <v>住宅</v>
      </c>
      <c r="D335" s="1" t="str">
        <f>VLOOKUP(A335,raw_data!$C:$H,6,0)</f>
        <v>香山路6号</v>
      </c>
      <c r="E335" s="1" t="str">
        <f>VLOOKUP(A335,raw_data!$C:$E,2,0)&amp;","&amp;VLOOKUP(A335,raw_data!$C:$E,3,0)</f>
        <v>121.4694778,31.23194382</v>
      </c>
      <c r="F335" s="54">
        <f t="shared" si="15"/>
        <v>2</v>
      </c>
      <c r="G335" s="1" t="s">
        <v>4367</v>
      </c>
      <c r="H335" s="53">
        <v>0</v>
      </c>
      <c r="I335" s="53">
        <v>1</v>
      </c>
      <c r="J335" s="53">
        <v>1</v>
      </c>
      <c r="K335" s="53">
        <v>0</v>
      </c>
      <c r="L335" s="53">
        <v>0</v>
      </c>
      <c r="M335" s="53">
        <v>0</v>
      </c>
      <c r="N335" s="53">
        <v>1</v>
      </c>
      <c r="O335" s="53">
        <v>0</v>
      </c>
      <c r="P335" s="56">
        <f t="shared" si="16"/>
        <v>3</v>
      </c>
      <c r="Q335" s="53">
        <v>1</v>
      </c>
      <c r="R335" s="53">
        <v>1</v>
      </c>
      <c r="S335" s="53">
        <v>1</v>
      </c>
      <c r="T335" s="53">
        <v>0</v>
      </c>
      <c r="U335" s="53">
        <v>0</v>
      </c>
      <c r="V335" s="53">
        <v>0</v>
      </c>
      <c r="W335" s="53">
        <v>0</v>
      </c>
      <c r="X335" s="53">
        <v>1</v>
      </c>
      <c r="Y335" s="53">
        <v>0</v>
      </c>
      <c r="Z335" s="53">
        <v>0</v>
      </c>
      <c r="AA335" s="53">
        <v>0</v>
      </c>
      <c r="AB335" s="53">
        <v>0</v>
      </c>
      <c r="AC335" s="56">
        <f t="shared" si="17"/>
        <v>4</v>
      </c>
      <c r="AD335" s="55">
        <f>VLOOKUP($A335,'all-seg-360'!$A:$K,3,0)</f>
        <v>0.14154968300000001</v>
      </c>
      <c r="AE335" s="55">
        <f>VLOOKUP($A335,'all-seg-360'!$A:$K,4,0)</f>
        <v>0.59566650399999999</v>
      </c>
      <c r="AF335" s="55">
        <f>VLOOKUP($A335,'all-seg-360'!$A:$K,5,0)</f>
        <v>5.5749512000000001E-2</v>
      </c>
      <c r="AG335" s="55">
        <f>VLOOKUP($A335,'all-seg-360'!$A:$K,6,0)</f>
        <v>0.10347290000000001</v>
      </c>
      <c r="AH335" s="55">
        <f>VLOOKUP($A335,'all-seg-360'!$A:$K,7,0)</f>
        <v>2.1597290000000002E-2</v>
      </c>
      <c r="AI335" s="55">
        <f>VLOOKUP($A335,'all-seg-360'!$A:$K,8,0)</f>
        <v>2.1667499999999999E-4</v>
      </c>
      <c r="AJ335" s="55">
        <f>VLOOKUP($A335,'all-seg-360'!$A:$K,9,0)</f>
        <v>3.738403E-3</v>
      </c>
      <c r="AK335" s="55"/>
      <c r="AL335" s="55"/>
    </row>
    <row r="336" spans="1:38">
      <c r="A336" s="1" t="s">
        <v>913</v>
      </c>
      <c r="B336" s="1" t="s">
        <v>20</v>
      </c>
      <c r="C336" s="1" t="str">
        <f>VLOOKUP(A336,raw_data!$C:$G,5,0)</f>
        <v>住宅</v>
      </c>
      <c r="D336" s="1" t="str">
        <f>VLOOKUP(A336,raw_data!$C:$H,6,0)</f>
        <v>皋兰路1号</v>
      </c>
      <c r="E336" s="1" t="str">
        <f>VLOOKUP(A336,raw_data!$C:$E,2,0)&amp;","&amp;VLOOKUP(A336,raw_data!$C:$E,3,0)</f>
        <v>121.4694778,31.23194382</v>
      </c>
      <c r="F336" s="54">
        <f t="shared" si="15"/>
        <v>2</v>
      </c>
      <c r="G336" s="1" t="s">
        <v>4367</v>
      </c>
      <c r="H336" s="53">
        <v>0</v>
      </c>
      <c r="I336" s="53">
        <v>1</v>
      </c>
      <c r="J336" s="53">
        <v>1</v>
      </c>
      <c r="K336" s="53">
        <v>0</v>
      </c>
      <c r="L336" s="53">
        <v>0</v>
      </c>
      <c r="M336" s="53">
        <v>0</v>
      </c>
      <c r="N336" s="53">
        <v>1</v>
      </c>
      <c r="O336" s="53">
        <v>0</v>
      </c>
      <c r="P336" s="56">
        <f t="shared" si="16"/>
        <v>3</v>
      </c>
      <c r="Q336" s="53">
        <v>1</v>
      </c>
      <c r="R336" s="53">
        <v>1</v>
      </c>
      <c r="S336" s="53">
        <v>1</v>
      </c>
      <c r="T336" s="53">
        <v>0</v>
      </c>
      <c r="U336" s="53">
        <v>0</v>
      </c>
      <c r="V336" s="53">
        <v>0</v>
      </c>
      <c r="W336" s="53">
        <v>0</v>
      </c>
      <c r="X336" s="53">
        <v>1</v>
      </c>
      <c r="Y336" s="53">
        <v>0</v>
      </c>
      <c r="Z336" s="53">
        <v>0</v>
      </c>
      <c r="AA336" s="53">
        <v>0</v>
      </c>
      <c r="AB336" s="53">
        <v>0</v>
      </c>
      <c r="AC336" s="56">
        <f t="shared" si="17"/>
        <v>4</v>
      </c>
      <c r="AD336" s="55">
        <f>VLOOKUP($A336,'all-seg-360'!$A:$K,3,0)</f>
        <v>0.14154968300000001</v>
      </c>
      <c r="AE336" s="55">
        <f>VLOOKUP($A336,'all-seg-360'!$A:$K,4,0)</f>
        <v>0.59566650399999999</v>
      </c>
      <c r="AF336" s="55">
        <f>VLOOKUP($A336,'all-seg-360'!$A:$K,5,0)</f>
        <v>5.5749512000000001E-2</v>
      </c>
      <c r="AG336" s="55">
        <f>VLOOKUP($A336,'all-seg-360'!$A:$K,6,0)</f>
        <v>0.10347290000000001</v>
      </c>
      <c r="AH336" s="55">
        <f>VLOOKUP($A336,'all-seg-360'!$A:$K,7,0)</f>
        <v>2.1597290000000002E-2</v>
      </c>
      <c r="AI336" s="55">
        <f>VLOOKUP($A336,'all-seg-360'!$A:$K,8,0)</f>
        <v>2.1667499999999999E-4</v>
      </c>
      <c r="AJ336" s="55">
        <f>VLOOKUP($A336,'all-seg-360'!$A:$K,9,0)</f>
        <v>3.738403E-3</v>
      </c>
      <c r="AK336" s="55"/>
      <c r="AL336" s="55"/>
    </row>
    <row r="337" spans="1:38">
      <c r="A337" s="1" t="s">
        <v>941</v>
      </c>
      <c r="B337" s="1" t="s">
        <v>940</v>
      </c>
      <c r="C337" s="1" t="str">
        <f>VLOOKUP(A337,raw_data!$C:$G,5,0)</f>
        <v>念吾新村l多福里/汾阳坊</v>
      </c>
      <c r="D337" s="1" t="str">
        <f>VLOOKUP(A337,raw_data!$C:$H,6,0)</f>
        <v>延安中路470弄/504弄/510弄</v>
      </c>
      <c r="E337" s="1" t="str">
        <f>VLOOKUP(A337,raw_data!$C:$E,2,0)&amp;","&amp;VLOOKUP(A337,raw_data!$C:$E,3,0)</f>
        <v>121.4590791,31.22671279</v>
      </c>
      <c r="F337" s="54">
        <f t="shared" si="15"/>
        <v>2</v>
      </c>
      <c r="G337" s="1" t="s">
        <v>4367</v>
      </c>
      <c r="H337" s="53">
        <v>0</v>
      </c>
      <c r="I337" s="53">
        <v>1</v>
      </c>
      <c r="J337" s="53">
        <v>1</v>
      </c>
      <c r="K337" s="53">
        <v>0</v>
      </c>
      <c r="L337" s="53">
        <v>0</v>
      </c>
      <c r="M337" s="53">
        <v>0</v>
      </c>
      <c r="N337" s="53">
        <v>1</v>
      </c>
      <c r="O337" s="53">
        <v>0</v>
      </c>
      <c r="P337" s="56">
        <f t="shared" si="16"/>
        <v>3</v>
      </c>
      <c r="Q337" s="53">
        <v>1</v>
      </c>
      <c r="R337" s="53">
        <v>1</v>
      </c>
      <c r="S337" s="53">
        <v>0</v>
      </c>
      <c r="T337" s="53">
        <v>0</v>
      </c>
      <c r="U337" s="53">
        <v>0</v>
      </c>
      <c r="V337" s="53">
        <v>0</v>
      </c>
      <c r="W337" s="53">
        <v>1</v>
      </c>
      <c r="X337" s="53">
        <v>0</v>
      </c>
      <c r="Y337" s="53">
        <v>1</v>
      </c>
      <c r="Z337" s="53">
        <v>1</v>
      </c>
      <c r="AA337" s="53">
        <v>0</v>
      </c>
      <c r="AB337" s="53">
        <v>0</v>
      </c>
      <c r="AC337" s="56">
        <f t="shared" si="17"/>
        <v>5</v>
      </c>
      <c r="AD337" s="55">
        <f>VLOOKUP($A337,'all-seg-360'!$A:$K,3,0)</f>
        <v>0.31971740700000001</v>
      </c>
      <c r="AE337" s="55">
        <f>VLOOKUP($A337,'all-seg-360'!$A:$K,4,0)</f>
        <v>0.52581176799999996</v>
      </c>
      <c r="AF337" s="55">
        <f>VLOOKUP($A337,'all-seg-360'!$A:$K,5,0)</f>
        <v>3.0355835000000001E-2</v>
      </c>
      <c r="AG337" s="55">
        <f>VLOOKUP($A337,'all-seg-360'!$A:$K,6,0)</f>
        <v>7.3239135999999996E-2</v>
      </c>
      <c r="AH337" s="55">
        <f>VLOOKUP($A337,'all-seg-360'!$A:$K,7,0)</f>
        <v>8.5479739999999999E-3</v>
      </c>
      <c r="AI337" s="55">
        <f>VLOOKUP($A337,'all-seg-360'!$A:$K,8,0)</f>
        <v>3.7536600000000002E-4</v>
      </c>
      <c r="AJ337" s="55">
        <f>VLOOKUP($A337,'all-seg-360'!$A:$K,9,0)</f>
        <v>1.34552E-2</v>
      </c>
      <c r="AK337" s="55"/>
      <c r="AL337" s="55"/>
    </row>
    <row r="338" spans="1:38">
      <c r="A338" s="1" t="s">
        <v>955</v>
      </c>
      <c r="B338" s="1" t="s">
        <v>954</v>
      </c>
      <c r="C338" s="1" t="str">
        <f>VLOOKUP(A338,raw_data!$C:$G,5,0)</f>
        <v>铜仁路279号</v>
      </c>
      <c r="D338" s="1" t="str">
        <f>VLOOKUP(A338,raw_data!$C:$H,6,0)</f>
        <v>铜仁路280号 </v>
      </c>
      <c r="E338" s="1" t="str">
        <f>VLOOKUP(A338,raw_data!$C:$E,2,0)&amp;","&amp;VLOOKUP(A338,raw_data!$C:$E,3,0)</f>
        <v>121.445087,31.22914574</v>
      </c>
      <c r="F338" s="54">
        <f t="shared" si="15"/>
        <v>2</v>
      </c>
      <c r="G338" s="1" t="s">
        <v>4367</v>
      </c>
      <c r="H338" s="53">
        <v>0</v>
      </c>
      <c r="I338" s="53">
        <v>1</v>
      </c>
      <c r="J338" s="53">
        <v>1</v>
      </c>
      <c r="K338" s="53">
        <v>0</v>
      </c>
      <c r="L338" s="53">
        <v>0</v>
      </c>
      <c r="M338" s="53">
        <v>0</v>
      </c>
      <c r="N338" s="53">
        <v>1</v>
      </c>
      <c r="O338" s="53">
        <v>0</v>
      </c>
      <c r="P338" s="56">
        <f t="shared" si="16"/>
        <v>3</v>
      </c>
      <c r="Q338" s="53">
        <v>1</v>
      </c>
      <c r="R338" s="53">
        <v>1</v>
      </c>
      <c r="S338" s="53">
        <v>1</v>
      </c>
      <c r="T338" s="53">
        <v>1</v>
      </c>
      <c r="U338" s="53">
        <v>1</v>
      </c>
      <c r="V338" s="53">
        <v>0</v>
      </c>
      <c r="W338" s="53">
        <v>0</v>
      </c>
      <c r="X338" s="53">
        <v>1</v>
      </c>
      <c r="Y338" s="53">
        <v>0</v>
      </c>
      <c r="Z338" s="53">
        <v>0</v>
      </c>
      <c r="AA338" s="53">
        <v>0</v>
      </c>
      <c r="AB338" s="53">
        <v>0</v>
      </c>
      <c r="AC338" s="56">
        <f t="shared" si="17"/>
        <v>6</v>
      </c>
      <c r="AD338" s="55">
        <f>VLOOKUP($A338,'all-seg-360'!$A:$K,3,0)</f>
        <v>0.385510254</v>
      </c>
      <c r="AE338" s="55">
        <f>VLOOKUP($A338,'all-seg-360'!$A:$K,4,0)</f>
        <v>0.422622681</v>
      </c>
      <c r="AF338" s="55">
        <f>VLOOKUP($A338,'all-seg-360'!$A:$K,5,0)</f>
        <v>2.8475951999999999E-2</v>
      </c>
      <c r="AG338" s="55">
        <f>VLOOKUP($A338,'all-seg-360'!$A:$K,6,0)</f>
        <v>7.8775023999999999E-2</v>
      </c>
      <c r="AH338" s="55">
        <f>VLOOKUP($A338,'all-seg-360'!$A:$K,7,0)</f>
        <v>5.7223510999999998E-2</v>
      </c>
      <c r="AI338" s="55">
        <f>VLOOKUP($A338,'all-seg-360'!$A:$K,8,0)</f>
        <v>3.0334469999999999E-3</v>
      </c>
      <c r="AJ338" s="55">
        <f>VLOOKUP($A338,'all-seg-360'!$A:$K,9,0)</f>
        <v>4.4860800000000003E-4</v>
      </c>
      <c r="AK338" s="55"/>
      <c r="AL338" s="55"/>
    </row>
    <row r="339" spans="1:38">
      <c r="A339" s="1" t="s">
        <v>832</v>
      </c>
      <c r="B339" s="1" t="s">
        <v>20</v>
      </c>
      <c r="C339" s="1" t="str">
        <f>VLOOKUP(A339,raw_data!$C:$G,5,0)</f>
        <v>兴国宾馆2号楼</v>
      </c>
      <c r="D339" s="1" t="str">
        <f>VLOOKUP(A339,raw_data!$C:$H,6,0)</f>
        <v>兴国路72号</v>
      </c>
      <c r="E339" s="1" t="str">
        <f>VLOOKUP(A339,raw_data!$C:$E,2,0)&amp;","&amp;VLOOKUP(A339,raw_data!$C:$E,3,0)</f>
        <v>121.4294953,31.21232324</v>
      </c>
      <c r="F339" s="54">
        <f t="shared" si="15"/>
        <v>2</v>
      </c>
      <c r="G339" s="1" t="s">
        <v>4367</v>
      </c>
      <c r="H339" s="53">
        <v>0</v>
      </c>
      <c r="I339" s="53">
        <v>1</v>
      </c>
      <c r="J339" s="53">
        <v>1</v>
      </c>
      <c r="K339" s="53">
        <v>0</v>
      </c>
      <c r="L339" s="53">
        <v>0</v>
      </c>
      <c r="M339" s="53">
        <v>0</v>
      </c>
      <c r="N339" s="53">
        <v>1</v>
      </c>
      <c r="O339" s="53">
        <v>0</v>
      </c>
      <c r="P339" s="56">
        <f t="shared" si="16"/>
        <v>3</v>
      </c>
      <c r="Q339" s="53">
        <v>1</v>
      </c>
      <c r="R339" s="53">
        <v>1</v>
      </c>
      <c r="S339" s="53">
        <v>0</v>
      </c>
      <c r="T339" s="53">
        <v>0</v>
      </c>
      <c r="U339" s="53">
        <v>0</v>
      </c>
      <c r="V339" s="53">
        <v>0</v>
      </c>
      <c r="W339" s="53">
        <v>1</v>
      </c>
      <c r="X339" s="53">
        <v>0</v>
      </c>
      <c r="Y339" s="53">
        <v>1</v>
      </c>
      <c r="Z339" s="53">
        <v>0</v>
      </c>
      <c r="AA339" s="53">
        <v>1</v>
      </c>
      <c r="AB339" s="53">
        <v>1</v>
      </c>
      <c r="AC339" s="56">
        <f t="shared" si="17"/>
        <v>6</v>
      </c>
      <c r="AD339" s="55">
        <f>VLOOKUP($A339,'all-seg-360'!$A:$K,3,0)</f>
        <v>0.211755371</v>
      </c>
      <c r="AE339" s="55">
        <f>VLOOKUP($A339,'all-seg-360'!$A:$K,4,0)</f>
        <v>0.57362060500000001</v>
      </c>
      <c r="AF339" s="55">
        <f>VLOOKUP($A339,'all-seg-360'!$A:$K,5,0)</f>
        <v>4.9777222000000003E-2</v>
      </c>
      <c r="AG339" s="55">
        <f>VLOOKUP($A339,'all-seg-360'!$A:$K,6,0)</f>
        <v>9.6463013E-2</v>
      </c>
      <c r="AH339" s="55">
        <f>VLOOKUP($A339,'all-seg-360'!$A:$K,7,0)</f>
        <v>2.6535033999999999E-2</v>
      </c>
      <c r="AI339" s="55">
        <f>VLOOKUP($A339,'all-seg-360'!$A:$K,8,0)</f>
        <v>0</v>
      </c>
      <c r="AJ339" s="55">
        <f>VLOOKUP($A339,'all-seg-360'!$A:$K,9,0)</f>
        <v>2.5314330999999999E-2</v>
      </c>
      <c r="AK339" s="55"/>
      <c r="AL339" s="55"/>
    </row>
    <row r="340" spans="1:38">
      <c r="A340" s="1" t="s">
        <v>867</v>
      </c>
      <c r="B340" s="1" t="s">
        <v>20</v>
      </c>
      <c r="C340" s="1" t="str">
        <f>VLOOKUP(A340,raw_data!$C:$G,5,0)</f>
        <v>住宅</v>
      </c>
      <c r="D340" s="1" t="str">
        <f>VLOOKUP(A340,raw_data!$C:$H,6,0)</f>
        <v>蟠龙街1-13号</v>
      </c>
      <c r="E340" s="1" t="str">
        <f>VLOOKUP(A340,raw_data!$C:$E,2,0)&amp;","&amp;VLOOKUP(A340,raw_data!$C:$E,3,0)</f>
        <v>121.4694778,31.23194382</v>
      </c>
      <c r="F340" s="54">
        <f t="shared" si="15"/>
        <v>2</v>
      </c>
      <c r="G340" s="1" t="s">
        <v>4367</v>
      </c>
      <c r="H340" s="53">
        <v>0</v>
      </c>
      <c r="I340" s="53">
        <v>1</v>
      </c>
      <c r="J340" s="53">
        <v>1</v>
      </c>
      <c r="K340" s="53">
        <v>0</v>
      </c>
      <c r="L340" s="53">
        <v>0</v>
      </c>
      <c r="M340" s="53">
        <v>0</v>
      </c>
      <c r="N340" s="53">
        <v>1</v>
      </c>
      <c r="O340" s="53">
        <v>0</v>
      </c>
      <c r="P340" s="56">
        <f t="shared" si="16"/>
        <v>3</v>
      </c>
      <c r="Q340" s="53">
        <v>1</v>
      </c>
      <c r="R340" s="53">
        <v>1</v>
      </c>
      <c r="S340" s="53">
        <v>1</v>
      </c>
      <c r="T340" s="53">
        <v>0</v>
      </c>
      <c r="U340" s="53">
        <v>0</v>
      </c>
      <c r="V340" s="53">
        <v>0</v>
      </c>
      <c r="W340" s="53">
        <v>0</v>
      </c>
      <c r="X340" s="53">
        <v>1</v>
      </c>
      <c r="Y340" s="53">
        <v>0</v>
      </c>
      <c r="Z340" s="53">
        <v>0</v>
      </c>
      <c r="AA340" s="53">
        <v>0</v>
      </c>
      <c r="AB340" s="53">
        <v>0</v>
      </c>
      <c r="AC340" s="56">
        <f t="shared" si="17"/>
        <v>4</v>
      </c>
      <c r="AD340" s="55">
        <f>VLOOKUP($A340,'all-seg-360'!$A:$K,3,0)</f>
        <v>0.14154968300000001</v>
      </c>
      <c r="AE340" s="55">
        <f>VLOOKUP($A340,'all-seg-360'!$A:$K,4,0)</f>
        <v>0.59566650399999999</v>
      </c>
      <c r="AF340" s="55">
        <f>VLOOKUP($A340,'all-seg-360'!$A:$K,5,0)</f>
        <v>5.5749512000000001E-2</v>
      </c>
      <c r="AG340" s="55">
        <f>VLOOKUP($A340,'all-seg-360'!$A:$K,6,0)</f>
        <v>0.10347290000000001</v>
      </c>
      <c r="AH340" s="55">
        <f>VLOOKUP($A340,'all-seg-360'!$A:$K,7,0)</f>
        <v>2.1597290000000002E-2</v>
      </c>
      <c r="AI340" s="55">
        <f>VLOOKUP($A340,'all-seg-360'!$A:$K,8,0)</f>
        <v>2.1667499999999999E-4</v>
      </c>
      <c r="AJ340" s="55">
        <f>VLOOKUP($A340,'all-seg-360'!$A:$K,9,0)</f>
        <v>3.738403E-3</v>
      </c>
      <c r="AK340" s="55"/>
      <c r="AL340" s="55"/>
    </row>
    <row r="341" spans="1:38">
      <c r="A341" s="1" t="s">
        <v>871</v>
      </c>
      <c r="B341" s="1" t="s">
        <v>20</v>
      </c>
      <c r="C341" s="1" t="str">
        <f>VLOOKUP(A341,raw_data!$C:$G,5,0)</f>
        <v>住宅</v>
      </c>
      <c r="D341" s="1" t="str">
        <f>VLOOKUP(A341,raw_data!$C:$H,6,0)</f>
        <v>武进路206-296号</v>
      </c>
      <c r="E341" s="1" t="str">
        <f>VLOOKUP(A341,raw_data!$C:$E,2,0)&amp;","&amp;VLOOKUP(A341,raw_data!$C:$E,3,0)</f>
        <v>121.4821174,31.25468956</v>
      </c>
      <c r="F341" s="54">
        <f t="shared" si="15"/>
        <v>2</v>
      </c>
      <c r="G341" s="1" t="s">
        <v>4367</v>
      </c>
      <c r="H341" s="53">
        <v>0</v>
      </c>
      <c r="I341" s="53">
        <v>1</v>
      </c>
      <c r="J341" s="53">
        <v>1</v>
      </c>
      <c r="K341" s="53">
        <v>0</v>
      </c>
      <c r="L341" s="53">
        <v>0</v>
      </c>
      <c r="M341" s="53">
        <v>0</v>
      </c>
      <c r="N341" s="53">
        <v>1</v>
      </c>
      <c r="O341" s="53">
        <v>0</v>
      </c>
      <c r="P341" s="56">
        <f t="shared" si="16"/>
        <v>3</v>
      </c>
      <c r="Q341" s="53">
        <v>1</v>
      </c>
      <c r="R341" s="53">
        <v>0</v>
      </c>
      <c r="S341" s="53">
        <v>1</v>
      </c>
      <c r="T341" s="53">
        <v>0</v>
      </c>
      <c r="U341" s="53">
        <v>0</v>
      </c>
      <c r="V341" s="53">
        <v>0</v>
      </c>
      <c r="W341" s="53">
        <v>0</v>
      </c>
      <c r="X341" s="53">
        <v>1</v>
      </c>
      <c r="Y341" s="53">
        <v>1</v>
      </c>
      <c r="Z341" s="53">
        <v>1</v>
      </c>
      <c r="AA341" s="53">
        <v>1</v>
      </c>
      <c r="AB341" s="53">
        <v>0</v>
      </c>
      <c r="AC341" s="56">
        <f t="shared" si="17"/>
        <v>6</v>
      </c>
      <c r="AD341" s="55">
        <f>VLOOKUP($A341,'all-seg-360'!$A:$K,3,0)</f>
        <v>0.42164306600000001</v>
      </c>
      <c r="AE341" s="55">
        <f>VLOOKUP($A341,'all-seg-360'!$A:$K,4,0)</f>
        <v>0.43667297399999999</v>
      </c>
      <c r="AF341" s="55">
        <f>VLOOKUP($A341,'all-seg-360'!$A:$K,5,0)</f>
        <v>6.4270020000000002E-3</v>
      </c>
      <c r="AG341" s="55">
        <f>VLOOKUP($A341,'all-seg-360'!$A:$K,6,0)</f>
        <v>7.0953369000000002E-2</v>
      </c>
      <c r="AH341" s="55">
        <f>VLOOKUP($A341,'all-seg-360'!$A:$K,7,0)</f>
        <v>4.7897338999999997E-2</v>
      </c>
      <c r="AI341" s="55">
        <f>VLOOKUP($A341,'all-seg-360'!$A:$K,8,0)</f>
        <v>6.4086999999999998E-5</v>
      </c>
      <c r="AJ341" s="55">
        <f>VLOOKUP($A341,'all-seg-360'!$A:$K,9,0)</f>
        <v>2.1118159999999999E-3</v>
      </c>
      <c r="AK341" s="55"/>
      <c r="AL341" s="55"/>
    </row>
    <row r="342" spans="1:38">
      <c r="A342" s="1" t="s">
        <v>876</v>
      </c>
      <c r="B342" s="1" t="s">
        <v>875</v>
      </c>
      <c r="C342" s="1" t="str">
        <f>VLOOKUP(A342,raw_data!$C:$G,5,0)</f>
        <v>住宅</v>
      </c>
      <c r="D342" s="1" t="str">
        <f>VLOOKUP(A342,raw_data!$C:$H,6,0)</f>
        <v>山阴路30、44、64、112、124、132
、144、156、168、180、192、208
、210弄，甜爱路59号、40号，山阴
路2弄1-43号，四川北路2044-2058
号</v>
      </c>
      <c r="E342" s="1" t="str">
        <f>VLOOKUP(A342,raw_data!$C:$E,2,0)&amp;","&amp;VLOOKUP(A342,raw_data!$C:$E,3,0)</f>
        <v>121.4694778,31.23194382</v>
      </c>
      <c r="F342" s="54">
        <f t="shared" si="15"/>
        <v>2</v>
      </c>
      <c r="G342" s="1" t="s">
        <v>4367</v>
      </c>
      <c r="H342" s="53">
        <v>0</v>
      </c>
      <c r="I342" s="53">
        <v>1</v>
      </c>
      <c r="J342" s="53">
        <v>1</v>
      </c>
      <c r="K342" s="53">
        <v>0</v>
      </c>
      <c r="L342" s="53">
        <v>0</v>
      </c>
      <c r="M342" s="53">
        <v>0</v>
      </c>
      <c r="N342" s="53">
        <v>1</v>
      </c>
      <c r="O342" s="53">
        <v>0</v>
      </c>
      <c r="P342" s="56">
        <f t="shared" si="16"/>
        <v>3</v>
      </c>
      <c r="Q342" s="53">
        <v>1</v>
      </c>
      <c r="R342" s="53">
        <v>1</v>
      </c>
      <c r="S342" s="53">
        <v>1</v>
      </c>
      <c r="T342" s="53">
        <v>0</v>
      </c>
      <c r="U342" s="53">
        <v>0</v>
      </c>
      <c r="V342" s="53">
        <v>0</v>
      </c>
      <c r="W342" s="53">
        <v>0</v>
      </c>
      <c r="X342" s="53">
        <v>1</v>
      </c>
      <c r="Y342" s="53">
        <v>0</v>
      </c>
      <c r="Z342" s="53">
        <v>0</v>
      </c>
      <c r="AA342" s="53">
        <v>0</v>
      </c>
      <c r="AB342" s="53">
        <v>0</v>
      </c>
      <c r="AC342" s="56">
        <f t="shared" si="17"/>
        <v>4</v>
      </c>
      <c r="AD342" s="55">
        <f>VLOOKUP($A342,'all-seg-360'!$A:$K,3,0)</f>
        <v>0.14154968300000001</v>
      </c>
      <c r="AE342" s="55">
        <f>VLOOKUP($A342,'all-seg-360'!$A:$K,4,0)</f>
        <v>0.59566650399999999</v>
      </c>
      <c r="AF342" s="55">
        <f>VLOOKUP($A342,'all-seg-360'!$A:$K,5,0)</f>
        <v>5.5749512000000001E-2</v>
      </c>
      <c r="AG342" s="55">
        <f>VLOOKUP($A342,'all-seg-360'!$A:$K,6,0)</f>
        <v>0.10347290000000001</v>
      </c>
      <c r="AH342" s="55">
        <f>VLOOKUP($A342,'all-seg-360'!$A:$K,7,0)</f>
        <v>2.1597290000000002E-2</v>
      </c>
      <c r="AI342" s="55">
        <f>VLOOKUP($A342,'all-seg-360'!$A:$K,8,0)</f>
        <v>2.1667499999999999E-4</v>
      </c>
      <c r="AJ342" s="55">
        <f>VLOOKUP($A342,'all-seg-360'!$A:$K,9,0)</f>
        <v>3.738403E-3</v>
      </c>
      <c r="AK342" s="55"/>
      <c r="AL342" s="55"/>
    </row>
    <row r="343" spans="1:38">
      <c r="A343" s="1" t="s">
        <v>743</v>
      </c>
      <c r="B343" s="1" t="s">
        <v>742</v>
      </c>
      <c r="C343" s="1" t="str">
        <f>VLOOKUP(A343,raw_data!$C:$G,5,0)</f>
        <v>集贤村</v>
      </c>
      <c r="D343" s="1" t="str">
        <f>VLOOKUP(A343,raw_data!$C:$H,6,0)</f>
        <v>金坛路35弄1号-30号、32号-44号</v>
      </c>
      <c r="E343" s="1" t="str">
        <f>VLOOKUP(A343,raw_data!$C:$E,2,0)&amp;","&amp;VLOOKUP(A343,raw_data!$C:$E,3,0)</f>
        <v>121.4934145,31.22128149</v>
      </c>
      <c r="F343" s="54">
        <f t="shared" si="15"/>
        <v>2</v>
      </c>
      <c r="G343" s="1" t="s">
        <v>4367</v>
      </c>
      <c r="H343" s="53">
        <v>0</v>
      </c>
      <c r="I343" s="53">
        <v>1</v>
      </c>
      <c r="J343" s="53">
        <v>1</v>
      </c>
      <c r="K343" s="53">
        <v>0</v>
      </c>
      <c r="L343" s="53">
        <v>0</v>
      </c>
      <c r="M343" s="53">
        <v>0</v>
      </c>
      <c r="N343" s="53">
        <v>1</v>
      </c>
      <c r="O343" s="53">
        <v>0</v>
      </c>
      <c r="P343" s="56">
        <f t="shared" si="16"/>
        <v>3</v>
      </c>
      <c r="Q343" s="53">
        <v>1</v>
      </c>
      <c r="R343" s="53">
        <v>1</v>
      </c>
      <c r="S343" s="53">
        <v>1</v>
      </c>
      <c r="T343" s="53">
        <v>0</v>
      </c>
      <c r="U343" s="53">
        <v>0</v>
      </c>
      <c r="V343" s="53">
        <v>0</v>
      </c>
      <c r="W343" s="53">
        <v>0</v>
      </c>
      <c r="X343" s="53">
        <v>1</v>
      </c>
      <c r="Y343" s="53">
        <v>0</v>
      </c>
      <c r="Z343" s="53">
        <v>0</v>
      </c>
      <c r="AA343" s="53">
        <v>0</v>
      </c>
      <c r="AB343" s="53">
        <v>0</v>
      </c>
      <c r="AC343" s="56">
        <f t="shared" si="17"/>
        <v>4</v>
      </c>
      <c r="AD343" s="55">
        <f>VLOOKUP($A343,'all-seg-360'!$A:$K,3,0)</f>
        <v>0.14154968300000001</v>
      </c>
      <c r="AE343" s="55">
        <f>VLOOKUP($A343,'all-seg-360'!$A:$K,4,0)</f>
        <v>0.59566650399999999</v>
      </c>
      <c r="AF343" s="55">
        <f>VLOOKUP($A343,'all-seg-360'!$A:$K,5,0)</f>
        <v>5.5749512000000001E-2</v>
      </c>
      <c r="AG343" s="55">
        <f>VLOOKUP($A343,'all-seg-360'!$A:$K,6,0)</f>
        <v>0.10347290000000001</v>
      </c>
      <c r="AH343" s="55">
        <f>VLOOKUP($A343,'all-seg-360'!$A:$K,7,0)</f>
        <v>2.1597290000000002E-2</v>
      </c>
      <c r="AI343" s="55">
        <f>VLOOKUP($A343,'all-seg-360'!$A:$K,8,0)</f>
        <v>2.1667499999999999E-4</v>
      </c>
      <c r="AJ343" s="55">
        <f>VLOOKUP($A343,'all-seg-360'!$A:$K,9,0)</f>
        <v>3.738403E-3</v>
      </c>
      <c r="AK343" s="55"/>
      <c r="AL343" s="55"/>
    </row>
    <row r="344" spans="1:38">
      <c r="A344" s="1" t="s">
        <v>739</v>
      </c>
      <c r="B344" s="1" t="s">
        <v>738</v>
      </c>
      <c r="C344" s="1" t="str">
        <f>VLOOKUP(A344,raw_data!$C:$G,5,0)</f>
        <v>花园住宅/香港星空传媒集团
公司上海代表处</v>
      </c>
      <c r="D344" s="1" t="str">
        <f>VLOOKUP(A344,raw_data!$C:$H,6,0)</f>
        <v>陕西北路186号</v>
      </c>
      <c r="E344" s="1" t="str">
        <f>VLOOKUP(A344,raw_data!$C:$E,2,0)&amp;","&amp;VLOOKUP(A344,raw_data!$C:$E,3,0)</f>
        <v>121.4509773,31.2287199</v>
      </c>
      <c r="F344" s="54">
        <f t="shared" si="15"/>
        <v>2</v>
      </c>
      <c r="G344" s="1" t="s">
        <v>4367</v>
      </c>
      <c r="H344" s="53">
        <v>0</v>
      </c>
      <c r="I344" s="53">
        <v>1</v>
      </c>
      <c r="J344" s="53">
        <v>1</v>
      </c>
      <c r="K344" s="53">
        <v>0</v>
      </c>
      <c r="L344" s="53">
        <v>0</v>
      </c>
      <c r="M344" s="53">
        <v>0</v>
      </c>
      <c r="N344" s="53">
        <v>1</v>
      </c>
      <c r="O344" s="53">
        <v>0</v>
      </c>
      <c r="P344" s="56">
        <f t="shared" si="16"/>
        <v>3</v>
      </c>
      <c r="Q344" s="53">
        <v>1</v>
      </c>
      <c r="R344" s="53">
        <v>1</v>
      </c>
      <c r="S344" s="53">
        <v>1</v>
      </c>
      <c r="T344" s="53">
        <v>1</v>
      </c>
      <c r="U344" s="53">
        <v>1</v>
      </c>
      <c r="V344" s="53">
        <v>0</v>
      </c>
      <c r="W344" s="53">
        <v>0</v>
      </c>
      <c r="X344" s="53">
        <v>1</v>
      </c>
      <c r="Y344" s="53">
        <v>0</v>
      </c>
      <c r="Z344" s="53">
        <v>0</v>
      </c>
      <c r="AA344" s="53">
        <v>0</v>
      </c>
      <c r="AB344" s="53">
        <v>0</v>
      </c>
      <c r="AC344" s="56">
        <f t="shared" si="17"/>
        <v>6</v>
      </c>
      <c r="AD344" s="55">
        <f>VLOOKUP($A344,'all-seg-360'!$A:$K,3,0)</f>
        <v>0.35221557599999997</v>
      </c>
      <c r="AE344" s="55">
        <f>VLOOKUP($A344,'all-seg-360'!$A:$K,4,0)</f>
        <v>0.175372314</v>
      </c>
      <c r="AF344" s="55">
        <f>VLOOKUP($A344,'all-seg-360'!$A:$K,5,0)</f>
        <v>0.266635132</v>
      </c>
      <c r="AG344" s="55">
        <f>VLOOKUP($A344,'all-seg-360'!$A:$K,6,0)</f>
        <v>7.0336914E-2</v>
      </c>
      <c r="AH344" s="55">
        <f>VLOOKUP($A344,'all-seg-360'!$A:$K,7,0)</f>
        <v>8.6608889999999997E-3</v>
      </c>
      <c r="AI344" s="55">
        <f>VLOOKUP($A344,'all-seg-360'!$A:$K,8,0)</f>
        <v>0</v>
      </c>
      <c r="AJ344" s="55">
        <f>VLOOKUP($A344,'all-seg-360'!$A:$K,9,0)</f>
        <v>3.8085938E-2</v>
      </c>
      <c r="AK344" s="55"/>
      <c r="AL344" s="55"/>
    </row>
    <row r="345" spans="1:38">
      <c r="A345" s="1" t="s">
        <v>749</v>
      </c>
      <c r="B345" s="1" t="s">
        <v>748</v>
      </c>
      <c r="C345" s="1" t="str">
        <f>VLOOKUP(A345,raw_data!$C:$G,5,0)</f>
        <v>上海东方音像有限公司</v>
      </c>
      <c r="D345" s="1" t="str">
        <f>VLOOKUP(A345,raw_data!$C:$H,6,0)</f>
        <v>广东路306号</v>
      </c>
      <c r="E345" s="1" t="str">
        <f>VLOOKUP(A345,raw_data!$C:$E,2,0)&amp;","&amp;VLOOKUP(A345,raw_data!$C:$E,3,0)</f>
        <v>121.4835425,31.23704008</v>
      </c>
      <c r="F345" s="54">
        <f t="shared" si="15"/>
        <v>2</v>
      </c>
      <c r="G345" s="1" t="s">
        <v>4367</v>
      </c>
      <c r="H345" s="53">
        <v>0</v>
      </c>
      <c r="I345" s="53">
        <v>1</v>
      </c>
      <c r="J345" s="53">
        <v>1</v>
      </c>
      <c r="K345" s="53">
        <v>0</v>
      </c>
      <c r="L345" s="53">
        <v>0</v>
      </c>
      <c r="M345" s="53">
        <v>0</v>
      </c>
      <c r="N345" s="53">
        <v>1</v>
      </c>
      <c r="O345" s="53">
        <v>0</v>
      </c>
      <c r="P345" s="56">
        <f t="shared" si="16"/>
        <v>3</v>
      </c>
      <c r="Q345" s="53">
        <v>1</v>
      </c>
      <c r="R345" s="53">
        <v>0</v>
      </c>
      <c r="S345" s="53">
        <v>0</v>
      </c>
      <c r="T345" s="53">
        <v>0</v>
      </c>
      <c r="U345" s="53">
        <v>0</v>
      </c>
      <c r="V345" s="53">
        <v>1</v>
      </c>
      <c r="W345" s="53">
        <v>0</v>
      </c>
      <c r="X345" s="53">
        <v>1</v>
      </c>
      <c r="Y345" s="53">
        <v>1</v>
      </c>
      <c r="Z345" s="53">
        <v>1</v>
      </c>
      <c r="AA345" s="53">
        <v>1</v>
      </c>
      <c r="AB345" s="53">
        <v>1</v>
      </c>
      <c r="AC345" s="56">
        <f t="shared" si="17"/>
        <v>7</v>
      </c>
      <c r="AD345" s="55">
        <f>VLOOKUP($A345,'all-seg-360'!$A:$K,3,0)</f>
        <v>0.54165954599999999</v>
      </c>
      <c r="AE345" s="55">
        <f>VLOOKUP($A345,'all-seg-360'!$A:$K,4,0)</f>
        <v>0.30994262700000003</v>
      </c>
      <c r="AF345" s="55">
        <f>VLOOKUP($A345,'all-seg-360'!$A:$K,5,0)</f>
        <v>0</v>
      </c>
      <c r="AG345" s="55">
        <f>VLOOKUP($A345,'all-seg-360'!$A:$K,6,0)</f>
        <v>8.8912963999999997E-2</v>
      </c>
      <c r="AH345" s="55">
        <f>VLOOKUP($A345,'all-seg-360'!$A:$K,7,0)</f>
        <v>2.6272582999999999E-2</v>
      </c>
      <c r="AI345" s="55">
        <f>VLOOKUP($A345,'all-seg-360'!$A:$K,8,0)</f>
        <v>1.525879E-3</v>
      </c>
      <c r="AJ345" s="55">
        <f>VLOOKUP($A345,'all-seg-360'!$A:$K,9,0)</f>
        <v>1.5814208999999999E-2</v>
      </c>
      <c r="AK345" s="55"/>
      <c r="AL345" s="55"/>
    </row>
    <row r="346" spans="1:38">
      <c r="A346" s="1" t="s">
        <v>669</v>
      </c>
      <c r="B346" s="1" t="s">
        <v>10</v>
      </c>
      <c r="C346" s="1" t="str">
        <f>VLOOKUP(A346,raw_data!$C:$G,5,0)</f>
        <v>上海市武兽兑队家属楼</v>
      </c>
      <c r="D346" s="1" t="str">
        <f>VLOOKUP(A346,raw_data!$C:$H,6,0)</f>
        <v>淮海中路1414号1号梭</v>
      </c>
      <c r="E346" s="1" t="str">
        <f>VLOOKUP(A346,raw_data!$C:$E,2,0)&amp;","&amp;VLOOKUP(A346,raw_data!$C:$E,3,0)</f>
        <v>121.4435246,31.21293888</v>
      </c>
      <c r="F346" s="54">
        <f t="shared" si="15"/>
        <v>2</v>
      </c>
      <c r="G346" s="1" t="s">
        <v>4367</v>
      </c>
      <c r="H346" s="53">
        <v>0</v>
      </c>
      <c r="I346" s="53">
        <v>1</v>
      </c>
      <c r="J346" s="53">
        <v>1</v>
      </c>
      <c r="K346" s="53">
        <v>0</v>
      </c>
      <c r="L346" s="53">
        <v>0</v>
      </c>
      <c r="M346" s="53">
        <v>0</v>
      </c>
      <c r="N346" s="53">
        <v>1</v>
      </c>
      <c r="O346" s="53">
        <v>0</v>
      </c>
      <c r="P346" s="56">
        <f t="shared" si="16"/>
        <v>3</v>
      </c>
      <c r="Q346" s="53">
        <v>1</v>
      </c>
      <c r="R346" s="53">
        <v>1</v>
      </c>
      <c r="S346" s="53">
        <v>1</v>
      </c>
      <c r="T346" s="53">
        <v>0</v>
      </c>
      <c r="U346" s="53">
        <v>0</v>
      </c>
      <c r="V346" s="53">
        <v>0</v>
      </c>
      <c r="W346" s="53">
        <v>0</v>
      </c>
      <c r="X346" s="53">
        <v>1</v>
      </c>
      <c r="Y346" s="53">
        <v>0</v>
      </c>
      <c r="Z346" s="53">
        <v>1</v>
      </c>
      <c r="AA346" s="53">
        <v>0</v>
      </c>
      <c r="AB346" s="53">
        <v>0</v>
      </c>
      <c r="AC346" s="56">
        <f t="shared" si="17"/>
        <v>5</v>
      </c>
      <c r="AD346" s="55">
        <f>VLOOKUP($A346,'all-seg-360'!$A:$K,3,0)</f>
        <v>0.17071227999999999</v>
      </c>
      <c r="AE346" s="55">
        <f>VLOOKUP($A346,'all-seg-360'!$A:$K,4,0)</f>
        <v>0.502752686</v>
      </c>
      <c r="AF346" s="55">
        <f>VLOOKUP($A346,'all-seg-360'!$A:$K,5,0)</f>
        <v>0.124554443</v>
      </c>
      <c r="AG346" s="55">
        <f>VLOOKUP($A346,'all-seg-360'!$A:$K,6,0)</f>
        <v>0.119378662</v>
      </c>
      <c r="AH346" s="55">
        <f>VLOOKUP($A346,'all-seg-360'!$A:$K,7,0)</f>
        <v>1.8753051999999999E-2</v>
      </c>
      <c r="AI346" s="55">
        <f>VLOOKUP($A346,'all-seg-360'!$A:$K,8,0)</f>
        <v>0</v>
      </c>
      <c r="AJ346" s="55">
        <f>VLOOKUP($A346,'all-seg-360'!$A:$K,9,0)</f>
        <v>2.7227782999999998E-2</v>
      </c>
      <c r="AK346" s="55"/>
      <c r="AL346" s="55"/>
    </row>
    <row r="347" spans="1:38">
      <c r="A347" s="1" t="s">
        <v>697</v>
      </c>
      <c r="B347" s="1" t="s">
        <v>696</v>
      </c>
      <c r="C347" s="1" t="str">
        <f>VLOOKUP(A347,raw_data!$C:$G,5,0)</f>
        <v>上海别墅</v>
      </c>
      <c r="D347" s="1" t="str">
        <f>VLOOKUP(A347,raw_data!$C:$H,6,0)</f>
        <v>南昌路110弄、112-122号</v>
      </c>
      <c r="E347" s="1" t="str">
        <f>VLOOKUP(A347,raw_data!$C:$E,2,0)&amp;","&amp;VLOOKUP(A347,raw_data!$C:$E,3,0)</f>
        <v>121.4637258,31.2213047</v>
      </c>
      <c r="F347" s="54">
        <f t="shared" si="15"/>
        <v>2</v>
      </c>
      <c r="G347" s="1" t="s">
        <v>4367</v>
      </c>
      <c r="H347" s="53">
        <v>0</v>
      </c>
      <c r="I347" s="53">
        <v>1</v>
      </c>
      <c r="J347" s="53">
        <v>1</v>
      </c>
      <c r="K347" s="53">
        <v>0</v>
      </c>
      <c r="L347" s="53">
        <v>0</v>
      </c>
      <c r="M347" s="53">
        <v>0</v>
      </c>
      <c r="N347" s="53">
        <v>1</v>
      </c>
      <c r="O347" s="53">
        <v>0</v>
      </c>
      <c r="P347" s="56">
        <f t="shared" si="16"/>
        <v>3</v>
      </c>
      <c r="Q347" s="53">
        <v>1</v>
      </c>
      <c r="R347" s="53">
        <v>1</v>
      </c>
      <c r="S347" s="53">
        <v>0</v>
      </c>
      <c r="T347" s="53">
        <v>0</v>
      </c>
      <c r="U347" s="53">
        <v>0</v>
      </c>
      <c r="V347" s="53">
        <v>0</v>
      </c>
      <c r="W347" s="53">
        <v>1</v>
      </c>
      <c r="X347" s="53">
        <v>0</v>
      </c>
      <c r="Y347" s="53">
        <v>1</v>
      </c>
      <c r="Z347" s="53">
        <v>1</v>
      </c>
      <c r="AA347" s="53">
        <v>1</v>
      </c>
      <c r="AB347" s="53">
        <v>0</v>
      </c>
      <c r="AC347" s="56">
        <f t="shared" si="17"/>
        <v>6</v>
      </c>
      <c r="AD347" s="55">
        <f>VLOOKUP($A347,'all-seg-360'!$A:$K,3,0)</f>
        <v>0.32940673799999998</v>
      </c>
      <c r="AE347" s="55">
        <f>VLOOKUP($A347,'all-seg-360'!$A:$K,4,0)</f>
        <v>0.51270751999999997</v>
      </c>
      <c r="AF347" s="55">
        <f>VLOOKUP($A347,'all-seg-360'!$A:$K,5,0)</f>
        <v>2.7267455999999999E-2</v>
      </c>
      <c r="AG347" s="55">
        <f>VLOOKUP($A347,'all-seg-360'!$A:$K,6,0)</f>
        <v>4.9264526000000003E-2</v>
      </c>
      <c r="AH347" s="55">
        <f>VLOOKUP($A347,'all-seg-360'!$A:$K,7,0)</f>
        <v>2.5177002E-2</v>
      </c>
      <c r="AI347" s="55">
        <f>VLOOKUP($A347,'all-seg-360'!$A:$K,8,0)</f>
        <v>8.7280300000000001E-4</v>
      </c>
      <c r="AJ347" s="55">
        <f>VLOOKUP($A347,'all-seg-360'!$A:$K,9,0)</f>
        <v>3.1634520999999999E-2</v>
      </c>
      <c r="AK347" s="55"/>
      <c r="AL347" s="55"/>
    </row>
    <row r="348" spans="1:38">
      <c r="A348" s="1" t="s">
        <v>701</v>
      </c>
      <c r="B348" s="1" t="s">
        <v>700</v>
      </c>
      <c r="C348" s="1" t="str">
        <f>VLOOKUP(A348,raw_data!$C:$G,5,0)</f>
        <v>国泰公寓</v>
      </c>
      <c r="D348" s="1" t="str">
        <f>VLOOKUP(A348,raw_data!$C:$H,6,0)</f>
        <v>淮海中路816弄、818-832号</v>
      </c>
      <c r="E348" s="1" t="str">
        <f>VLOOKUP(A348,raw_data!$C:$E,2,0)&amp;","&amp;VLOOKUP(A348,raw_data!$C:$E,3,0)</f>
        <v>121.4573296,31.22032833</v>
      </c>
      <c r="F348" s="54">
        <f t="shared" si="15"/>
        <v>2</v>
      </c>
      <c r="G348" s="1" t="s">
        <v>4367</v>
      </c>
      <c r="H348" s="53">
        <v>0</v>
      </c>
      <c r="I348" s="53">
        <v>1</v>
      </c>
      <c r="J348" s="53">
        <v>1</v>
      </c>
      <c r="K348" s="53">
        <v>0</v>
      </c>
      <c r="L348" s="53">
        <v>0</v>
      </c>
      <c r="M348" s="53">
        <v>0</v>
      </c>
      <c r="N348" s="53">
        <v>1</v>
      </c>
      <c r="O348" s="53">
        <v>0</v>
      </c>
      <c r="P348" s="56">
        <f t="shared" si="16"/>
        <v>3</v>
      </c>
      <c r="Q348" s="53">
        <v>1</v>
      </c>
      <c r="R348" s="53">
        <v>1</v>
      </c>
      <c r="S348" s="53">
        <v>1</v>
      </c>
      <c r="T348" s="53">
        <v>1</v>
      </c>
      <c r="U348" s="53">
        <v>1</v>
      </c>
      <c r="V348" s="53">
        <v>0</v>
      </c>
      <c r="W348" s="53">
        <v>0</v>
      </c>
      <c r="X348" s="53">
        <v>1</v>
      </c>
      <c r="Y348" s="53">
        <v>0</v>
      </c>
      <c r="Z348" s="53">
        <v>0</v>
      </c>
      <c r="AA348" s="53">
        <v>0</v>
      </c>
      <c r="AB348" s="53">
        <v>0</v>
      </c>
      <c r="AC348" s="56">
        <f t="shared" si="17"/>
        <v>6</v>
      </c>
      <c r="AD348" s="55">
        <f>VLOOKUP($A348,'all-seg-360'!$A:$K,3,0)</f>
        <v>0.28258056599999998</v>
      </c>
      <c r="AE348" s="55">
        <f>VLOOKUP($A348,'all-seg-360'!$A:$K,4,0)</f>
        <v>0.141323853</v>
      </c>
      <c r="AF348" s="55">
        <f>VLOOKUP($A348,'all-seg-360'!$A:$K,5,0)</f>
        <v>0.37482299800000002</v>
      </c>
      <c r="AG348" s="55">
        <f>VLOOKUP($A348,'all-seg-360'!$A:$K,6,0)</f>
        <v>0.104852295</v>
      </c>
      <c r="AH348" s="55">
        <f>VLOOKUP($A348,'all-seg-360'!$A:$K,7,0)</f>
        <v>4.5181274E-2</v>
      </c>
      <c r="AI348" s="55">
        <f>VLOOKUP($A348,'all-seg-360'!$A:$K,8,0)</f>
        <v>2.764893E-3</v>
      </c>
      <c r="AJ348" s="55">
        <f>VLOOKUP($A348,'all-seg-360'!$A:$K,9,0)</f>
        <v>1.0006714E-2</v>
      </c>
      <c r="AK348" s="55"/>
      <c r="AL348" s="55"/>
    </row>
    <row r="349" spans="1:38">
      <c r="A349" s="1" t="s">
        <v>621</v>
      </c>
      <c r="B349" s="1" t="s">
        <v>620</v>
      </c>
      <c r="C349" s="1" t="str">
        <f>VLOOKUP(A349,raw_data!$C:$G,5,0)</f>
        <v>国家安全局</v>
      </c>
      <c r="D349" s="1" t="str">
        <f>VLOOKUP(A349,raw_data!$C:$H,6,0)</f>
        <v>昊兴路96号</v>
      </c>
      <c r="E349" s="1" t="str">
        <f>VLOOKUP(A349,raw_data!$C:$E,2,0)&amp;","&amp;VLOOKUP(A349,raw_data!$C:$E,3,0)</f>
        <v>121.4694778,31.23194382</v>
      </c>
      <c r="F349" s="54">
        <f t="shared" si="15"/>
        <v>2</v>
      </c>
      <c r="G349" s="1" t="s">
        <v>4367</v>
      </c>
      <c r="H349" s="53">
        <v>0</v>
      </c>
      <c r="I349" s="53">
        <v>1</v>
      </c>
      <c r="J349" s="53">
        <v>1</v>
      </c>
      <c r="K349" s="53">
        <v>0</v>
      </c>
      <c r="L349" s="53">
        <v>0</v>
      </c>
      <c r="M349" s="53">
        <v>0</v>
      </c>
      <c r="N349" s="53">
        <v>1</v>
      </c>
      <c r="O349" s="53">
        <v>0</v>
      </c>
      <c r="P349" s="56">
        <f t="shared" si="16"/>
        <v>3</v>
      </c>
      <c r="Q349" s="53">
        <v>1</v>
      </c>
      <c r="R349" s="53">
        <v>1</v>
      </c>
      <c r="S349" s="53">
        <v>1</v>
      </c>
      <c r="T349" s="53">
        <v>0</v>
      </c>
      <c r="U349" s="53">
        <v>0</v>
      </c>
      <c r="V349" s="53">
        <v>0</v>
      </c>
      <c r="W349" s="53">
        <v>0</v>
      </c>
      <c r="X349" s="53">
        <v>1</v>
      </c>
      <c r="Y349" s="53">
        <v>0</v>
      </c>
      <c r="Z349" s="53">
        <v>0</v>
      </c>
      <c r="AA349" s="53">
        <v>0</v>
      </c>
      <c r="AB349" s="53">
        <v>0</v>
      </c>
      <c r="AC349" s="56">
        <f t="shared" si="17"/>
        <v>4</v>
      </c>
      <c r="AD349" s="55">
        <f>VLOOKUP($A349,'all-seg-360'!$A:$K,3,0)</f>
        <v>0.14154968300000001</v>
      </c>
      <c r="AE349" s="55">
        <f>VLOOKUP($A349,'all-seg-360'!$A:$K,4,0)</f>
        <v>0.59566650399999999</v>
      </c>
      <c r="AF349" s="55">
        <f>VLOOKUP($A349,'all-seg-360'!$A:$K,5,0)</f>
        <v>5.5749512000000001E-2</v>
      </c>
      <c r="AG349" s="55">
        <f>VLOOKUP($A349,'all-seg-360'!$A:$K,6,0)</f>
        <v>0.10347290000000001</v>
      </c>
      <c r="AH349" s="55">
        <f>VLOOKUP($A349,'all-seg-360'!$A:$K,7,0)</f>
        <v>2.1597290000000002E-2</v>
      </c>
      <c r="AI349" s="55">
        <f>VLOOKUP($A349,'all-seg-360'!$A:$K,8,0)</f>
        <v>2.1667499999999999E-4</v>
      </c>
      <c r="AJ349" s="55">
        <f>VLOOKUP($A349,'all-seg-360'!$A:$K,9,0)</f>
        <v>3.738403E-3</v>
      </c>
      <c r="AK349" s="55"/>
      <c r="AL349" s="55"/>
    </row>
    <row r="350" spans="1:38">
      <c r="A350" s="1" t="s">
        <v>618</v>
      </c>
      <c r="B350" s="1" t="s">
        <v>617</v>
      </c>
      <c r="C350" s="1" t="str">
        <f>VLOOKUP(A350,raw_data!$C:$G,5,0)</f>
        <v>中国科学院上海分院11号楼</v>
      </c>
      <c r="D350" s="1" t="str">
        <f>VLOOKUP(A350,raw_data!$C:$H,6,0)</f>
        <v>岳阳路319号11号楼</v>
      </c>
      <c r="E350" s="1" t="str">
        <f>VLOOKUP(A350,raw_data!$C:$E,2,0)&amp;","&amp;VLOOKUP(A350,raw_data!$C:$E,3,0)</f>
        <v>121.448951,31.20343923</v>
      </c>
      <c r="F350" s="54">
        <f t="shared" si="15"/>
        <v>2</v>
      </c>
      <c r="G350" s="1" t="s">
        <v>4367</v>
      </c>
      <c r="H350" s="53">
        <v>0</v>
      </c>
      <c r="I350" s="53">
        <v>1</v>
      </c>
      <c r="J350" s="53">
        <v>1</v>
      </c>
      <c r="K350" s="53">
        <v>0</v>
      </c>
      <c r="L350" s="53">
        <v>0</v>
      </c>
      <c r="M350" s="53">
        <v>0</v>
      </c>
      <c r="N350" s="53">
        <v>1</v>
      </c>
      <c r="O350" s="53">
        <v>0</v>
      </c>
      <c r="P350" s="56">
        <f t="shared" si="16"/>
        <v>3</v>
      </c>
      <c r="Q350" s="53">
        <v>1</v>
      </c>
      <c r="R350" s="53">
        <v>1</v>
      </c>
      <c r="S350" s="53">
        <v>1</v>
      </c>
      <c r="T350" s="53">
        <v>1</v>
      </c>
      <c r="U350" s="53">
        <v>0</v>
      </c>
      <c r="V350" s="53">
        <v>0</v>
      </c>
      <c r="W350" s="53">
        <v>0</v>
      </c>
      <c r="X350" s="53">
        <v>0</v>
      </c>
      <c r="Y350" s="53">
        <v>1</v>
      </c>
      <c r="Z350" s="53">
        <v>0</v>
      </c>
      <c r="AA350" s="53">
        <v>0</v>
      </c>
      <c r="AB350" s="53">
        <v>1</v>
      </c>
      <c r="AC350" s="56">
        <f t="shared" si="17"/>
        <v>6</v>
      </c>
      <c r="AD350" s="55">
        <f>VLOOKUP($A350,'all-seg-360'!$A:$K,3,0)</f>
        <v>0.17767334000000001</v>
      </c>
      <c r="AE350" s="55">
        <f>VLOOKUP($A350,'all-seg-360'!$A:$K,4,0)</f>
        <v>0.498480225</v>
      </c>
      <c r="AF350" s="55">
        <f>VLOOKUP($A350,'all-seg-360'!$A:$K,5,0)</f>
        <v>0.16560058599999999</v>
      </c>
      <c r="AG350" s="55">
        <f>VLOOKUP($A350,'all-seg-360'!$A:$K,6,0)</f>
        <v>5.5004882999999997E-2</v>
      </c>
      <c r="AH350" s="55">
        <f>VLOOKUP($A350,'all-seg-360'!$A:$K,7,0)</f>
        <v>5.5725098000000001E-2</v>
      </c>
      <c r="AI350" s="55">
        <f>VLOOKUP($A350,'all-seg-360'!$A:$K,8,0)</f>
        <v>3.0520000000000002E-6</v>
      </c>
      <c r="AJ350" s="55">
        <f>VLOOKUP($A350,'all-seg-360'!$A:$K,9,0)</f>
        <v>2.1301269999999999E-3</v>
      </c>
      <c r="AK350" s="55"/>
      <c r="AL350" s="55"/>
    </row>
    <row r="351" spans="1:38">
      <c r="A351" s="1" t="s">
        <v>635</v>
      </c>
      <c r="B351" s="1" t="s">
        <v>10</v>
      </c>
      <c r="C351" s="1" t="str">
        <f>VLOOKUP(A351,raw_data!$C:$G,5,0)</f>
        <v>中科院原子核研究所</v>
      </c>
      <c r="D351" s="1" t="str">
        <f>VLOOKUP(A351,raw_data!$C:$H,6,0)</f>
        <v>永嘉路630号</v>
      </c>
      <c r="E351" s="1" t="str">
        <f>VLOOKUP(A351,raw_data!$C:$E,2,0)&amp;","&amp;VLOOKUP(A351,raw_data!$C:$E,3,0)</f>
        <v>121.448951,31.20343923</v>
      </c>
      <c r="F351" s="54">
        <f t="shared" si="15"/>
        <v>2</v>
      </c>
      <c r="G351" s="1" t="s">
        <v>4367</v>
      </c>
      <c r="H351" s="53">
        <v>0</v>
      </c>
      <c r="I351" s="53">
        <v>1</v>
      </c>
      <c r="J351" s="53">
        <v>1</v>
      </c>
      <c r="K351" s="53">
        <v>0</v>
      </c>
      <c r="L351" s="53">
        <v>0</v>
      </c>
      <c r="M351" s="53">
        <v>0</v>
      </c>
      <c r="N351" s="53">
        <v>1</v>
      </c>
      <c r="O351" s="53">
        <v>0</v>
      </c>
      <c r="P351" s="56">
        <f t="shared" si="16"/>
        <v>3</v>
      </c>
      <c r="Q351" s="53">
        <v>1</v>
      </c>
      <c r="R351" s="53">
        <v>1</v>
      </c>
      <c r="S351" s="53">
        <v>1</v>
      </c>
      <c r="T351" s="53">
        <v>1</v>
      </c>
      <c r="U351" s="53">
        <v>0</v>
      </c>
      <c r="V351" s="53">
        <v>0</v>
      </c>
      <c r="W351" s="53">
        <v>0</v>
      </c>
      <c r="X351" s="53">
        <v>0</v>
      </c>
      <c r="Y351" s="53">
        <v>1</v>
      </c>
      <c r="Z351" s="53">
        <v>0</v>
      </c>
      <c r="AA351" s="53">
        <v>0</v>
      </c>
      <c r="AB351" s="53">
        <v>1</v>
      </c>
      <c r="AC351" s="56">
        <f t="shared" si="17"/>
        <v>6</v>
      </c>
      <c r="AD351" s="55">
        <f>VLOOKUP($A351,'all-seg-360'!$A:$K,3,0)</f>
        <v>0.17767334000000001</v>
      </c>
      <c r="AE351" s="55">
        <f>VLOOKUP($A351,'all-seg-360'!$A:$K,4,0)</f>
        <v>0.498480225</v>
      </c>
      <c r="AF351" s="55">
        <f>VLOOKUP($A351,'all-seg-360'!$A:$K,5,0)</f>
        <v>0.16560058599999999</v>
      </c>
      <c r="AG351" s="55">
        <f>VLOOKUP($A351,'all-seg-360'!$A:$K,6,0)</f>
        <v>5.5004882999999997E-2</v>
      </c>
      <c r="AH351" s="55">
        <f>VLOOKUP($A351,'all-seg-360'!$A:$K,7,0)</f>
        <v>5.5725098000000001E-2</v>
      </c>
      <c r="AI351" s="55">
        <f>VLOOKUP($A351,'all-seg-360'!$A:$K,8,0)</f>
        <v>3.0520000000000002E-6</v>
      </c>
      <c r="AJ351" s="55">
        <f>VLOOKUP($A351,'all-seg-360'!$A:$K,9,0)</f>
        <v>2.1301269999999999E-3</v>
      </c>
      <c r="AK351" s="55"/>
      <c r="AL351" s="55"/>
    </row>
    <row r="352" spans="1:38">
      <c r="A352" s="1" t="s">
        <v>645</v>
      </c>
      <c r="B352" s="1" t="s">
        <v>644</v>
      </c>
      <c r="C352" s="1" t="str">
        <f>VLOOKUP(A352,raw_data!$C:$G,5,0)</f>
        <v>704所家尾楼及水塔</v>
      </c>
      <c r="D352" s="1" t="str">
        <f>VLOOKUP(A352,raw_data!$C:$H,6,0)</f>
        <v>G山路10号</v>
      </c>
      <c r="E352" s="1" t="str">
        <f>VLOOKUP(A352,raw_data!$C:$E,2,0)&amp;","&amp;VLOOKUP(A352,raw_data!$C:$E,3,0)</f>
        <v>121.4694778,31.23194382</v>
      </c>
      <c r="F352" s="54">
        <f t="shared" si="15"/>
        <v>2</v>
      </c>
      <c r="G352" s="1" t="s">
        <v>4367</v>
      </c>
      <c r="H352" s="53">
        <v>0</v>
      </c>
      <c r="I352" s="53">
        <v>1</v>
      </c>
      <c r="J352" s="53">
        <v>1</v>
      </c>
      <c r="K352" s="53">
        <v>0</v>
      </c>
      <c r="L352" s="53">
        <v>0</v>
      </c>
      <c r="M352" s="53">
        <v>0</v>
      </c>
      <c r="N352" s="53">
        <v>1</v>
      </c>
      <c r="O352" s="53">
        <v>0</v>
      </c>
      <c r="P352" s="56">
        <f t="shared" si="16"/>
        <v>3</v>
      </c>
      <c r="Q352" s="53">
        <v>1</v>
      </c>
      <c r="R352" s="53">
        <v>1</v>
      </c>
      <c r="S352" s="53">
        <v>1</v>
      </c>
      <c r="T352" s="53">
        <v>0</v>
      </c>
      <c r="U352" s="53">
        <v>0</v>
      </c>
      <c r="V352" s="53">
        <v>0</v>
      </c>
      <c r="W352" s="53">
        <v>0</v>
      </c>
      <c r="X352" s="53">
        <v>1</v>
      </c>
      <c r="Y352" s="53">
        <v>0</v>
      </c>
      <c r="Z352" s="53">
        <v>0</v>
      </c>
      <c r="AA352" s="53">
        <v>0</v>
      </c>
      <c r="AB352" s="53">
        <v>0</v>
      </c>
      <c r="AC352" s="56">
        <f t="shared" si="17"/>
        <v>4</v>
      </c>
      <c r="AD352" s="55">
        <f>VLOOKUP($A352,'all-seg-360'!$A:$K,3,0)</f>
        <v>0.14154968300000001</v>
      </c>
      <c r="AE352" s="55">
        <f>VLOOKUP($A352,'all-seg-360'!$A:$K,4,0)</f>
        <v>0.59566650399999999</v>
      </c>
      <c r="AF352" s="55">
        <f>VLOOKUP($A352,'all-seg-360'!$A:$K,5,0)</f>
        <v>5.5749512000000001E-2</v>
      </c>
      <c r="AG352" s="55">
        <f>VLOOKUP($A352,'all-seg-360'!$A:$K,6,0)</f>
        <v>0.10347290000000001</v>
      </c>
      <c r="AH352" s="55">
        <f>VLOOKUP($A352,'all-seg-360'!$A:$K,7,0)</f>
        <v>2.1597290000000002E-2</v>
      </c>
      <c r="AI352" s="55">
        <f>VLOOKUP($A352,'all-seg-360'!$A:$K,8,0)</f>
        <v>2.1667499999999999E-4</v>
      </c>
      <c r="AJ352" s="55">
        <f>VLOOKUP($A352,'all-seg-360'!$A:$K,9,0)</f>
        <v>3.738403E-3</v>
      </c>
      <c r="AK352" s="55"/>
      <c r="AL352" s="55"/>
    </row>
    <row r="353" spans="1:38">
      <c r="A353" s="1" t="s">
        <v>542</v>
      </c>
      <c r="B353" s="1" t="s">
        <v>541</v>
      </c>
      <c r="C353" s="1" t="str">
        <f>VLOOKUP(A353,raw_data!$C:$G,5,0)</f>
        <v>严家花园</v>
      </c>
      <c r="D353" s="1" t="str">
        <f>VLOOKUP(A353,raw_data!$C:$H,6,0)</f>
        <v>愚园路699号</v>
      </c>
      <c r="E353" s="1" t="str">
        <f>VLOOKUP(A353,raw_data!$C:$E,2,0)&amp;","&amp;VLOOKUP(A353,raw_data!$C:$E,3,0)</f>
        <v>121.4314097,31.2225751</v>
      </c>
      <c r="F353" s="54">
        <f t="shared" si="15"/>
        <v>2</v>
      </c>
      <c r="G353" s="1" t="s">
        <v>4367</v>
      </c>
      <c r="H353" s="53">
        <v>0</v>
      </c>
      <c r="I353" s="53">
        <v>1</v>
      </c>
      <c r="J353" s="53">
        <v>1</v>
      </c>
      <c r="K353" s="53">
        <v>0</v>
      </c>
      <c r="L353" s="53">
        <v>0</v>
      </c>
      <c r="M353" s="53">
        <v>0</v>
      </c>
      <c r="N353" s="53">
        <v>1</v>
      </c>
      <c r="O353" s="53">
        <v>0</v>
      </c>
      <c r="P353" s="56">
        <f t="shared" si="16"/>
        <v>3</v>
      </c>
      <c r="Q353" s="53">
        <v>1</v>
      </c>
      <c r="R353" s="53">
        <v>1</v>
      </c>
      <c r="S353" s="53">
        <v>1</v>
      </c>
      <c r="T353" s="53">
        <v>0</v>
      </c>
      <c r="U353" s="53">
        <v>0</v>
      </c>
      <c r="V353" s="53">
        <v>0</v>
      </c>
      <c r="W353" s="53">
        <v>0</v>
      </c>
      <c r="X353" s="53">
        <v>1</v>
      </c>
      <c r="Y353" s="53">
        <v>0</v>
      </c>
      <c r="Z353" s="53">
        <v>0</v>
      </c>
      <c r="AA353" s="53">
        <v>0</v>
      </c>
      <c r="AB353" s="53">
        <v>0</v>
      </c>
      <c r="AC353" s="56">
        <f t="shared" si="17"/>
        <v>4</v>
      </c>
      <c r="AD353" s="55">
        <f>VLOOKUP($A353,'all-seg-360'!$A:$K,3,0)</f>
        <v>0.174407959</v>
      </c>
      <c r="AE353" s="55">
        <f>VLOOKUP($A353,'all-seg-360'!$A:$K,4,0)</f>
        <v>0.56710815400000003</v>
      </c>
      <c r="AF353" s="55">
        <f>VLOOKUP($A353,'all-seg-360'!$A:$K,5,0)</f>
        <v>8.2846068999999994E-2</v>
      </c>
      <c r="AG353" s="55">
        <f>VLOOKUP($A353,'all-seg-360'!$A:$K,6,0)</f>
        <v>0.122021484</v>
      </c>
      <c r="AH353" s="55">
        <f>VLOOKUP($A353,'all-seg-360'!$A:$K,7,0)</f>
        <v>1.4746094E-2</v>
      </c>
      <c r="AI353" s="55">
        <f>VLOOKUP($A353,'all-seg-360'!$A:$K,8,0)</f>
        <v>7.3272709999999998E-3</v>
      </c>
      <c r="AJ353" s="55">
        <f>VLOOKUP($A353,'all-seg-360'!$A:$K,9,0)</f>
        <v>1.6629028000000001E-2</v>
      </c>
      <c r="AK353" s="55"/>
      <c r="AL353" s="55"/>
    </row>
    <row r="354" spans="1:38">
      <c r="A354" s="1" t="s">
        <v>434</v>
      </c>
      <c r="B354" s="1" t="s">
        <v>433</v>
      </c>
      <c r="C354" s="1" t="str">
        <f>VLOOKUP(A354,raw_data!$C:$G,5,0)</f>
        <v>住宅</v>
      </c>
      <c r="D354" s="1" t="str">
        <f>VLOOKUP(A354,raw_data!$C:$H,6,0)</f>
        <v>长治路155-159 号（单号）、南浔路193号</v>
      </c>
      <c r="E354" s="1" t="str">
        <f>VLOOKUP(A354,raw_data!$C:$E,2,0)&amp;","&amp;VLOOKUP(A354,raw_data!$C:$E,3,0)</f>
        <v>121.4878973,31.24943074</v>
      </c>
      <c r="F354" s="54">
        <f t="shared" si="15"/>
        <v>2</v>
      </c>
      <c r="G354" s="1" t="s">
        <v>4367</v>
      </c>
      <c r="H354" s="53">
        <v>0</v>
      </c>
      <c r="I354" s="53">
        <v>1</v>
      </c>
      <c r="J354" s="53">
        <v>1</v>
      </c>
      <c r="K354" s="53">
        <v>0</v>
      </c>
      <c r="L354" s="53">
        <v>0</v>
      </c>
      <c r="M354" s="53">
        <v>0</v>
      </c>
      <c r="N354" s="53">
        <v>1</v>
      </c>
      <c r="O354" s="53">
        <v>0</v>
      </c>
      <c r="P354" s="56">
        <f t="shared" si="16"/>
        <v>3</v>
      </c>
      <c r="Q354" s="53">
        <v>0</v>
      </c>
      <c r="R354" s="53">
        <v>1</v>
      </c>
      <c r="S354" s="53">
        <v>0</v>
      </c>
      <c r="T354" s="53">
        <v>0</v>
      </c>
      <c r="U354" s="53">
        <v>0</v>
      </c>
      <c r="V354" s="53">
        <v>0</v>
      </c>
      <c r="W354" s="53">
        <v>1</v>
      </c>
      <c r="X354" s="53">
        <v>1</v>
      </c>
      <c r="Y354" s="53">
        <v>1</v>
      </c>
      <c r="Z354" s="53">
        <v>1</v>
      </c>
      <c r="AA354" s="53">
        <v>0</v>
      </c>
      <c r="AB354" s="53">
        <v>0</v>
      </c>
      <c r="AC354" s="56">
        <f t="shared" si="17"/>
        <v>5</v>
      </c>
      <c r="AD354" s="55">
        <f>VLOOKUP($A354,'all-seg-360'!$A:$K,3,0)</f>
        <v>0.119866943</v>
      </c>
      <c r="AE354" s="55">
        <f>VLOOKUP($A354,'all-seg-360'!$A:$K,4,0)</f>
        <v>0.62974853500000005</v>
      </c>
      <c r="AF354" s="55">
        <f>VLOOKUP($A354,'all-seg-360'!$A:$K,5,0)</f>
        <v>5.7717895999999998E-2</v>
      </c>
      <c r="AG354" s="55">
        <f>VLOOKUP($A354,'all-seg-360'!$A:$K,6,0)</f>
        <v>8.8568115000000003E-2</v>
      </c>
      <c r="AH354" s="55">
        <f>VLOOKUP($A354,'all-seg-360'!$A:$K,7,0)</f>
        <v>4.4738770000000002E-3</v>
      </c>
      <c r="AI354" s="55">
        <f>VLOOKUP($A354,'all-seg-360'!$A:$K,8,0)</f>
        <v>0</v>
      </c>
      <c r="AJ354" s="55">
        <f>VLOOKUP($A354,'all-seg-360'!$A:$K,9,0)</f>
        <v>2.9785160000000001E-3</v>
      </c>
      <c r="AK354" s="55"/>
      <c r="AL354" s="55"/>
    </row>
    <row r="355" spans="1:38">
      <c r="A355" s="1" t="s">
        <v>436</v>
      </c>
      <c r="B355" s="1" t="s">
        <v>435</v>
      </c>
      <c r="C355" s="1" t="str">
        <f>VLOOKUP(A355,raw_data!$C:$G,5,0)</f>
        <v>公寓</v>
      </c>
      <c r="D355" s="1" t="str">
        <f>VLOOKUP(A355,raw_data!$C:$H,6,0)</f>
        <v>长治路119-135 号（单号）、闵行路172号 </v>
      </c>
      <c r="E355" s="1" t="str">
        <f>VLOOKUP(A355,raw_data!$C:$E,2,0)&amp;","&amp;VLOOKUP(A355,raw_data!$C:$E,3,0)</f>
        <v>121.4876786,31.24903527</v>
      </c>
      <c r="F355" s="54">
        <f t="shared" si="15"/>
        <v>2</v>
      </c>
      <c r="G355" s="1" t="s">
        <v>4367</v>
      </c>
      <c r="H355" s="53">
        <v>0</v>
      </c>
      <c r="I355" s="53">
        <v>1</v>
      </c>
      <c r="J355" s="53">
        <v>1</v>
      </c>
      <c r="K355" s="53">
        <v>0</v>
      </c>
      <c r="L355" s="53">
        <v>0</v>
      </c>
      <c r="M355" s="53">
        <v>0</v>
      </c>
      <c r="N355" s="53">
        <v>1</v>
      </c>
      <c r="O355" s="53">
        <v>0</v>
      </c>
      <c r="P355" s="56">
        <f t="shared" si="16"/>
        <v>3</v>
      </c>
      <c r="Q355" s="53">
        <v>1</v>
      </c>
      <c r="R355" s="53">
        <v>1</v>
      </c>
      <c r="S355" s="53">
        <v>1</v>
      </c>
      <c r="T355" s="53">
        <v>0</v>
      </c>
      <c r="U355" s="53">
        <v>0</v>
      </c>
      <c r="V355" s="53">
        <v>0</v>
      </c>
      <c r="W355" s="53">
        <v>0</v>
      </c>
      <c r="X355" s="53">
        <v>1</v>
      </c>
      <c r="Y355" s="53">
        <v>0</v>
      </c>
      <c r="Z355" s="53">
        <v>0</v>
      </c>
      <c r="AA355" s="53">
        <v>0</v>
      </c>
      <c r="AB355" s="53">
        <v>0</v>
      </c>
      <c r="AC355" s="56">
        <f t="shared" si="17"/>
        <v>4</v>
      </c>
      <c r="AD355" s="55">
        <f>VLOOKUP($A355,'all-seg-360'!$A:$K,3,0)</f>
        <v>0.119250488</v>
      </c>
      <c r="AE355" s="55">
        <f>VLOOKUP($A355,'all-seg-360'!$A:$K,4,0)</f>
        <v>0.52666320799999999</v>
      </c>
      <c r="AF355" s="55">
        <f>VLOOKUP($A355,'all-seg-360'!$A:$K,5,0)</f>
        <v>0.161383057</v>
      </c>
      <c r="AG355" s="55">
        <f>VLOOKUP($A355,'all-seg-360'!$A:$K,6,0)</f>
        <v>2.1624755999999998E-2</v>
      </c>
      <c r="AH355" s="55">
        <f>VLOOKUP($A355,'all-seg-360'!$A:$K,7,0)</f>
        <v>1.7770385999999999E-2</v>
      </c>
      <c r="AI355" s="55">
        <f>VLOOKUP($A355,'all-seg-360'!$A:$K,8,0)</f>
        <v>0</v>
      </c>
      <c r="AJ355" s="55">
        <f>VLOOKUP($A355,'all-seg-360'!$A:$K,9,0)</f>
        <v>2.99072E-4</v>
      </c>
      <c r="AK355" s="55"/>
      <c r="AL355" s="55"/>
    </row>
    <row r="356" spans="1:38">
      <c r="A356" s="1" t="s">
        <v>442</v>
      </c>
      <c r="B356" s="1" t="s">
        <v>441</v>
      </c>
      <c r="C356" s="1" t="str">
        <f>VLOOKUP(A356,raw_data!$C:$G,5,0)</f>
        <v>北外滩苏宁广场（苏宁宝丽嘉酒店）</v>
      </c>
      <c r="D356" s="1" t="str">
        <f>VLOOKUP(A356,raw_data!$C:$H,6,0)</f>
        <v>北苏州路190号、天潼路365号</v>
      </c>
      <c r="E356" s="1" t="str">
        <f>VLOOKUP(A356,raw_data!$C:$E,2,0)&amp;","&amp;VLOOKUP(A356,raw_data!$C:$E,3,0)</f>
        <v>121.4824302,31.2467641</v>
      </c>
      <c r="F356" s="54">
        <f t="shared" si="15"/>
        <v>2</v>
      </c>
      <c r="G356" s="1" t="s">
        <v>4367</v>
      </c>
      <c r="H356" s="53">
        <v>0</v>
      </c>
      <c r="I356" s="53">
        <v>1</v>
      </c>
      <c r="J356" s="53">
        <v>1</v>
      </c>
      <c r="K356" s="53">
        <v>0</v>
      </c>
      <c r="L356" s="53">
        <v>0</v>
      </c>
      <c r="M356" s="53">
        <v>0</v>
      </c>
      <c r="N356" s="53">
        <v>1</v>
      </c>
      <c r="O356" s="53">
        <v>0</v>
      </c>
      <c r="P356" s="56">
        <f t="shared" si="16"/>
        <v>3</v>
      </c>
      <c r="Q356" s="53">
        <v>1</v>
      </c>
      <c r="R356" s="53">
        <v>1</v>
      </c>
      <c r="S356" s="53">
        <v>1</v>
      </c>
      <c r="T356" s="53">
        <v>0</v>
      </c>
      <c r="U356" s="53">
        <v>0</v>
      </c>
      <c r="V356" s="53">
        <v>0</v>
      </c>
      <c r="W356" s="53">
        <v>0</v>
      </c>
      <c r="X356" s="53">
        <v>1</v>
      </c>
      <c r="Y356" s="53">
        <v>0</v>
      </c>
      <c r="Z356" s="53">
        <v>0</v>
      </c>
      <c r="AA356" s="53">
        <v>0</v>
      </c>
      <c r="AB356" s="53">
        <v>1</v>
      </c>
      <c r="AC356" s="56">
        <f t="shared" si="17"/>
        <v>5</v>
      </c>
      <c r="AD356" s="55">
        <f>VLOOKUP($A356,'all-seg-360'!$A:$K,3,0)</f>
        <v>0.23245239300000001</v>
      </c>
      <c r="AE356" s="55">
        <f>VLOOKUP($A356,'all-seg-360'!$A:$K,4,0)</f>
        <v>0.47845459000000001</v>
      </c>
      <c r="AF356" s="55">
        <f>VLOOKUP($A356,'all-seg-360'!$A:$K,5,0)</f>
        <v>0.100161743</v>
      </c>
      <c r="AG356" s="55">
        <f>VLOOKUP($A356,'all-seg-360'!$A:$K,6,0)</f>
        <v>6.9628906000000004E-2</v>
      </c>
      <c r="AH356" s="55">
        <f>VLOOKUP($A356,'all-seg-360'!$A:$K,7,0)</f>
        <v>5.9136963000000001E-2</v>
      </c>
      <c r="AI356" s="55">
        <f>VLOOKUP($A356,'all-seg-360'!$A:$K,8,0)</f>
        <v>2.9174800000000001E-3</v>
      </c>
      <c r="AJ356" s="55">
        <f>VLOOKUP($A356,'all-seg-360'!$A:$K,9,0)</f>
        <v>9.1247599999999996E-4</v>
      </c>
      <c r="AK356" s="55"/>
      <c r="AL356" s="55"/>
    </row>
    <row r="357" spans="1:38">
      <c r="A357" s="1" t="s">
        <v>460</v>
      </c>
      <c r="B357" s="1" t="s">
        <v>459</v>
      </c>
      <c r="C357" s="1" t="str">
        <f>VLOOKUP(A357,raw_data!$C:$G,5,0)</f>
        <v>住宅</v>
      </c>
      <c r="D357" s="1" t="str">
        <f>VLOOKUP(A357,raw_data!$C:$H,6,0)</f>
        <v>长春路307-365号,四川北路1938-1950号（双号）</v>
      </c>
      <c r="E357" s="1" t="str">
        <f>VLOOKUP(A357,raw_data!$C:$E,2,0)&amp;","&amp;VLOOKUP(A357,raw_data!$C:$E,3,0)</f>
        <v>121.4807755,31.26482512</v>
      </c>
      <c r="F357" s="54">
        <f t="shared" si="15"/>
        <v>2</v>
      </c>
      <c r="G357" s="1" t="s">
        <v>4367</v>
      </c>
      <c r="H357" s="53">
        <v>0</v>
      </c>
      <c r="I357" s="53">
        <v>1</v>
      </c>
      <c r="J357" s="53">
        <v>1</v>
      </c>
      <c r="K357" s="53">
        <v>0</v>
      </c>
      <c r="L357" s="53">
        <v>0</v>
      </c>
      <c r="M357" s="53">
        <v>0</v>
      </c>
      <c r="N357" s="53">
        <v>1</v>
      </c>
      <c r="O357" s="53">
        <v>0</v>
      </c>
      <c r="P357" s="56">
        <f t="shared" si="16"/>
        <v>3</v>
      </c>
      <c r="Q357" s="53">
        <v>1</v>
      </c>
      <c r="R357" s="53">
        <v>1</v>
      </c>
      <c r="S357" s="53">
        <v>1</v>
      </c>
      <c r="T357" s="53">
        <v>0</v>
      </c>
      <c r="U357" s="53">
        <v>1</v>
      </c>
      <c r="V357" s="53">
        <v>0</v>
      </c>
      <c r="W357" s="53">
        <v>0</v>
      </c>
      <c r="X357" s="53">
        <v>1</v>
      </c>
      <c r="Y357" s="53">
        <v>0</v>
      </c>
      <c r="Z357" s="53">
        <v>0</v>
      </c>
      <c r="AA357" s="53">
        <v>0</v>
      </c>
      <c r="AB357" s="53">
        <v>1</v>
      </c>
      <c r="AC357" s="56">
        <f t="shared" si="17"/>
        <v>6</v>
      </c>
      <c r="AD357" s="55">
        <f>VLOOKUP($A357,'all-seg-360'!$A:$K,3,0)</f>
        <v>0.32285461399999998</v>
      </c>
      <c r="AE357" s="55">
        <f>VLOOKUP($A357,'all-seg-360'!$A:$K,4,0)</f>
        <v>0.21357727100000001</v>
      </c>
      <c r="AF357" s="55">
        <f>VLOOKUP($A357,'all-seg-360'!$A:$K,5,0)</f>
        <v>0.332028198</v>
      </c>
      <c r="AG357" s="55">
        <f>VLOOKUP($A357,'all-seg-360'!$A:$K,6,0)</f>
        <v>5.6610109999999996E-3</v>
      </c>
      <c r="AH357" s="55">
        <f>VLOOKUP($A357,'all-seg-360'!$A:$K,7,0)</f>
        <v>4.1049193999999997E-2</v>
      </c>
      <c r="AI357" s="55">
        <f>VLOOKUP($A357,'all-seg-360'!$A:$K,8,0)</f>
        <v>0</v>
      </c>
      <c r="AJ357" s="55">
        <f>VLOOKUP($A357,'all-seg-360'!$A:$K,9,0)</f>
        <v>1.6744994999999999E-2</v>
      </c>
      <c r="AK357" s="55"/>
      <c r="AL357" s="55"/>
    </row>
    <row r="358" spans="1:38">
      <c r="A358" s="1" t="s">
        <v>471</v>
      </c>
      <c r="B358" s="1" t="s">
        <v>20</v>
      </c>
      <c r="C358" s="1" t="str">
        <f>VLOOKUP(A358,raw_data!$C:$G,5,0)</f>
        <v>住宅</v>
      </c>
      <c r="D358" s="1" t="str">
        <f>VLOOKUP(A358,raw_data!$C:$H,6,0)</f>
        <v>东体育会路119弄22、23号</v>
      </c>
      <c r="E358" s="1" t="str">
        <f>VLOOKUP(A358,raw_data!$C:$E,2,0)&amp;","&amp;VLOOKUP(A358,raw_data!$C:$E,3,0)</f>
        <v>121.477583,31.2757984</v>
      </c>
      <c r="F358" s="54">
        <f t="shared" si="15"/>
        <v>2</v>
      </c>
      <c r="G358" s="1" t="s">
        <v>4367</v>
      </c>
      <c r="H358" s="53">
        <v>0</v>
      </c>
      <c r="I358" s="53">
        <v>1</v>
      </c>
      <c r="J358" s="53">
        <v>1</v>
      </c>
      <c r="K358" s="53">
        <v>0</v>
      </c>
      <c r="L358" s="53">
        <v>0</v>
      </c>
      <c r="M358" s="53">
        <v>0</v>
      </c>
      <c r="N358" s="53">
        <v>1</v>
      </c>
      <c r="O358" s="53">
        <v>0</v>
      </c>
      <c r="P358" s="56">
        <f t="shared" si="16"/>
        <v>3</v>
      </c>
      <c r="Q358" s="53">
        <v>1</v>
      </c>
      <c r="R358" s="53">
        <v>1</v>
      </c>
      <c r="S358" s="53">
        <v>1</v>
      </c>
      <c r="T358" s="53">
        <v>0</v>
      </c>
      <c r="U358" s="53">
        <v>1</v>
      </c>
      <c r="V358" s="53">
        <v>0</v>
      </c>
      <c r="W358" s="53">
        <v>1</v>
      </c>
      <c r="X358" s="53">
        <v>0</v>
      </c>
      <c r="Y358" s="53">
        <v>0</v>
      </c>
      <c r="Z358" s="53">
        <v>1</v>
      </c>
      <c r="AA358" s="53">
        <v>0</v>
      </c>
      <c r="AB358" s="53">
        <v>1</v>
      </c>
      <c r="AC358" s="56">
        <f t="shared" si="17"/>
        <v>7</v>
      </c>
      <c r="AD358" s="55">
        <f>VLOOKUP($A358,'all-seg-360'!$A:$K,3,0)</f>
        <v>0.295501709</v>
      </c>
      <c r="AE358" s="55">
        <f>VLOOKUP($A358,'all-seg-360'!$A:$K,4,0)</f>
        <v>0.32803344699999998</v>
      </c>
      <c r="AF358" s="55">
        <f>VLOOKUP($A358,'all-seg-360'!$A:$K,5,0)</f>
        <v>0.22520141599999999</v>
      </c>
      <c r="AG358" s="55">
        <f>VLOOKUP($A358,'all-seg-360'!$A:$K,6,0)</f>
        <v>7.2979736000000003E-2</v>
      </c>
      <c r="AH358" s="55">
        <f>VLOOKUP($A358,'all-seg-360'!$A:$K,7,0)</f>
        <v>6.5838622999999999E-2</v>
      </c>
      <c r="AI358" s="55">
        <f>VLOOKUP($A358,'all-seg-360'!$A:$K,8,0)</f>
        <v>1.1749270000000001E-3</v>
      </c>
      <c r="AJ358" s="55">
        <f>VLOOKUP($A358,'all-seg-360'!$A:$K,9,0)</f>
        <v>1.586914E-3</v>
      </c>
      <c r="AK358" s="55"/>
      <c r="AL358" s="55"/>
    </row>
    <row r="359" spans="1:38">
      <c r="A359" s="1" t="s">
        <v>474</v>
      </c>
      <c r="B359" s="1" t="s">
        <v>473</v>
      </c>
      <c r="C359" s="1" t="str">
        <f>VLOOKUP(A359,raw_data!$C:$G,5,0)</f>
        <v>公安大楼</v>
      </c>
      <c r="D359" s="1" t="str">
        <f>VLOOKUP(A359,raw_data!$C:$H,6,0)</f>
        <v>塘沽路219号</v>
      </c>
      <c r="E359" s="1" t="str">
        <f>VLOOKUP(A359,raw_data!$C:$E,2,0)&amp;","&amp;VLOOKUP(A359,raw_data!$C:$E,3,0)</f>
        <v>121.4857448,31.24987491</v>
      </c>
      <c r="F359" s="54">
        <f t="shared" si="15"/>
        <v>2</v>
      </c>
      <c r="G359" s="1" t="s">
        <v>4367</v>
      </c>
      <c r="H359" s="53">
        <v>0</v>
      </c>
      <c r="I359" s="53">
        <v>1</v>
      </c>
      <c r="J359" s="53">
        <v>1</v>
      </c>
      <c r="K359" s="53">
        <v>0</v>
      </c>
      <c r="L359" s="53">
        <v>0</v>
      </c>
      <c r="M359" s="53">
        <v>0</v>
      </c>
      <c r="N359" s="53">
        <v>1</v>
      </c>
      <c r="O359" s="53">
        <v>0</v>
      </c>
      <c r="P359" s="56">
        <f t="shared" si="16"/>
        <v>3</v>
      </c>
      <c r="Q359" s="53">
        <v>1</v>
      </c>
      <c r="R359" s="53">
        <v>0</v>
      </c>
      <c r="S359" s="53">
        <v>0</v>
      </c>
      <c r="T359" s="53">
        <v>1</v>
      </c>
      <c r="U359" s="53">
        <v>1</v>
      </c>
      <c r="V359" s="53">
        <v>1</v>
      </c>
      <c r="W359" s="53">
        <v>1</v>
      </c>
      <c r="X359" s="53">
        <v>1</v>
      </c>
      <c r="Y359" s="53">
        <v>0</v>
      </c>
      <c r="Z359" s="53">
        <v>0</v>
      </c>
      <c r="AA359" s="53">
        <v>0</v>
      </c>
      <c r="AB359" s="53">
        <v>0</v>
      </c>
      <c r="AC359" s="56">
        <f t="shared" si="17"/>
        <v>6</v>
      </c>
      <c r="AD359" s="55">
        <f>VLOOKUP($A359,'all-seg-360'!$A:$K,3,0)</f>
        <v>0</v>
      </c>
      <c r="AE359" s="55">
        <f>VLOOKUP($A359,'all-seg-360'!$A:$K,4,0)</f>
        <v>0</v>
      </c>
      <c r="AF359" s="55">
        <f>VLOOKUP($A359,'all-seg-360'!$A:$K,5,0)</f>
        <v>0</v>
      </c>
      <c r="AG359" s="55">
        <f>VLOOKUP($A359,'all-seg-360'!$A:$K,6,0)</f>
        <v>0</v>
      </c>
      <c r="AH359" s="55">
        <f>VLOOKUP($A359,'all-seg-360'!$A:$K,7,0)</f>
        <v>0</v>
      </c>
      <c r="AI359" s="55">
        <f>VLOOKUP($A359,'all-seg-360'!$A:$K,8,0)</f>
        <v>0</v>
      </c>
      <c r="AJ359" s="55">
        <f>VLOOKUP($A359,'all-seg-360'!$A:$K,9,0)</f>
        <v>0</v>
      </c>
      <c r="AK359" s="55"/>
      <c r="AL359" s="55"/>
    </row>
    <row r="360" spans="1:38">
      <c r="A360" s="1" t="s">
        <v>341</v>
      </c>
      <c r="B360" s="1" t="s">
        <v>20</v>
      </c>
      <c r="C360" s="1" t="str">
        <f>VLOOKUP(A360,raw_data!$C:$G,5,0)</f>
        <v>住宅</v>
      </c>
      <c r="D360" s="1" t="str">
        <f>VLOOKUP(A360,raw_data!$C:$H,6,0)</f>
        <v>巨鹿路314号</v>
      </c>
      <c r="E360" s="1" t="str">
        <f>VLOOKUP(A360,raw_data!$C:$E,2,0)&amp;","&amp;VLOOKUP(A360,raw_data!$C:$E,3,0)</f>
        <v>121.4549948,31.2247658</v>
      </c>
      <c r="F360" s="54">
        <f t="shared" si="15"/>
        <v>2</v>
      </c>
      <c r="G360" s="1" t="s">
        <v>4367</v>
      </c>
      <c r="H360" s="53">
        <v>0</v>
      </c>
      <c r="I360" s="53">
        <v>1</v>
      </c>
      <c r="J360" s="53">
        <v>1</v>
      </c>
      <c r="K360" s="53">
        <v>0</v>
      </c>
      <c r="L360" s="53">
        <v>0</v>
      </c>
      <c r="M360" s="53">
        <v>0</v>
      </c>
      <c r="N360" s="53">
        <v>1</v>
      </c>
      <c r="O360" s="53">
        <v>0</v>
      </c>
      <c r="P360" s="56">
        <f t="shared" si="16"/>
        <v>3</v>
      </c>
      <c r="Q360" s="53">
        <v>1</v>
      </c>
      <c r="R360" s="53">
        <v>1</v>
      </c>
      <c r="S360" s="53">
        <v>1</v>
      </c>
      <c r="T360" s="53">
        <v>0</v>
      </c>
      <c r="U360" s="53">
        <v>0</v>
      </c>
      <c r="V360" s="53">
        <v>0</v>
      </c>
      <c r="W360" s="53">
        <v>0</v>
      </c>
      <c r="X360" s="53">
        <v>1</v>
      </c>
      <c r="Y360" s="53">
        <v>0</v>
      </c>
      <c r="Z360" s="53">
        <v>0</v>
      </c>
      <c r="AA360" s="53">
        <v>0</v>
      </c>
      <c r="AB360" s="53">
        <v>0</v>
      </c>
      <c r="AC360" s="56">
        <f t="shared" si="17"/>
        <v>4</v>
      </c>
      <c r="AD360" s="55">
        <f>VLOOKUP($A360,'all-seg-360'!$A:$K,3,0)</f>
        <v>0.37873535200000003</v>
      </c>
      <c r="AE360" s="55">
        <f>VLOOKUP($A360,'all-seg-360'!$A:$K,4,0)</f>
        <v>0.461300659</v>
      </c>
      <c r="AF360" s="55">
        <f>VLOOKUP($A360,'all-seg-360'!$A:$K,5,0)</f>
        <v>2.6498412999999998E-2</v>
      </c>
      <c r="AG360" s="55">
        <f>VLOOKUP($A360,'all-seg-360'!$A:$K,6,0)</f>
        <v>8.0023193000000006E-2</v>
      </c>
      <c r="AH360" s="55">
        <f>VLOOKUP($A360,'all-seg-360'!$A:$K,7,0)</f>
        <v>5.0317383E-2</v>
      </c>
      <c r="AI360" s="55">
        <f>VLOOKUP($A360,'all-seg-360'!$A:$K,8,0)</f>
        <v>1.61743E-4</v>
      </c>
      <c r="AJ360" s="55">
        <f>VLOOKUP($A360,'all-seg-360'!$A:$K,9,0)</f>
        <v>2.255249E-3</v>
      </c>
      <c r="AK360" s="55"/>
      <c r="AL360" s="55"/>
    </row>
    <row r="361" spans="1:38">
      <c r="A361" s="1" t="s">
        <v>367</v>
      </c>
      <c r="B361" s="1" t="s">
        <v>366</v>
      </c>
      <c r="C361" s="1" t="str">
        <f>VLOOKUP(A361,raw_data!$C:$G,5,0)</f>
        <v>办公楼</v>
      </c>
      <c r="D361" s="1" t="str">
        <f>VLOOKUP(A361,raw_data!$C:$H,6,0)</f>
        <v>福州路37号</v>
      </c>
      <c r="E361" s="1" t="str">
        <f>VLOOKUP(A361,raw_data!$C:$E,2,0)&amp;","&amp;VLOOKUP(A361,raw_data!$C:$E,3,0)</f>
        <v>121.4835425,31.23704008</v>
      </c>
      <c r="F361" s="54">
        <f t="shared" si="15"/>
        <v>2</v>
      </c>
      <c r="G361" s="1" t="s">
        <v>4367</v>
      </c>
      <c r="H361" s="53">
        <v>0</v>
      </c>
      <c r="I361" s="53">
        <v>1</v>
      </c>
      <c r="J361" s="53">
        <v>1</v>
      </c>
      <c r="K361" s="53">
        <v>0</v>
      </c>
      <c r="L361" s="53">
        <v>0</v>
      </c>
      <c r="M361" s="53">
        <v>0</v>
      </c>
      <c r="N361" s="53">
        <v>1</v>
      </c>
      <c r="O361" s="53">
        <v>0</v>
      </c>
      <c r="P361" s="56">
        <f t="shared" si="16"/>
        <v>3</v>
      </c>
      <c r="Q361" s="53">
        <v>1</v>
      </c>
      <c r="R361" s="53">
        <v>0</v>
      </c>
      <c r="S361" s="53">
        <v>0</v>
      </c>
      <c r="T361" s="53">
        <v>0</v>
      </c>
      <c r="U361" s="53">
        <v>0</v>
      </c>
      <c r="V361" s="53">
        <v>1</v>
      </c>
      <c r="W361" s="53">
        <v>0</v>
      </c>
      <c r="X361" s="53">
        <v>1</v>
      </c>
      <c r="Y361" s="53">
        <v>1</v>
      </c>
      <c r="Z361" s="53">
        <v>1</v>
      </c>
      <c r="AA361" s="53">
        <v>1</v>
      </c>
      <c r="AB361" s="53">
        <v>1</v>
      </c>
      <c r="AC361" s="56">
        <f t="shared" si="17"/>
        <v>7</v>
      </c>
      <c r="AD361" s="55">
        <f>VLOOKUP($A361,'all-seg-360'!$A:$K,3,0)</f>
        <v>0.54166259800000005</v>
      </c>
      <c r="AE361" s="55">
        <f>VLOOKUP($A361,'all-seg-360'!$A:$K,4,0)</f>
        <v>0.30993957500000002</v>
      </c>
      <c r="AF361" s="55">
        <f>VLOOKUP($A361,'all-seg-360'!$A:$K,5,0)</f>
        <v>0</v>
      </c>
      <c r="AG361" s="55">
        <f>VLOOKUP($A361,'all-seg-360'!$A:$K,6,0)</f>
        <v>8.8912963999999997E-2</v>
      </c>
      <c r="AH361" s="55">
        <f>VLOOKUP($A361,'all-seg-360'!$A:$K,7,0)</f>
        <v>2.6272582999999999E-2</v>
      </c>
      <c r="AI361" s="55">
        <f>VLOOKUP($A361,'all-seg-360'!$A:$K,8,0)</f>
        <v>1.525879E-3</v>
      </c>
      <c r="AJ361" s="55">
        <f>VLOOKUP($A361,'all-seg-360'!$A:$K,9,0)</f>
        <v>1.5814208999999999E-2</v>
      </c>
      <c r="AK361" s="55"/>
      <c r="AL361" s="55"/>
    </row>
    <row r="362" spans="1:38">
      <c r="A362" s="1" t="s">
        <v>390</v>
      </c>
      <c r="B362" s="1" t="s">
        <v>389</v>
      </c>
      <c r="C362" s="1" t="str">
        <f>VLOOKUP(A362,raw_data!$C:$G,5,0)</f>
        <v>商业</v>
      </c>
      <c r="D362" s="1" t="str">
        <f>VLOOKUP(A362,raw_data!$C:$H,6,0)</f>
        <v>福州路106号</v>
      </c>
      <c r="E362" s="1" t="str">
        <f>VLOOKUP(A362,raw_data!$C:$E,2,0)&amp;","&amp;VLOOKUP(A362,raw_data!$C:$E,3,0)</f>
        <v>121.4835425,31.23704008</v>
      </c>
      <c r="F362" s="54">
        <f t="shared" si="15"/>
        <v>2</v>
      </c>
      <c r="G362" s="1" t="s">
        <v>4367</v>
      </c>
      <c r="H362" s="53">
        <v>0</v>
      </c>
      <c r="I362" s="53">
        <v>1</v>
      </c>
      <c r="J362" s="53">
        <v>1</v>
      </c>
      <c r="K362" s="53">
        <v>0</v>
      </c>
      <c r="L362" s="53">
        <v>0</v>
      </c>
      <c r="M362" s="53">
        <v>0</v>
      </c>
      <c r="N362" s="53">
        <v>1</v>
      </c>
      <c r="O362" s="53">
        <v>0</v>
      </c>
      <c r="P362" s="56">
        <f t="shared" si="16"/>
        <v>3</v>
      </c>
      <c r="Q362" s="53">
        <v>1</v>
      </c>
      <c r="R362" s="53">
        <v>0</v>
      </c>
      <c r="S362" s="53">
        <v>0</v>
      </c>
      <c r="T362" s="53">
        <v>0</v>
      </c>
      <c r="U362" s="53">
        <v>0</v>
      </c>
      <c r="V362" s="53">
        <v>1</v>
      </c>
      <c r="W362" s="53">
        <v>0</v>
      </c>
      <c r="X362" s="53">
        <v>1</v>
      </c>
      <c r="Y362" s="53">
        <v>1</v>
      </c>
      <c r="Z362" s="53">
        <v>1</v>
      </c>
      <c r="AA362" s="53">
        <v>1</v>
      </c>
      <c r="AB362" s="53">
        <v>1</v>
      </c>
      <c r="AC362" s="56">
        <f t="shared" si="17"/>
        <v>7</v>
      </c>
      <c r="AD362" s="55">
        <f>VLOOKUP($A362,'all-seg-360'!$A:$K,3,0)</f>
        <v>0.54165954599999999</v>
      </c>
      <c r="AE362" s="55">
        <f>VLOOKUP($A362,'all-seg-360'!$A:$K,4,0)</f>
        <v>0.30994262700000003</v>
      </c>
      <c r="AF362" s="55">
        <f>VLOOKUP($A362,'all-seg-360'!$A:$K,5,0)</f>
        <v>0</v>
      </c>
      <c r="AG362" s="55">
        <f>VLOOKUP($A362,'all-seg-360'!$A:$K,6,0)</f>
        <v>8.8912963999999997E-2</v>
      </c>
      <c r="AH362" s="55">
        <f>VLOOKUP($A362,'all-seg-360'!$A:$K,7,0)</f>
        <v>2.6272582999999999E-2</v>
      </c>
      <c r="AI362" s="55">
        <f>VLOOKUP($A362,'all-seg-360'!$A:$K,8,0)</f>
        <v>1.525879E-3</v>
      </c>
      <c r="AJ362" s="55">
        <f>VLOOKUP($A362,'all-seg-360'!$A:$K,9,0)</f>
        <v>1.5814208999999999E-2</v>
      </c>
      <c r="AK362" s="55"/>
      <c r="AL362" s="55"/>
    </row>
    <row r="363" spans="1:38">
      <c r="A363" s="1" t="s">
        <v>398</v>
      </c>
      <c r="B363" s="1" t="s">
        <v>397</v>
      </c>
      <c r="C363" s="1" t="str">
        <f>VLOOKUP(A363,raw_data!$C:$G,5,0)</f>
        <v>办公</v>
      </c>
      <c r="D363" s="1" t="str">
        <f>VLOOKUP(A363,raw_data!$C:$H,6,0)</f>
        <v>江西中路250号</v>
      </c>
      <c r="E363" s="1" t="str">
        <f>VLOOKUP(A363,raw_data!$C:$E,2,0)&amp;","&amp;VLOOKUP(A363,raw_data!$C:$E,3,0)</f>
        <v>121.4825603,31.23897612</v>
      </c>
      <c r="F363" s="54">
        <f t="shared" si="15"/>
        <v>2</v>
      </c>
      <c r="G363" s="1" t="s">
        <v>4367</v>
      </c>
      <c r="H363" s="53">
        <v>0</v>
      </c>
      <c r="I363" s="53">
        <v>1</v>
      </c>
      <c r="J363" s="53">
        <v>1</v>
      </c>
      <c r="K363" s="53">
        <v>0</v>
      </c>
      <c r="L363" s="53">
        <v>0</v>
      </c>
      <c r="M363" s="53">
        <v>0</v>
      </c>
      <c r="N363" s="53">
        <v>1</v>
      </c>
      <c r="O363" s="53">
        <v>0</v>
      </c>
      <c r="P363" s="56">
        <f t="shared" si="16"/>
        <v>3</v>
      </c>
      <c r="Q363" s="53">
        <v>0</v>
      </c>
      <c r="R363" s="53">
        <v>1</v>
      </c>
      <c r="S363" s="53">
        <v>0</v>
      </c>
      <c r="T363" s="53">
        <v>0</v>
      </c>
      <c r="U363" s="53">
        <v>0</v>
      </c>
      <c r="V363" s="53">
        <v>0</v>
      </c>
      <c r="W363" s="53">
        <v>1</v>
      </c>
      <c r="X363" s="53">
        <v>1</v>
      </c>
      <c r="Y363" s="53">
        <v>1</v>
      </c>
      <c r="Z363" s="53">
        <v>0</v>
      </c>
      <c r="AA363" s="53">
        <v>1</v>
      </c>
      <c r="AB363" s="53">
        <v>1</v>
      </c>
      <c r="AC363" s="56">
        <f t="shared" si="17"/>
        <v>6</v>
      </c>
      <c r="AD363" s="55">
        <f>VLOOKUP($A363,'all-seg-360'!$A:$K,3,0)</f>
        <v>0.36070861799999998</v>
      </c>
      <c r="AE363" s="55">
        <f>VLOOKUP($A363,'all-seg-360'!$A:$K,4,0)</f>
        <v>0.39913940399999998</v>
      </c>
      <c r="AF363" s="55">
        <f>VLOOKUP($A363,'all-seg-360'!$A:$K,5,0)</f>
        <v>6.7480469000000001E-2</v>
      </c>
      <c r="AG363" s="55">
        <f>VLOOKUP($A363,'all-seg-360'!$A:$K,6,0)</f>
        <v>0.114712524</v>
      </c>
      <c r="AH363" s="55">
        <f>VLOOKUP($A363,'all-seg-360'!$A:$K,7,0)</f>
        <v>2.6895142E-2</v>
      </c>
      <c r="AI363" s="55">
        <f>VLOOKUP($A363,'all-seg-360'!$A:$K,8,0)</f>
        <v>7.318115E-3</v>
      </c>
      <c r="AJ363" s="55">
        <f>VLOOKUP($A363,'all-seg-360'!$A:$K,9,0)</f>
        <v>1.1108400000000001E-3</v>
      </c>
      <c r="AK363" s="55"/>
      <c r="AL363" s="55"/>
    </row>
    <row r="364" spans="1:38">
      <c r="A364" s="1" t="s">
        <v>259</v>
      </c>
      <c r="B364" s="1" t="s">
        <v>258</v>
      </c>
      <c r="C364" s="1" t="str">
        <f>VLOOKUP(A364,raw_data!$C:$G,5,0)</f>
        <v>警备区第一离休干部休养所 </v>
      </c>
      <c r="D364" s="1" t="str">
        <f>VLOOKUP(A364,raw_data!$C:$H,6,0)</f>
        <v>北京西路1810弄30号 </v>
      </c>
      <c r="E364" s="1" t="str">
        <f>VLOOKUP(A364,raw_data!$C:$E,2,0)&amp;","&amp;VLOOKUP(A364,raw_data!$C:$E,3,0)</f>
        <v>121.4378882,31.22635124</v>
      </c>
      <c r="F364" s="54">
        <f t="shared" si="15"/>
        <v>2</v>
      </c>
      <c r="G364" s="1" t="s">
        <v>4367</v>
      </c>
      <c r="H364" s="53">
        <v>0</v>
      </c>
      <c r="I364" s="53">
        <v>1</v>
      </c>
      <c r="J364" s="53">
        <v>1</v>
      </c>
      <c r="K364" s="53">
        <v>0</v>
      </c>
      <c r="L364" s="53">
        <v>0</v>
      </c>
      <c r="M364" s="53">
        <v>0</v>
      </c>
      <c r="N364" s="53">
        <v>1</v>
      </c>
      <c r="O364" s="53">
        <v>0</v>
      </c>
      <c r="P364" s="56">
        <f t="shared" si="16"/>
        <v>3</v>
      </c>
      <c r="Q364" s="53">
        <v>1</v>
      </c>
      <c r="R364" s="53">
        <v>1</v>
      </c>
      <c r="S364" s="53">
        <v>1</v>
      </c>
      <c r="T364" s="53">
        <v>1</v>
      </c>
      <c r="U364" s="53">
        <v>0</v>
      </c>
      <c r="V364" s="53">
        <v>0</v>
      </c>
      <c r="W364" s="53">
        <v>1</v>
      </c>
      <c r="X364" s="53">
        <v>0</v>
      </c>
      <c r="Y364" s="53">
        <v>0</v>
      </c>
      <c r="Z364" s="53">
        <v>0</v>
      </c>
      <c r="AA364" s="53">
        <v>0</v>
      </c>
      <c r="AB364" s="53">
        <v>1</v>
      </c>
      <c r="AC364" s="56">
        <f t="shared" si="17"/>
        <v>6</v>
      </c>
      <c r="AD364" s="55">
        <f>VLOOKUP($A364,'all-seg-360'!$A:$K,3,0)</f>
        <v>0.16453247100000001</v>
      </c>
      <c r="AE364" s="55">
        <f>VLOOKUP($A364,'all-seg-360'!$A:$K,4,0)</f>
        <v>0.31121215800000002</v>
      </c>
      <c r="AF364" s="55">
        <f>VLOOKUP($A364,'all-seg-360'!$A:$K,5,0)</f>
        <v>0.31822814900000002</v>
      </c>
      <c r="AG364" s="55">
        <f>VLOOKUP($A364,'all-seg-360'!$A:$K,6,0)</f>
        <v>0.12543335</v>
      </c>
      <c r="AH364" s="55">
        <f>VLOOKUP($A364,'all-seg-360'!$A:$K,7,0)</f>
        <v>1.0934447999999999E-2</v>
      </c>
      <c r="AI364" s="55">
        <f>VLOOKUP($A364,'all-seg-360'!$A:$K,8,0)</f>
        <v>0</v>
      </c>
      <c r="AJ364" s="55">
        <f>VLOOKUP($A364,'all-seg-360'!$A:$K,9,0)</f>
        <v>8.7005620000000002E-3</v>
      </c>
      <c r="AK364" s="55"/>
      <c r="AL364" s="55"/>
    </row>
    <row r="365" spans="1:38">
      <c r="A365" s="1" t="s">
        <v>274</v>
      </c>
      <c r="B365" s="1" t="s">
        <v>273</v>
      </c>
      <c r="C365" s="1" t="str">
        <f>VLOOKUP(A365,raw_data!$C:$G,5,0)</f>
        <v>上海市社会文化管理处、上海市文化艺术档案馆 </v>
      </c>
      <c r="D365" s="1" t="str">
        <f>VLOOKUP(A365,raw_data!$C:$H,6,0)</f>
        <v>巨鹿路709号</v>
      </c>
      <c r="E365" s="1" t="str">
        <f>VLOOKUP(A365,raw_data!$C:$E,2,0)&amp;","&amp;VLOOKUP(A365,raw_data!$C:$E,3,0)</f>
        <v>121.4489627,31.22266491</v>
      </c>
      <c r="F365" s="54">
        <f t="shared" si="15"/>
        <v>2</v>
      </c>
      <c r="G365" s="1" t="s">
        <v>4367</v>
      </c>
      <c r="H365" s="53">
        <v>0</v>
      </c>
      <c r="I365" s="53">
        <v>1</v>
      </c>
      <c r="J365" s="53">
        <v>1</v>
      </c>
      <c r="K365" s="53">
        <v>0</v>
      </c>
      <c r="L365" s="53">
        <v>0</v>
      </c>
      <c r="M365" s="53">
        <v>0</v>
      </c>
      <c r="N365" s="53">
        <v>1</v>
      </c>
      <c r="O365" s="53">
        <v>0</v>
      </c>
      <c r="P365" s="56">
        <f t="shared" si="16"/>
        <v>3</v>
      </c>
      <c r="Q365" s="53">
        <v>1</v>
      </c>
      <c r="R365" s="53">
        <v>1</v>
      </c>
      <c r="S365" s="53">
        <v>1</v>
      </c>
      <c r="T365" s="53">
        <v>1</v>
      </c>
      <c r="U365" s="53">
        <v>0</v>
      </c>
      <c r="V365" s="53">
        <v>0</v>
      </c>
      <c r="W365" s="53">
        <v>0</v>
      </c>
      <c r="X365" s="53">
        <v>1</v>
      </c>
      <c r="Y365" s="53">
        <v>0</v>
      </c>
      <c r="Z365" s="53">
        <v>0</v>
      </c>
      <c r="AA365" s="53">
        <v>0</v>
      </c>
      <c r="AB365" s="53">
        <v>0</v>
      </c>
      <c r="AC365" s="56">
        <f t="shared" si="17"/>
        <v>5</v>
      </c>
      <c r="AD365" s="55">
        <f>VLOOKUP($A365,'all-seg-360'!$A:$K,3,0)</f>
        <v>0.14398498500000001</v>
      </c>
      <c r="AE365" s="55">
        <f>VLOOKUP($A365,'all-seg-360'!$A:$K,4,0)</f>
        <v>0.52666626000000005</v>
      </c>
      <c r="AF365" s="55">
        <f>VLOOKUP($A365,'all-seg-360'!$A:$K,5,0)</f>
        <v>0.13651733399999999</v>
      </c>
      <c r="AG365" s="55">
        <f>VLOOKUP($A365,'all-seg-360'!$A:$K,6,0)</f>
        <v>5.0555419999999997E-2</v>
      </c>
      <c r="AH365" s="55">
        <f>VLOOKUP($A365,'all-seg-360'!$A:$K,7,0)</f>
        <v>6.7599487E-2</v>
      </c>
      <c r="AI365" s="55">
        <f>VLOOKUP($A365,'all-seg-360'!$A:$K,8,0)</f>
        <v>2.9266359999999998E-3</v>
      </c>
      <c r="AJ365" s="55">
        <f>VLOOKUP($A365,'all-seg-360'!$A:$K,9,0)</f>
        <v>1.071167E-3</v>
      </c>
      <c r="AK365" s="55"/>
      <c r="AL365" s="55"/>
    </row>
    <row r="366" spans="1:38">
      <c r="A366" s="1" t="s">
        <v>288</v>
      </c>
      <c r="B366" s="1" t="s">
        <v>287</v>
      </c>
      <c r="C366" s="1" t="str">
        <f>VLOOKUP(A366,raw_data!$C:$G,5,0)</f>
        <v>梅龙镇酒家 </v>
      </c>
      <c r="D366" s="1" t="str">
        <f>VLOOKUP(A366,raw_data!$C:$H,6,0)</f>
        <v>南京西路1081弄22号</v>
      </c>
      <c r="E366" s="1" t="str">
        <f>VLOOKUP(A366,raw_data!$C:$E,2,0)&amp;","&amp;VLOOKUP(A366,raw_data!$C:$E,3,0)</f>
        <v>121.4523378,31.23008577</v>
      </c>
      <c r="F366" s="54">
        <f t="shared" si="15"/>
        <v>2</v>
      </c>
      <c r="G366" s="1" t="s">
        <v>4367</v>
      </c>
      <c r="H366" s="53">
        <v>0</v>
      </c>
      <c r="I366" s="53">
        <v>1</v>
      </c>
      <c r="J366" s="53">
        <v>1</v>
      </c>
      <c r="K366" s="53">
        <v>0</v>
      </c>
      <c r="L366" s="53">
        <v>0</v>
      </c>
      <c r="M366" s="53">
        <v>0</v>
      </c>
      <c r="N366" s="53">
        <v>1</v>
      </c>
      <c r="O366" s="53">
        <v>0</v>
      </c>
      <c r="P366" s="56">
        <f t="shared" si="16"/>
        <v>3</v>
      </c>
      <c r="Q366" s="53">
        <v>1</v>
      </c>
      <c r="R366" s="53">
        <v>1</v>
      </c>
      <c r="S366" s="53">
        <v>1</v>
      </c>
      <c r="T366" s="53">
        <v>1</v>
      </c>
      <c r="U366" s="53">
        <v>0</v>
      </c>
      <c r="V366" s="53">
        <v>0</v>
      </c>
      <c r="W366" s="53">
        <v>0</v>
      </c>
      <c r="X366" s="53">
        <v>1</v>
      </c>
      <c r="Y366" s="53">
        <v>0</v>
      </c>
      <c r="Z366" s="53">
        <v>0</v>
      </c>
      <c r="AA366" s="53">
        <v>0</v>
      </c>
      <c r="AB366" s="53">
        <v>0</v>
      </c>
      <c r="AC366" s="56">
        <f t="shared" si="17"/>
        <v>5</v>
      </c>
      <c r="AD366" s="55">
        <f>VLOOKUP($A366,'all-seg-360'!$A:$K,3,0)</f>
        <v>0.19006042500000001</v>
      </c>
      <c r="AE366" s="55">
        <f>VLOOKUP($A366,'all-seg-360'!$A:$K,4,0)</f>
        <v>0.40606079099999998</v>
      </c>
      <c r="AF366" s="55">
        <f>VLOOKUP($A366,'all-seg-360'!$A:$K,5,0)</f>
        <v>0.22271728499999999</v>
      </c>
      <c r="AG366" s="55">
        <f>VLOOKUP($A366,'all-seg-360'!$A:$K,6,0)</f>
        <v>0.103659058</v>
      </c>
      <c r="AH366" s="55">
        <f>VLOOKUP($A366,'all-seg-360'!$A:$K,7,0)</f>
        <v>4.8913574000000001E-2</v>
      </c>
      <c r="AI366" s="55">
        <f>VLOOKUP($A366,'all-seg-360'!$A:$K,8,0)</f>
        <v>1.8311000000000001E-5</v>
      </c>
      <c r="AJ366" s="55">
        <f>VLOOKUP($A366,'all-seg-360'!$A:$K,9,0)</f>
        <v>8.2366939999999993E-3</v>
      </c>
      <c r="AK366" s="55"/>
      <c r="AL366" s="55"/>
    </row>
    <row r="367" spans="1:38">
      <c r="A367" s="1" t="s">
        <v>302</v>
      </c>
      <c r="B367" s="1" t="s">
        <v>1652</v>
      </c>
      <c r="C367" s="1" t="str">
        <f>VLOOKUP(A367,raw_data!$C:$G,5,0)</f>
        <v>公寓（J.K.K.Apartment）</v>
      </c>
      <c r="D367" s="1" t="str">
        <f>VLOOKUP(A367,raw_data!$C:$H,6,0)</f>
        <v>长乐路962弄1-4号</v>
      </c>
      <c r="E367" s="1" t="str">
        <f>VLOOKUP(A367,raw_data!$C:$E,2,0)&amp;","&amp;VLOOKUP(A367,raw_data!$C:$E,3,0)</f>
        <v>121.4404474,31.21769942</v>
      </c>
      <c r="F367" s="54">
        <f t="shared" si="15"/>
        <v>2</v>
      </c>
      <c r="G367" s="1" t="s">
        <v>4367</v>
      </c>
      <c r="H367" s="53">
        <v>0</v>
      </c>
      <c r="I367" s="53">
        <v>1</v>
      </c>
      <c r="J367" s="53">
        <v>1</v>
      </c>
      <c r="K367" s="53">
        <v>0</v>
      </c>
      <c r="L367" s="53">
        <v>0</v>
      </c>
      <c r="M367" s="53">
        <v>0</v>
      </c>
      <c r="N367" s="53">
        <v>1</v>
      </c>
      <c r="O367" s="53">
        <v>0</v>
      </c>
      <c r="P367" s="56">
        <f t="shared" si="16"/>
        <v>3</v>
      </c>
      <c r="Q367" s="53">
        <v>1</v>
      </c>
      <c r="R367" s="53">
        <v>1</v>
      </c>
      <c r="S367" s="53">
        <v>1</v>
      </c>
      <c r="T367" s="53">
        <v>0</v>
      </c>
      <c r="U367" s="53">
        <v>0</v>
      </c>
      <c r="V367" s="53">
        <v>0</v>
      </c>
      <c r="W367" s="53">
        <v>0</v>
      </c>
      <c r="X367" s="53">
        <v>1</v>
      </c>
      <c r="Y367" s="53">
        <v>0</v>
      </c>
      <c r="Z367" s="53">
        <v>0</v>
      </c>
      <c r="AA367" s="53">
        <v>0</v>
      </c>
      <c r="AB367" s="53">
        <v>0</v>
      </c>
      <c r="AC367" s="56">
        <f t="shared" si="17"/>
        <v>4</v>
      </c>
      <c r="AD367" s="55">
        <f>VLOOKUP($A367,'all-seg-360'!$A:$K,3,0)</f>
        <v>0.16740722699999999</v>
      </c>
      <c r="AE367" s="55">
        <f>VLOOKUP($A367,'all-seg-360'!$A:$K,4,0)</f>
        <v>0.44071350100000001</v>
      </c>
      <c r="AF367" s="55">
        <f>VLOOKUP($A367,'all-seg-360'!$A:$K,5,0)</f>
        <v>0.19971008300000001</v>
      </c>
      <c r="AG367" s="55">
        <f>VLOOKUP($A367,'all-seg-360'!$A:$K,6,0)</f>
        <v>9.1680908000000005E-2</v>
      </c>
      <c r="AH367" s="55">
        <f>VLOOKUP($A367,'all-seg-360'!$A:$K,7,0)</f>
        <v>5.4296875000000001E-2</v>
      </c>
      <c r="AI367" s="55">
        <f>VLOOKUP($A367,'all-seg-360'!$A:$K,8,0)</f>
        <v>9.4604000000000004E-5</v>
      </c>
      <c r="AJ367" s="55">
        <f>VLOOKUP($A367,'all-seg-360'!$A:$K,9,0)</f>
        <v>1.0772710000000001E-3</v>
      </c>
      <c r="AK367" s="55"/>
      <c r="AL367" s="55"/>
    </row>
    <row r="368" spans="1:38">
      <c r="A368" s="1" t="s">
        <v>314</v>
      </c>
      <c r="B368" s="1" t="s">
        <v>313</v>
      </c>
      <c r="C368" s="1" t="str">
        <f>VLOOKUP(A368,raw_data!$C:$G,5,0)</f>
        <v>上海市公安局黄浦分局</v>
      </c>
      <c r="D368" s="1" t="str">
        <f>VLOOKUP(A368,raw_data!$C:$H,6,0)</f>
        <v>金陵东路174号</v>
      </c>
      <c r="E368" s="1" t="str">
        <f>VLOOKUP(A368,raw_data!$C:$E,2,0)&amp;","&amp;VLOOKUP(A368,raw_data!$C:$E,3,0)</f>
        <v>121.4817273,31.23213415</v>
      </c>
      <c r="F368" s="54">
        <f t="shared" si="15"/>
        <v>2</v>
      </c>
      <c r="G368" s="1" t="s">
        <v>4367</v>
      </c>
      <c r="H368" s="53">
        <v>0</v>
      </c>
      <c r="I368" s="53">
        <v>1</v>
      </c>
      <c r="J368" s="53">
        <v>1</v>
      </c>
      <c r="K368" s="53">
        <v>0</v>
      </c>
      <c r="L368" s="53">
        <v>0</v>
      </c>
      <c r="M368" s="53">
        <v>0</v>
      </c>
      <c r="N368" s="53">
        <v>1</v>
      </c>
      <c r="O368" s="53">
        <v>0</v>
      </c>
      <c r="P368" s="56">
        <f t="shared" si="16"/>
        <v>3</v>
      </c>
      <c r="Q368" s="53">
        <v>1</v>
      </c>
      <c r="R368" s="53">
        <v>1</v>
      </c>
      <c r="S368" s="53">
        <v>1</v>
      </c>
      <c r="T368" s="53">
        <v>0</v>
      </c>
      <c r="U368" s="53">
        <v>0</v>
      </c>
      <c r="V368" s="53">
        <v>0</v>
      </c>
      <c r="W368" s="53">
        <v>0</v>
      </c>
      <c r="X368" s="53">
        <v>1</v>
      </c>
      <c r="Y368" s="53">
        <v>0</v>
      </c>
      <c r="Z368" s="53">
        <v>1</v>
      </c>
      <c r="AA368" s="53">
        <v>1</v>
      </c>
      <c r="AB368" s="53">
        <v>1</v>
      </c>
      <c r="AC368" s="56">
        <f t="shared" si="17"/>
        <v>7</v>
      </c>
      <c r="AD368" s="55">
        <f>VLOOKUP($A368,'all-seg-360'!$A:$K,3,0)</f>
        <v>0.33984375</v>
      </c>
      <c r="AE368" s="55">
        <f>VLOOKUP($A368,'all-seg-360'!$A:$K,4,0)</f>
        <v>0.46264038099999999</v>
      </c>
      <c r="AF368" s="55">
        <f>VLOOKUP($A368,'all-seg-360'!$A:$K,5,0)</f>
        <v>4.2105102999999998E-2</v>
      </c>
      <c r="AG368" s="55">
        <f>VLOOKUP($A368,'all-seg-360'!$A:$K,6,0)</f>
        <v>0.100839233</v>
      </c>
      <c r="AH368" s="55">
        <f>VLOOKUP($A368,'all-seg-360'!$A:$K,7,0)</f>
        <v>2.3840331999999999E-2</v>
      </c>
      <c r="AI368" s="55">
        <f>VLOOKUP($A368,'all-seg-360'!$A:$K,8,0)</f>
        <v>1.052856E-3</v>
      </c>
      <c r="AJ368" s="55">
        <f>VLOOKUP($A368,'all-seg-360'!$A:$K,9,0)</f>
        <v>7.8521730000000005E-3</v>
      </c>
      <c r="AK368" s="55"/>
      <c r="AL368" s="55"/>
    </row>
    <row r="369" spans="1:38">
      <c r="A369" s="1" t="s">
        <v>185</v>
      </c>
      <c r="B369" s="1" t="s">
        <v>184</v>
      </c>
      <c r="C369" s="1" t="str">
        <f>VLOOKUP(A369,raw_data!$C:$G,5,0)</f>
        <v>襄阳公寓</v>
      </c>
      <c r="D369" s="1" t="str">
        <f>VLOOKUP(A369,raw_data!$C:$H,6,0)</f>
        <v>襄阳南路254号</v>
      </c>
      <c r="E369" s="1" t="str">
        <f>VLOOKUP(A369,raw_data!$C:$E,2,0)&amp;","&amp;VLOOKUP(A369,raw_data!$C:$E,3,0)</f>
        <v>121.4533462,31.20562671</v>
      </c>
      <c r="F369" s="54">
        <f t="shared" si="15"/>
        <v>2</v>
      </c>
      <c r="G369" s="1" t="s">
        <v>4367</v>
      </c>
      <c r="H369" s="53">
        <v>0</v>
      </c>
      <c r="I369" s="53">
        <v>1</v>
      </c>
      <c r="J369" s="53">
        <v>1</v>
      </c>
      <c r="K369" s="53">
        <v>0</v>
      </c>
      <c r="L369" s="53">
        <v>0</v>
      </c>
      <c r="M369" s="53">
        <v>0</v>
      </c>
      <c r="N369" s="53">
        <v>1</v>
      </c>
      <c r="O369" s="53">
        <v>0</v>
      </c>
      <c r="P369" s="56">
        <f t="shared" si="16"/>
        <v>3</v>
      </c>
      <c r="Q369" s="53">
        <v>1</v>
      </c>
      <c r="R369" s="53">
        <v>1</v>
      </c>
      <c r="S369" s="53">
        <v>1</v>
      </c>
      <c r="T369" s="53">
        <v>0</v>
      </c>
      <c r="U369" s="53">
        <v>0</v>
      </c>
      <c r="V369" s="53">
        <v>0</v>
      </c>
      <c r="W369" s="53">
        <v>0</v>
      </c>
      <c r="X369" s="53">
        <v>1</v>
      </c>
      <c r="Y369" s="53">
        <v>0</v>
      </c>
      <c r="Z369" s="53">
        <v>1</v>
      </c>
      <c r="AA369" s="53">
        <v>1</v>
      </c>
      <c r="AB369" s="53">
        <v>0</v>
      </c>
      <c r="AC369" s="56">
        <f t="shared" si="17"/>
        <v>6</v>
      </c>
      <c r="AD369" s="55">
        <f>VLOOKUP($A369,'all-seg-360'!$A:$K,3,0)</f>
        <v>0.39482421899999998</v>
      </c>
      <c r="AE369" s="55">
        <f>VLOOKUP($A369,'all-seg-360'!$A:$K,4,0)</f>
        <v>0.41760253899999999</v>
      </c>
      <c r="AF369" s="55">
        <f>VLOOKUP($A369,'all-seg-360'!$A:$K,5,0)</f>
        <v>3.9260863999999999E-2</v>
      </c>
      <c r="AG369" s="55">
        <f>VLOOKUP($A369,'all-seg-360'!$A:$K,6,0)</f>
        <v>8.6245727999999994E-2</v>
      </c>
      <c r="AH369" s="55">
        <f>VLOOKUP($A369,'all-seg-360'!$A:$K,7,0)</f>
        <v>3.4643554999999999E-2</v>
      </c>
      <c r="AI369" s="55">
        <f>VLOOKUP($A369,'all-seg-360'!$A:$K,8,0)</f>
        <v>3.0520000000000002E-6</v>
      </c>
      <c r="AJ369" s="55">
        <f>VLOOKUP($A369,'all-seg-360'!$A:$K,9,0)</f>
        <v>1.4663696E-2</v>
      </c>
      <c r="AK369" s="55"/>
      <c r="AL369" s="55"/>
    </row>
    <row r="370" spans="1:38">
      <c r="A370" s="1" t="s">
        <v>235</v>
      </c>
      <c r="B370" s="1" t="s">
        <v>234</v>
      </c>
      <c r="C370" s="1" t="str">
        <f>VLOOKUP(A370,raw_data!$C:$G,5,0)</f>
        <v>上海江东书院</v>
      </c>
      <c r="D370" s="1" t="str">
        <f>VLOOKUP(A370,raw_data!$C:$H,6,0)</f>
        <v>高桥镇东街16-28号（双号）</v>
      </c>
      <c r="E370" s="1" t="str">
        <f>VLOOKUP(A370,raw_data!$C:$E,2,0)&amp;","&amp;VLOOKUP(A370,raw_data!$C:$E,3,0)</f>
        <v>121.5802936,31.34825141</v>
      </c>
      <c r="F370" s="54">
        <f t="shared" si="15"/>
        <v>2</v>
      </c>
      <c r="G370" s="1" t="s">
        <v>4367</v>
      </c>
      <c r="H370" s="53">
        <v>0</v>
      </c>
      <c r="I370" s="53">
        <v>1</v>
      </c>
      <c r="J370" s="53">
        <v>1</v>
      </c>
      <c r="K370" s="53">
        <v>0</v>
      </c>
      <c r="L370" s="53">
        <v>0</v>
      </c>
      <c r="M370" s="53">
        <v>0</v>
      </c>
      <c r="N370" s="53">
        <v>1</v>
      </c>
      <c r="O370" s="53">
        <v>0</v>
      </c>
      <c r="P370" s="56">
        <f t="shared" si="16"/>
        <v>3</v>
      </c>
      <c r="Q370" s="53">
        <v>1</v>
      </c>
      <c r="R370" s="53">
        <v>1</v>
      </c>
      <c r="S370" s="53">
        <v>1</v>
      </c>
      <c r="T370" s="53">
        <v>0</v>
      </c>
      <c r="U370" s="53">
        <v>0</v>
      </c>
      <c r="V370" s="53">
        <v>0</v>
      </c>
      <c r="W370" s="53">
        <v>1</v>
      </c>
      <c r="X370" s="53">
        <v>0</v>
      </c>
      <c r="Y370" s="53">
        <v>0</v>
      </c>
      <c r="Z370" s="53">
        <v>0</v>
      </c>
      <c r="AA370" s="53">
        <v>0</v>
      </c>
      <c r="AB370" s="53">
        <v>1</v>
      </c>
      <c r="AC370" s="56">
        <f t="shared" si="17"/>
        <v>5</v>
      </c>
      <c r="AD370" s="55">
        <f>VLOOKUP($A370,'all-seg-360'!$A:$K,3,0)</f>
        <v>0.110125732</v>
      </c>
      <c r="AE370" s="55">
        <f>VLOOKUP($A370,'all-seg-360'!$A:$K,4,0)</f>
        <v>7.2290039E-2</v>
      </c>
      <c r="AF370" s="55">
        <f>VLOOKUP($A370,'all-seg-360'!$A:$K,5,0)</f>
        <v>0.51853942900000005</v>
      </c>
      <c r="AG370" s="55">
        <f>VLOOKUP($A370,'all-seg-360'!$A:$K,6,0)</f>
        <v>5.6097411999999999E-2</v>
      </c>
      <c r="AH370" s="55">
        <f>VLOOKUP($A370,'all-seg-360'!$A:$K,7,0)</f>
        <v>4.5080566000000002E-2</v>
      </c>
      <c r="AI370" s="55">
        <f>VLOOKUP($A370,'all-seg-360'!$A:$K,8,0)</f>
        <v>0</v>
      </c>
      <c r="AJ370" s="55">
        <f>VLOOKUP($A370,'all-seg-360'!$A:$K,9,0)</f>
        <v>1.0559079999999999E-3</v>
      </c>
      <c r="AK370" s="55"/>
      <c r="AL370" s="55"/>
    </row>
    <row r="371" spans="1:38">
      <c r="A371" s="1" t="s">
        <v>245</v>
      </c>
      <c r="B371" s="1" t="s">
        <v>244</v>
      </c>
      <c r="C371" s="1" t="str">
        <f>VLOOKUP(A371,raw_data!$C:$G,5,0)</f>
        <v>创意仓库</v>
      </c>
      <c r="D371" s="1" t="str">
        <f>VLOOKUP(A371,raw_data!$C:$H,6,0)</f>
        <v>光复路195号</v>
      </c>
      <c r="E371" s="1" t="str">
        <f>VLOOKUP(A371,raw_data!$C:$E,2,0)&amp;","&amp;VLOOKUP(A371,raw_data!$C:$E,3,0)</f>
        <v>121.4641185,31.24182811</v>
      </c>
      <c r="F371" s="54">
        <f t="shared" si="15"/>
        <v>2</v>
      </c>
      <c r="G371" s="1" t="s">
        <v>4367</v>
      </c>
      <c r="H371" s="53">
        <v>0</v>
      </c>
      <c r="I371" s="53">
        <v>1</v>
      </c>
      <c r="J371" s="53">
        <v>1</v>
      </c>
      <c r="K371" s="53">
        <v>0</v>
      </c>
      <c r="L371" s="53">
        <v>0</v>
      </c>
      <c r="M371" s="53">
        <v>0</v>
      </c>
      <c r="N371" s="53">
        <v>1</v>
      </c>
      <c r="O371" s="53">
        <v>0</v>
      </c>
      <c r="P371" s="56">
        <f t="shared" si="16"/>
        <v>3</v>
      </c>
      <c r="Q371" s="53">
        <v>1</v>
      </c>
      <c r="R371" s="53">
        <v>1</v>
      </c>
      <c r="S371" s="53">
        <v>1</v>
      </c>
      <c r="T371" s="53">
        <v>1</v>
      </c>
      <c r="U371" s="53">
        <v>0</v>
      </c>
      <c r="V371" s="53">
        <v>1</v>
      </c>
      <c r="W371" s="53">
        <v>0</v>
      </c>
      <c r="X371" s="53">
        <v>1</v>
      </c>
      <c r="Y371" s="53">
        <v>0</v>
      </c>
      <c r="Z371" s="53">
        <v>0</v>
      </c>
      <c r="AA371" s="53">
        <v>0</v>
      </c>
      <c r="AB371" s="53">
        <v>0</v>
      </c>
      <c r="AC371" s="56">
        <f t="shared" si="17"/>
        <v>6</v>
      </c>
      <c r="AD371" s="55">
        <f>VLOOKUP($A371,'all-seg-360'!$A:$K,3,0)</f>
        <v>0.21596679699999999</v>
      </c>
      <c r="AE371" s="55">
        <f>VLOOKUP($A371,'all-seg-360'!$A:$K,4,0)</f>
        <v>0.43139343299999999</v>
      </c>
      <c r="AF371" s="55">
        <f>VLOOKUP($A371,'all-seg-360'!$A:$K,5,0)</f>
        <v>0.16943054199999999</v>
      </c>
      <c r="AG371" s="55">
        <f>VLOOKUP($A371,'all-seg-360'!$A:$K,6,0)</f>
        <v>5.4754639000000001E-2</v>
      </c>
      <c r="AH371" s="55">
        <f>VLOOKUP($A371,'all-seg-360'!$A:$K,7,0)</f>
        <v>3.9672999999999998E-5</v>
      </c>
      <c r="AI371" s="55">
        <f>VLOOKUP($A371,'all-seg-360'!$A:$K,8,0)</f>
        <v>4.208374E-3</v>
      </c>
      <c r="AJ371" s="55">
        <f>VLOOKUP($A371,'all-seg-360'!$A:$K,9,0)</f>
        <v>2.3895259999999999E-3</v>
      </c>
      <c r="AK371" s="55"/>
      <c r="AL371" s="55"/>
    </row>
    <row r="372" spans="1:38">
      <c r="A372" s="1" t="s">
        <v>251</v>
      </c>
      <c r="B372" s="1" t="s">
        <v>250</v>
      </c>
      <c r="C372" s="1" t="str">
        <f>VLOOKUP(A372,raw_data!$C:$G,5,0)</f>
        <v>中国邮电器材总公司 </v>
      </c>
      <c r="D372" s="1" t="str">
        <f>VLOOKUP(A372,raw_data!$C:$H,6,0)</f>
        <v>胶州路320号</v>
      </c>
      <c r="E372" s="1" t="str">
        <f>VLOOKUP(A372,raw_data!$C:$E,2,0)&amp;","&amp;VLOOKUP(A372,raw_data!$C:$E,3,0)</f>
        <v>121.4383617,31.23142078</v>
      </c>
      <c r="F372" s="54">
        <f t="shared" si="15"/>
        <v>2</v>
      </c>
      <c r="G372" s="1" t="s">
        <v>4367</v>
      </c>
      <c r="H372" s="53">
        <v>0</v>
      </c>
      <c r="I372" s="53">
        <v>1</v>
      </c>
      <c r="J372" s="53">
        <v>1</v>
      </c>
      <c r="K372" s="53">
        <v>0</v>
      </c>
      <c r="L372" s="53">
        <v>0</v>
      </c>
      <c r="M372" s="53">
        <v>0</v>
      </c>
      <c r="N372" s="53">
        <v>1</v>
      </c>
      <c r="O372" s="53">
        <v>0</v>
      </c>
      <c r="P372" s="56">
        <f t="shared" si="16"/>
        <v>3</v>
      </c>
      <c r="Q372" s="53">
        <v>1</v>
      </c>
      <c r="R372" s="53">
        <v>0</v>
      </c>
      <c r="S372" s="53">
        <v>1</v>
      </c>
      <c r="T372" s="53">
        <v>1</v>
      </c>
      <c r="U372" s="53">
        <v>1</v>
      </c>
      <c r="V372" s="53">
        <v>1</v>
      </c>
      <c r="W372" s="53">
        <v>1</v>
      </c>
      <c r="X372" s="53">
        <v>1</v>
      </c>
      <c r="Y372" s="53">
        <v>0</v>
      </c>
      <c r="Z372" s="53">
        <v>0</v>
      </c>
      <c r="AA372" s="53">
        <v>0</v>
      </c>
      <c r="AB372" s="53">
        <v>0</v>
      </c>
      <c r="AC372" s="56">
        <f t="shared" si="17"/>
        <v>7</v>
      </c>
      <c r="AD372" s="55">
        <f>VLOOKUP($A372,'all-seg-360'!$A:$K,3,0)</f>
        <v>0.14695129400000001</v>
      </c>
      <c r="AE372" s="55">
        <f>VLOOKUP($A372,'all-seg-360'!$A:$K,4,0)</f>
        <v>0.135177612</v>
      </c>
      <c r="AF372" s="55">
        <f>VLOOKUP($A372,'all-seg-360'!$A:$K,5,0)</f>
        <v>0.44761352500000001</v>
      </c>
      <c r="AG372" s="55">
        <f>VLOOKUP($A372,'all-seg-360'!$A:$K,6,0)</f>
        <v>8.2910155999999999E-2</v>
      </c>
      <c r="AH372" s="55">
        <f>VLOOKUP($A372,'all-seg-360'!$A:$K,7,0)</f>
        <v>4.9551392E-2</v>
      </c>
      <c r="AI372" s="55">
        <f>VLOOKUP($A372,'all-seg-360'!$A:$K,8,0)</f>
        <v>5.4138179999999999E-3</v>
      </c>
      <c r="AJ372" s="55">
        <f>VLOOKUP($A372,'all-seg-360'!$A:$K,9,0)</f>
        <v>9.3383799999999999E-4</v>
      </c>
      <c r="AK372" s="55"/>
      <c r="AL372" s="55"/>
    </row>
    <row r="373" spans="1:38">
      <c r="A373" s="1" t="s">
        <v>7</v>
      </c>
      <c r="B373" s="1" t="s">
        <v>6</v>
      </c>
      <c r="C373" s="1" t="str">
        <f>VLOOKUP(A373,raw_data!$C:$G,5,0)</f>
        <v>卡德大楼 </v>
      </c>
      <c r="D373" s="1" t="str">
        <f>VLOOKUP(A373,raw_data!$C:$H,6,0)</f>
        <v>石门二路50号</v>
      </c>
      <c r="E373" s="1" t="str">
        <f>VLOOKUP(A373,raw_data!$C:$E,2,0)&amp;","&amp;VLOOKUP(A373,raw_data!$C:$E,3,0)</f>
        <v>121.4572823,31.23391242</v>
      </c>
      <c r="F373" s="54">
        <f t="shared" si="15"/>
        <v>2</v>
      </c>
      <c r="G373" s="1" t="s">
        <v>4367</v>
      </c>
      <c r="H373" s="53">
        <v>0</v>
      </c>
      <c r="I373" s="53">
        <v>1</v>
      </c>
      <c r="J373" s="53">
        <v>1</v>
      </c>
      <c r="K373" s="53">
        <v>0</v>
      </c>
      <c r="L373" s="53">
        <v>0</v>
      </c>
      <c r="M373" s="53">
        <v>0</v>
      </c>
      <c r="N373" s="53">
        <v>1</v>
      </c>
      <c r="O373" s="53">
        <v>0</v>
      </c>
      <c r="P373" s="56">
        <f t="shared" si="16"/>
        <v>3</v>
      </c>
      <c r="Q373" s="53">
        <v>1</v>
      </c>
      <c r="R373" s="53">
        <v>1</v>
      </c>
      <c r="S373" s="53">
        <v>1</v>
      </c>
      <c r="T373" s="53">
        <v>1</v>
      </c>
      <c r="U373" s="53">
        <v>0</v>
      </c>
      <c r="V373" s="53">
        <v>0</v>
      </c>
      <c r="W373" s="53">
        <v>0</v>
      </c>
      <c r="X373" s="53">
        <v>0</v>
      </c>
      <c r="Y373" s="53">
        <v>1</v>
      </c>
      <c r="Z373" s="53">
        <v>0</v>
      </c>
      <c r="AA373" s="53">
        <v>0</v>
      </c>
      <c r="AB373" s="53">
        <v>0</v>
      </c>
      <c r="AC373" s="56">
        <f t="shared" si="17"/>
        <v>5</v>
      </c>
      <c r="AD373" s="55">
        <f>VLOOKUP($A373,'all-seg-360'!$A:$K,3,0)</f>
        <v>0.23955078099999999</v>
      </c>
      <c r="AE373" s="55">
        <f>VLOOKUP($A373,'all-seg-360'!$A:$K,4,0)</f>
        <v>0.39435119600000001</v>
      </c>
      <c r="AF373" s="55">
        <f>VLOOKUP($A373,'all-seg-360'!$A:$K,5,0)</f>
        <v>0.225021362</v>
      </c>
      <c r="AG373" s="55">
        <f>VLOOKUP($A373,'all-seg-360'!$A:$K,6,0)</f>
        <v>8.3053588999999997E-2</v>
      </c>
      <c r="AH373" s="55">
        <f>VLOOKUP($A373,'all-seg-360'!$A:$K,7,0)</f>
        <v>3.1793213000000001E-2</v>
      </c>
      <c r="AI373" s="55">
        <f>VLOOKUP($A373,'all-seg-360'!$A:$K,8,0)</f>
        <v>2.6245100000000003E-4</v>
      </c>
      <c r="AJ373" s="55">
        <f>VLOOKUP($A373,'all-seg-360'!$A:$K,9,0)</f>
        <v>2.2317505000000001E-2</v>
      </c>
      <c r="AK373" s="55"/>
      <c r="AL373" s="55"/>
    </row>
    <row r="374" spans="1:38">
      <c r="A374" s="1" t="s">
        <v>124</v>
      </c>
      <c r="B374" s="1" t="s">
        <v>123</v>
      </c>
      <c r="C374" s="1" t="str">
        <f>VLOOKUP(A374,raw_data!$C:$G,5,0)</f>
        <v>顾德坊</v>
      </c>
      <c r="D374" s="1" t="str">
        <f>VLOOKUP(A374,raw_data!$C:$H,6,0)</f>
        <v>襄阳北路66弄（1-14号）、68弄（1-11 号）、70弄（1-11号）、72弄（1-10 号）、74弄（1-10号）  </v>
      </c>
      <c r="E374" s="1" t="str">
        <f>VLOOKUP(A374,raw_data!$C:$E,2,0)&amp;","&amp;VLOOKUP(A374,raw_data!$C:$E,3,0)</f>
        <v>121.4505896,31.2205752</v>
      </c>
      <c r="F374" s="54">
        <f t="shared" si="15"/>
        <v>2</v>
      </c>
      <c r="G374" s="1" t="s">
        <v>4367</v>
      </c>
      <c r="H374" s="53">
        <v>0</v>
      </c>
      <c r="I374" s="53">
        <v>1</v>
      </c>
      <c r="J374" s="53">
        <v>1</v>
      </c>
      <c r="K374" s="53">
        <v>0</v>
      </c>
      <c r="L374" s="53">
        <v>0</v>
      </c>
      <c r="M374" s="53">
        <v>0</v>
      </c>
      <c r="N374" s="53">
        <v>1</v>
      </c>
      <c r="O374" s="53">
        <v>0</v>
      </c>
      <c r="P374" s="56">
        <f t="shared" si="16"/>
        <v>3</v>
      </c>
      <c r="Q374" s="53">
        <v>0</v>
      </c>
      <c r="R374" s="53">
        <v>1</v>
      </c>
      <c r="S374" s="53">
        <v>0</v>
      </c>
      <c r="T374" s="53">
        <v>0</v>
      </c>
      <c r="U374" s="53">
        <v>0</v>
      </c>
      <c r="V374" s="53">
        <v>0</v>
      </c>
      <c r="W374" s="53">
        <v>1</v>
      </c>
      <c r="X374" s="53">
        <v>1</v>
      </c>
      <c r="Y374" s="53">
        <v>1</v>
      </c>
      <c r="Z374" s="53">
        <v>0</v>
      </c>
      <c r="AA374" s="53">
        <v>0</v>
      </c>
      <c r="AB374" s="53">
        <v>0</v>
      </c>
      <c r="AC374" s="56">
        <f t="shared" si="17"/>
        <v>4</v>
      </c>
      <c r="AD374" s="55">
        <f>VLOOKUP($A374,'all-seg-360'!$A:$K,3,0)</f>
        <v>0.465856934</v>
      </c>
      <c r="AE374" s="55">
        <f>VLOOKUP($A374,'all-seg-360'!$A:$K,4,0)</f>
        <v>0.38536071799999999</v>
      </c>
      <c r="AF374" s="55">
        <f>VLOOKUP($A374,'all-seg-360'!$A:$K,5,0)</f>
        <v>6.3720699999999996E-3</v>
      </c>
      <c r="AG374" s="55">
        <f>VLOOKUP($A374,'all-seg-360'!$A:$K,6,0)</f>
        <v>7.3501586999999993E-2</v>
      </c>
      <c r="AH374" s="55">
        <f>VLOOKUP($A374,'all-seg-360'!$A:$K,7,0)</f>
        <v>4.8345947E-2</v>
      </c>
      <c r="AI374" s="55">
        <f>VLOOKUP($A374,'all-seg-360'!$A:$K,8,0)</f>
        <v>2.2796629999999999E-3</v>
      </c>
      <c r="AJ374" s="55">
        <f>VLOOKUP($A374,'all-seg-360'!$A:$K,9,0)</f>
        <v>1.1108400000000001E-3</v>
      </c>
      <c r="AK374" s="55"/>
      <c r="AL374" s="55"/>
    </row>
    <row r="375" spans="1:38">
      <c r="A375" s="1" t="s">
        <v>160</v>
      </c>
      <c r="B375" s="1" t="s">
        <v>20</v>
      </c>
      <c r="C375" s="1" t="str">
        <f>VLOOKUP(A375,raw_data!$C:$G,5,0)</f>
        <v>住宅</v>
      </c>
      <c r="D375" s="1" t="str">
        <f>VLOOKUP(A375,raw_data!$C:$H,6,0)</f>
        <v>东平路2-10号（双号）</v>
      </c>
      <c r="E375" s="1" t="str">
        <f>VLOOKUP(A375,raw_data!$C:$E,2,0)&amp;","&amp;VLOOKUP(A375,raw_data!$C:$E,3,0)</f>
        <v>121.4460205,31.21073414</v>
      </c>
      <c r="F375" s="54">
        <f t="shared" si="15"/>
        <v>2</v>
      </c>
      <c r="G375" s="1" t="s">
        <v>4367</v>
      </c>
      <c r="H375" s="53">
        <v>0</v>
      </c>
      <c r="I375" s="53">
        <v>1</v>
      </c>
      <c r="J375" s="53">
        <v>1</v>
      </c>
      <c r="K375" s="53">
        <v>0</v>
      </c>
      <c r="L375" s="53">
        <v>0</v>
      </c>
      <c r="M375" s="53">
        <v>0</v>
      </c>
      <c r="N375" s="53">
        <v>1</v>
      </c>
      <c r="O375" s="53">
        <v>0</v>
      </c>
      <c r="P375" s="56">
        <f t="shared" si="16"/>
        <v>3</v>
      </c>
      <c r="Q375" s="53">
        <v>1</v>
      </c>
      <c r="R375" s="53">
        <v>1</v>
      </c>
      <c r="S375" s="53">
        <v>0</v>
      </c>
      <c r="T375" s="53">
        <v>0</v>
      </c>
      <c r="U375" s="53">
        <v>0</v>
      </c>
      <c r="V375" s="53">
        <v>0</v>
      </c>
      <c r="W375" s="53">
        <v>1</v>
      </c>
      <c r="X375" s="53">
        <v>0</v>
      </c>
      <c r="Y375" s="53">
        <v>0</v>
      </c>
      <c r="Z375" s="53">
        <v>0</v>
      </c>
      <c r="AA375" s="53">
        <v>0</v>
      </c>
      <c r="AB375" s="53">
        <v>1</v>
      </c>
      <c r="AC375" s="56">
        <f t="shared" si="17"/>
        <v>4</v>
      </c>
      <c r="AD375" s="55">
        <f>VLOOKUP($A375,'all-seg-360'!$A:$K,3,0)</f>
        <v>0.15592346200000001</v>
      </c>
      <c r="AE375" s="55">
        <f>VLOOKUP($A375,'all-seg-360'!$A:$K,4,0)</f>
        <v>0.46053161599999998</v>
      </c>
      <c r="AF375" s="55">
        <f>VLOOKUP($A375,'all-seg-360'!$A:$K,5,0)</f>
        <v>0.20634155300000001</v>
      </c>
      <c r="AG375" s="55">
        <f>VLOOKUP($A375,'all-seg-360'!$A:$K,6,0)</f>
        <v>5.3634644000000002E-2</v>
      </c>
      <c r="AH375" s="55">
        <f>VLOOKUP($A375,'all-seg-360'!$A:$K,7,0)</f>
        <v>3.805542E-2</v>
      </c>
      <c r="AI375" s="55">
        <f>VLOOKUP($A375,'all-seg-360'!$A:$K,8,0)</f>
        <v>2.34985E-4</v>
      </c>
      <c r="AJ375" s="55">
        <f>VLOOKUP($A375,'all-seg-360'!$A:$K,9,0)</f>
        <v>1.1285399999999999E-2</v>
      </c>
      <c r="AK375" s="55"/>
      <c r="AL375" s="55"/>
    </row>
    <row r="376" spans="1:38">
      <c r="A376" s="1" t="s">
        <v>89</v>
      </c>
      <c r="B376" s="1" t="s">
        <v>88</v>
      </c>
      <c r="C376" s="1" t="str">
        <f>VLOOKUP(A376,raw_data!$C:$G,5,0)</f>
        <v>中国科学院生物化学和细胞生物学研究所5号楼</v>
      </c>
      <c r="D376" s="1" t="str">
        <f>VLOOKUP(A376,raw_data!$C:$H,6,0)</f>
        <v>岳阳路320号 （5号楼） </v>
      </c>
      <c r="E376" s="1" t="str">
        <f>VLOOKUP(A376,raw_data!$C:$E,2,0)&amp;","&amp;VLOOKUP(A376,raw_data!$C:$E,3,0)</f>
        <v>121.448951,31.20343923</v>
      </c>
      <c r="F376" s="54">
        <f t="shared" si="15"/>
        <v>2</v>
      </c>
      <c r="G376" s="1" t="s">
        <v>4367</v>
      </c>
      <c r="H376" s="53">
        <v>0</v>
      </c>
      <c r="I376" s="53">
        <v>1</v>
      </c>
      <c r="J376" s="53">
        <v>1</v>
      </c>
      <c r="K376" s="53">
        <v>0</v>
      </c>
      <c r="L376" s="53">
        <v>0</v>
      </c>
      <c r="M376" s="53">
        <v>0</v>
      </c>
      <c r="N376" s="53">
        <v>1</v>
      </c>
      <c r="O376" s="53">
        <v>0</v>
      </c>
      <c r="P376" s="56">
        <f t="shared" si="16"/>
        <v>3</v>
      </c>
      <c r="Q376" s="53">
        <v>1</v>
      </c>
      <c r="R376" s="53">
        <v>1</v>
      </c>
      <c r="S376" s="53">
        <v>1</v>
      </c>
      <c r="T376" s="53">
        <v>1</v>
      </c>
      <c r="U376" s="53">
        <v>0</v>
      </c>
      <c r="V376" s="53">
        <v>0</v>
      </c>
      <c r="W376" s="53">
        <v>0</v>
      </c>
      <c r="X376" s="53">
        <v>0</v>
      </c>
      <c r="Y376" s="53">
        <v>1</v>
      </c>
      <c r="Z376" s="53">
        <v>0</v>
      </c>
      <c r="AA376" s="53">
        <v>0</v>
      </c>
      <c r="AB376" s="53">
        <v>1</v>
      </c>
      <c r="AC376" s="56">
        <f t="shared" si="17"/>
        <v>6</v>
      </c>
      <c r="AD376" s="55">
        <f>VLOOKUP($A376,'all-seg-360'!$A:$K,3,0)</f>
        <v>0.17767334000000001</v>
      </c>
      <c r="AE376" s="55">
        <f>VLOOKUP($A376,'all-seg-360'!$A:$K,4,0)</f>
        <v>0.498480225</v>
      </c>
      <c r="AF376" s="55">
        <f>VLOOKUP($A376,'all-seg-360'!$A:$K,5,0)</f>
        <v>0.16560058599999999</v>
      </c>
      <c r="AG376" s="55">
        <f>VLOOKUP($A376,'all-seg-360'!$A:$K,6,0)</f>
        <v>5.5004882999999997E-2</v>
      </c>
      <c r="AH376" s="55">
        <f>VLOOKUP($A376,'all-seg-360'!$A:$K,7,0)</f>
        <v>5.5725098000000001E-2</v>
      </c>
      <c r="AI376" s="55">
        <f>VLOOKUP($A376,'all-seg-360'!$A:$K,8,0)</f>
        <v>3.0520000000000002E-6</v>
      </c>
      <c r="AJ376" s="55">
        <f>VLOOKUP($A376,'all-seg-360'!$A:$K,9,0)</f>
        <v>2.1301269999999999E-3</v>
      </c>
      <c r="AK376" s="55"/>
      <c r="AL376" s="55"/>
    </row>
    <row r="377" spans="1:38">
      <c r="A377" s="1" t="s">
        <v>105</v>
      </c>
      <c r="B377" s="1" t="s">
        <v>20</v>
      </c>
      <c r="C377" s="1" t="str">
        <f>VLOOKUP(A377,raw_data!$C:$G,5,0)</f>
        <v>办公</v>
      </c>
      <c r="D377" s="1" t="str">
        <f>VLOOKUP(A377,raw_data!$C:$H,6,0)</f>
        <v>淮海中路1800号</v>
      </c>
      <c r="E377" s="1" t="str">
        <f>VLOOKUP(A377,raw_data!$C:$E,2,0)&amp;","&amp;VLOOKUP(A377,raw_data!$C:$E,3,0)</f>
        <v>121.4347065,31.206944</v>
      </c>
      <c r="F377" s="54">
        <f t="shared" si="15"/>
        <v>2</v>
      </c>
      <c r="G377" s="1" t="s">
        <v>4367</v>
      </c>
      <c r="H377" s="53">
        <v>0</v>
      </c>
      <c r="I377" s="53">
        <v>1</v>
      </c>
      <c r="J377" s="53">
        <v>1</v>
      </c>
      <c r="K377" s="53">
        <v>0</v>
      </c>
      <c r="L377" s="53">
        <v>0</v>
      </c>
      <c r="M377" s="53">
        <v>0</v>
      </c>
      <c r="N377" s="53">
        <v>1</v>
      </c>
      <c r="O377" s="53">
        <v>0</v>
      </c>
      <c r="P377" s="56">
        <f t="shared" si="16"/>
        <v>3</v>
      </c>
      <c r="Q377" s="53">
        <v>1</v>
      </c>
      <c r="R377" s="53">
        <v>1</v>
      </c>
      <c r="S377" s="53">
        <v>1</v>
      </c>
      <c r="T377" s="53">
        <v>1</v>
      </c>
      <c r="U377" s="53">
        <v>0</v>
      </c>
      <c r="V377" s="53">
        <v>0</v>
      </c>
      <c r="W377" s="53">
        <v>0</v>
      </c>
      <c r="X377" s="53">
        <v>1</v>
      </c>
      <c r="Y377" s="53">
        <v>0</v>
      </c>
      <c r="Z377" s="53">
        <v>0</v>
      </c>
      <c r="AA377" s="53">
        <v>0</v>
      </c>
      <c r="AB377" s="53">
        <v>0</v>
      </c>
      <c r="AC377" s="56">
        <f t="shared" si="17"/>
        <v>5</v>
      </c>
      <c r="AD377" s="55">
        <f>VLOOKUP($A377,'all-seg-360'!$A:$K,3,0)</f>
        <v>9.0975951999999999E-2</v>
      </c>
      <c r="AE377" s="55">
        <f>VLOOKUP($A377,'all-seg-360'!$A:$K,4,0)</f>
        <v>0.45852966299999998</v>
      </c>
      <c r="AF377" s="55">
        <f>VLOOKUP($A377,'all-seg-360'!$A:$K,5,0)</f>
        <v>0.25854492200000001</v>
      </c>
      <c r="AG377" s="55">
        <f>VLOOKUP($A377,'all-seg-360'!$A:$K,6,0)</f>
        <v>9.2150879000000005E-2</v>
      </c>
      <c r="AH377" s="55">
        <f>VLOOKUP($A377,'all-seg-360'!$A:$K,7,0)</f>
        <v>1.9561768E-2</v>
      </c>
      <c r="AI377" s="55">
        <f>VLOOKUP($A377,'all-seg-360'!$A:$K,8,0)</f>
        <v>5.9204099999999996E-4</v>
      </c>
      <c r="AJ377" s="55">
        <f>VLOOKUP($A377,'all-seg-360'!$A:$K,9,0)</f>
        <v>2.3410034E-2</v>
      </c>
      <c r="AK377" s="55"/>
      <c r="AL377" s="55"/>
    </row>
    <row r="378" spans="1:38">
      <c r="A378" s="1" t="s">
        <v>71</v>
      </c>
      <c r="B378" s="1" t="s">
        <v>20</v>
      </c>
      <c r="C378" s="1" t="str">
        <f>VLOOKUP(A378,raw_data!$C:$G,5,0)</f>
        <v>住宅，局部办公</v>
      </c>
      <c r="D378" s="1" t="str">
        <f>VLOOKUP(A378,raw_data!$C:$H,6,0)</f>
        <v>延庆路42、52号</v>
      </c>
      <c r="E378" s="1" t="str">
        <f>VLOOKUP(A378,raw_data!$C:$E,2,0)&amp;","&amp;VLOOKUP(A378,raw_data!$C:$E,3,0)</f>
        <v>121.4473967,31.21766799</v>
      </c>
      <c r="F378" s="54">
        <f t="shared" si="15"/>
        <v>2</v>
      </c>
      <c r="G378" s="1" t="s">
        <v>4367</v>
      </c>
      <c r="H378" s="53">
        <v>0</v>
      </c>
      <c r="I378" s="53">
        <v>1</v>
      </c>
      <c r="J378" s="53">
        <v>1</v>
      </c>
      <c r="K378" s="53">
        <v>0</v>
      </c>
      <c r="L378" s="53">
        <v>0</v>
      </c>
      <c r="M378" s="53">
        <v>0</v>
      </c>
      <c r="N378" s="53">
        <v>1</v>
      </c>
      <c r="O378" s="53">
        <v>0</v>
      </c>
      <c r="P378" s="56">
        <f t="shared" si="16"/>
        <v>3</v>
      </c>
      <c r="Q378" s="53">
        <v>1</v>
      </c>
      <c r="R378" s="53">
        <v>1</v>
      </c>
      <c r="S378" s="53">
        <v>1</v>
      </c>
      <c r="T378" s="53">
        <v>1</v>
      </c>
      <c r="U378" s="53">
        <v>0</v>
      </c>
      <c r="V378" s="53">
        <v>0</v>
      </c>
      <c r="W378" s="53">
        <v>0</v>
      </c>
      <c r="X378" s="53">
        <v>0</v>
      </c>
      <c r="Y378" s="53">
        <v>1</v>
      </c>
      <c r="Z378" s="53">
        <v>0</v>
      </c>
      <c r="AA378" s="53">
        <v>0</v>
      </c>
      <c r="AB378" s="53">
        <v>0</v>
      </c>
      <c r="AC378" s="56">
        <f t="shared" si="17"/>
        <v>5</v>
      </c>
      <c r="AD378" s="55">
        <f>VLOOKUP($A378,'all-seg-360'!$A:$K,3,0)</f>
        <v>0.25920104999999999</v>
      </c>
      <c r="AE378" s="55">
        <f>VLOOKUP($A378,'all-seg-360'!$A:$K,4,0)</f>
        <v>0.543545532</v>
      </c>
      <c r="AF378" s="55">
        <f>VLOOKUP($A378,'all-seg-360'!$A:$K,5,0)</f>
        <v>7.1737671000000003E-2</v>
      </c>
      <c r="AG378" s="55">
        <f>VLOOKUP($A378,'all-seg-360'!$A:$K,6,0)</f>
        <v>5.6469726999999997E-2</v>
      </c>
      <c r="AH378" s="55">
        <f>VLOOKUP($A378,'all-seg-360'!$A:$K,7,0)</f>
        <v>4.8568726E-2</v>
      </c>
      <c r="AI378" s="55">
        <f>VLOOKUP($A378,'all-seg-360'!$A:$K,8,0)</f>
        <v>6.13403E-4</v>
      </c>
      <c r="AJ378" s="55">
        <f>VLOOKUP($A378,'all-seg-360'!$A:$K,9,0)</f>
        <v>5.813599E-3</v>
      </c>
      <c r="AK378" s="55"/>
      <c r="AL378" s="55"/>
    </row>
    <row r="379" spans="1:38">
      <c r="A379" s="1" t="s">
        <v>1318</v>
      </c>
      <c r="B379" s="1" t="s">
        <v>1317</v>
      </c>
      <c r="C379" s="1" t="str">
        <f>VLOOKUP(A379,raw_data!$C:$G,5,0)</f>
        <v>时装公司、东亚饭店</v>
      </c>
      <c r="D379" s="1" t="str">
        <f>VLOOKUP(A379,raw_data!$C:$H,6,0)</f>
        <v>南京东路690号</v>
      </c>
      <c r="E379" s="1" t="str">
        <f>VLOOKUP(A379,raw_data!$C:$E,2,0)&amp;","&amp;VLOOKUP(A379,raw_data!$C:$E,3,0)</f>
        <v>121.4747664,31.23027786</v>
      </c>
      <c r="F379" s="54">
        <f t="shared" si="15"/>
        <v>2</v>
      </c>
      <c r="G379" s="1" t="s">
        <v>4367</v>
      </c>
      <c r="H379" s="53">
        <v>0</v>
      </c>
      <c r="I379" s="53">
        <v>1</v>
      </c>
      <c r="J379" s="53">
        <v>0</v>
      </c>
      <c r="K379" s="53">
        <v>0</v>
      </c>
      <c r="L379" s="53">
        <v>0</v>
      </c>
      <c r="M379" s="53">
        <v>0</v>
      </c>
      <c r="N379" s="53">
        <v>1</v>
      </c>
      <c r="O379" s="53">
        <v>0</v>
      </c>
      <c r="P379" s="56">
        <f t="shared" si="16"/>
        <v>2</v>
      </c>
      <c r="Q379" s="53">
        <v>0</v>
      </c>
      <c r="R379" s="53">
        <v>1</v>
      </c>
      <c r="S379" s="53">
        <v>1</v>
      </c>
      <c r="T379" s="53">
        <v>0</v>
      </c>
      <c r="U379" s="53">
        <v>0</v>
      </c>
      <c r="V379" s="53">
        <v>0</v>
      </c>
      <c r="W379" s="53">
        <v>1</v>
      </c>
      <c r="X379" s="53">
        <v>1</v>
      </c>
      <c r="Y379" s="53">
        <v>0</v>
      </c>
      <c r="Z379" s="53">
        <v>0</v>
      </c>
      <c r="AA379" s="53">
        <v>0</v>
      </c>
      <c r="AB379" s="53">
        <v>0</v>
      </c>
      <c r="AC379" s="56">
        <f t="shared" si="17"/>
        <v>4</v>
      </c>
      <c r="AD379" s="55">
        <f>VLOOKUP($A379,'all-seg-360'!$A:$K,3,0)</f>
        <v>0.26202697800000002</v>
      </c>
      <c r="AE379" s="55">
        <f>VLOOKUP($A379,'all-seg-360'!$A:$K,4,0)</f>
        <v>0.54858398399999997</v>
      </c>
      <c r="AF379" s="55">
        <f>VLOOKUP($A379,'all-seg-360'!$A:$K,5,0)</f>
        <v>1.9671630999999998E-2</v>
      </c>
      <c r="AG379" s="55">
        <f>VLOOKUP($A379,'all-seg-360'!$A:$K,6,0)</f>
        <v>8.9102173000000007E-2</v>
      </c>
      <c r="AH379" s="55">
        <f>VLOOKUP($A379,'all-seg-360'!$A:$K,7,0)</f>
        <v>6.4422610000000003E-3</v>
      </c>
      <c r="AI379" s="55">
        <f>VLOOKUP($A379,'all-seg-360'!$A:$K,8,0)</f>
        <v>0</v>
      </c>
      <c r="AJ379" s="55">
        <f>VLOOKUP($A379,'all-seg-360'!$A:$K,9,0)</f>
        <v>4.7625731999999997E-2</v>
      </c>
      <c r="AK379" s="55"/>
      <c r="AL379" s="55"/>
    </row>
    <row r="380" spans="1:38">
      <c r="A380" s="1" t="s">
        <v>1322</v>
      </c>
      <c r="B380" s="1" t="s">
        <v>1321</v>
      </c>
      <c r="C380" s="1" t="str">
        <f>VLOOKUP(A380,raw_data!$C:$G,5,0)</f>
        <v>上海美术馆</v>
      </c>
      <c r="D380" s="1" t="str">
        <f>VLOOKUP(A380,raw_data!$C:$H,6,0)</f>
        <v>南京西路325号</v>
      </c>
      <c r="E380" s="1" t="str">
        <f>VLOOKUP(A380,raw_data!$C:$E,2,0)&amp;","&amp;VLOOKUP(A380,raw_data!$C:$E,3,0)</f>
        <v>121.4713751,31.23528153</v>
      </c>
      <c r="F380" s="54">
        <f t="shared" si="15"/>
        <v>2</v>
      </c>
      <c r="G380" s="1" t="s">
        <v>4367</v>
      </c>
      <c r="H380" s="53">
        <v>0</v>
      </c>
      <c r="I380" s="53">
        <v>1</v>
      </c>
      <c r="J380" s="53">
        <v>0</v>
      </c>
      <c r="K380" s="53">
        <v>0</v>
      </c>
      <c r="L380" s="53">
        <v>0</v>
      </c>
      <c r="M380" s="53">
        <v>0</v>
      </c>
      <c r="N380" s="53">
        <v>1</v>
      </c>
      <c r="O380" s="53">
        <v>0</v>
      </c>
      <c r="P380" s="56">
        <f t="shared" si="16"/>
        <v>2</v>
      </c>
      <c r="Q380" s="53">
        <v>1</v>
      </c>
      <c r="R380" s="53">
        <v>1</v>
      </c>
      <c r="S380" s="53">
        <v>0</v>
      </c>
      <c r="T380" s="53">
        <v>0</v>
      </c>
      <c r="U380" s="53">
        <v>0</v>
      </c>
      <c r="V380" s="53">
        <v>0</v>
      </c>
      <c r="W380" s="53">
        <v>0</v>
      </c>
      <c r="X380" s="53">
        <v>1</v>
      </c>
      <c r="Y380" s="53">
        <v>1</v>
      </c>
      <c r="Z380" s="53">
        <v>1</v>
      </c>
      <c r="AA380" s="53">
        <v>0</v>
      </c>
      <c r="AB380" s="53">
        <v>1</v>
      </c>
      <c r="AC380" s="56">
        <f t="shared" si="17"/>
        <v>6</v>
      </c>
      <c r="AD380" s="55">
        <f>VLOOKUP($A380,'all-seg-360'!$A:$K,3,0)</f>
        <v>0.50639953599999998</v>
      </c>
      <c r="AE380" s="55">
        <f>VLOOKUP($A380,'all-seg-360'!$A:$K,4,0)</f>
        <v>0.35979614300000001</v>
      </c>
      <c r="AF380" s="55">
        <f>VLOOKUP($A380,'all-seg-360'!$A:$K,5,0)</f>
        <v>7.7545169999999998E-3</v>
      </c>
      <c r="AG380" s="55">
        <f>VLOOKUP($A380,'all-seg-360'!$A:$K,6,0)</f>
        <v>6.8020629999999999E-2</v>
      </c>
      <c r="AH380" s="55">
        <f>VLOOKUP($A380,'all-seg-360'!$A:$K,7,0)</f>
        <v>3.5702514999999997E-2</v>
      </c>
      <c r="AI380" s="55">
        <f>VLOOKUP($A380,'all-seg-360'!$A:$K,8,0)</f>
        <v>0</v>
      </c>
      <c r="AJ380" s="55">
        <f>VLOOKUP($A380,'all-seg-360'!$A:$K,9,0)</f>
        <v>1.9927980000000001E-3</v>
      </c>
      <c r="AK380" s="55"/>
      <c r="AL380" s="55"/>
    </row>
    <row r="381" spans="1:38" ht="16.5">
      <c r="A381" s="57" t="s">
        <v>1324</v>
      </c>
      <c r="B381" s="1" t="s">
        <v>1323</v>
      </c>
      <c r="C381" s="1" t="str">
        <f>VLOOKUP(A381,raw_data!$C:$G,5,0)</f>
        <v>大光明电影院</v>
      </c>
      <c r="D381" s="1" t="str">
        <f>VLOOKUP(A381,raw_data!$C:$H,6,0)</f>
        <v>南京西路216号</v>
      </c>
      <c r="E381" s="1" t="str">
        <f>VLOOKUP(A381,raw_data!$C:$E,2,0)&amp;","&amp;VLOOKUP(A381,raw_data!$C:$E,3,0)</f>
        <v>121.4663161,31.23259012</v>
      </c>
      <c r="F381" s="54">
        <f t="shared" si="15"/>
        <v>2</v>
      </c>
      <c r="G381" s="1" t="s">
        <v>4367</v>
      </c>
      <c r="H381" s="53">
        <v>0</v>
      </c>
      <c r="I381" s="53">
        <v>1</v>
      </c>
      <c r="J381" s="53">
        <v>0</v>
      </c>
      <c r="K381" s="53">
        <v>0</v>
      </c>
      <c r="L381" s="53">
        <v>0</v>
      </c>
      <c r="M381" s="53">
        <v>0</v>
      </c>
      <c r="N381" s="53">
        <v>1</v>
      </c>
      <c r="O381" s="53">
        <v>0</v>
      </c>
      <c r="P381" s="56">
        <f t="shared" si="16"/>
        <v>2</v>
      </c>
      <c r="Q381" s="53">
        <v>1</v>
      </c>
      <c r="R381" s="53">
        <v>1</v>
      </c>
      <c r="S381" s="53">
        <v>0</v>
      </c>
      <c r="T381" s="53">
        <v>0</v>
      </c>
      <c r="U381" s="53">
        <v>0</v>
      </c>
      <c r="V381" s="53">
        <v>0</v>
      </c>
      <c r="W381" s="53">
        <v>0</v>
      </c>
      <c r="X381" s="53">
        <v>1</v>
      </c>
      <c r="Y381" s="53">
        <v>1</v>
      </c>
      <c r="Z381" s="53">
        <v>0</v>
      </c>
      <c r="AA381" s="53">
        <v>0</v>
      </c>
      <c r="AB381" s="53">
        <v>0</v>
      </c>
      <c r="AC381" s="56">
        <f t="shared" si="17"/>
        <v>4</v>
      </c>
      <c r="AD381" s="55">
        <f>VLOOKUP($A381,'all-seg-360'!$A:$K,3,0)</f>
        <v>0.30647583</v>
      </c>
      <c r="AE381" s="55">
        <f>VLOOKUP($A381,'all-seg-360'!$A:$K,4,0)</f>
        <v>0.39513244600000003</v>
      </c>
      <c r="AF381" s="55">
        <f>VLOOKUP($A381,'all-seg-360'!$A:$K,5,0)</f>
        <v>0.10539856</v>
      </c>
      <c r="AG381" s="55">
        <f>VLOOKUP($A381,'all-seg-360'!$A:$K,6,0)</f>
        <v>0.13379516599999999</v>
      </c>
      <c r="AH381" s="55">
        <f>VLOOKUP($A381,'all-seg-360'!$A:$K,7,0)</f>
        <v>4.1024779999999997E-2</v>
      </c>
      <c r="AI381" s="55">
        <f>VLOOKUP($A381,'all-seg-360'!$A:$K,8,0)</f>
        <v>3.1433110000000002E-3</v>
      </c>
      <c r="AJ381" s="55">
        <f>VLOOKUP($A381,'all-seg-360'!$A:$K,9,0)</f>
        <v>3.4057620000000001E-3</v>
      </c>
      <c r="AK381" s="55"/>
      <c r="AL381" s="55"/>
    </row>
    <row r="382" spans="1:38">
      <c r="A382" s="1" t="s">
        <v>1331</v>
      </c>
      <c r="B382" s="1" t="s">
        <v>1330</v>
      </c>
      <c r="C382" s="1" t="str">
        <f>VLOOKUP(A382,raw_data!$C:$G,5,0)</f>
        <v>上海音乐厅</v>
      </c>
      <c r="D382" s="1" t="str">
        <f>VLOOKUP(A382,raw_data!$C:$H,6,0)</f>
        <v>延安东路523号</v>
      </c>
      <c r="E382" s="1" t="str">
        <f>VLOOKUP(A382,raw_data!$C:$E,2,0)&amp;","&amp;VLOOKUP(A382,raw_data!$C:$E,3,0)</f>
        <v>121.4670609,31.23551904</v>
      </c>
      <c r="F382" s="54">
        <f t="shared" si="15"/>
        <v>2</v>
      </c>
      <c r="G382" s="1" t="s">
        <v>4367</v>
      </c>
      <c r="H382" s="53">
        <v>0</v>
      </c>
      <c r="I382" s="53">
        <v>1</v>
      </c>
      <c r="J382" s="53">
        <v>0</v>
      </c>
      <c r="K382" s="53">
        <v>0</v>
      </c>
      <c r="L382" s="53">
        <v>0</v>
      </c>
      <c r="M382" s="53">
        <v>0</v>
      </c>
      <c r="N382" s="53">
        <v>1</v>
      </c>
      <c r="O382" s="53">
        <v>0</v>
      </c>
      <c r="P382" s="56">
        <f t="shared" si="16"/>
        <v>2</v>
      </c>
      <c r="Q382" s="53">
        <v>1</v>
      </c>
      <c r="R382" s="53">
        <v>0</v>
      </c>
      <c r="S382" s="53">
        <v>0</v>
      </c>
      <c r="T382" s="53">
        <v>0</v>
      </c>
      <c r="U382" s="53">
        <v>0</v>
      </c>
      <c r="V382" s="53">
        <v>0</v>
      </c>
      <c r="W382" s="53">
        <v>1</v>
      </c>
      <c r="X382" s="53">
        <v>1</v>
      </c>
      <c r="Y382" s="53">
        <v>1</v>
      </c>
      <c r="Z382" s="53">
        <v>0</v>
      </c>
      <c r="AA382" s="53">
        <v>1</v>
      </c>
      <c r="AB382" s="53">
        <v>0</v>
      </c>
      <c r="AC382" s="56">
        <f t="shared" si="17"/>
        <v>5</v>
      </c>
      <c r="AD382" s="55">
        <f>VLOOKUP($A382,'all-seg-360'!$A:$K,3,0)</f>
        <v>0.481381226</v>
      </c>
      <c r="AE382" s="55">
        <f>VLOOKUP($A382,'all-seg-360'!$A:$K,4,0)</f>
        <v>0.23788757299999999</v>
      </c>
      <c r="AF382" s="55">
        <f>VLOOKUP($A382,'all-seg-360'!$A:$K,5,0)</f>
        <v>3.8391110000000001E-3</v>
      </c>
      <c r="AG382" s="55">
        <f>VLOOKUP($A382,'all-seg-360'!$A:$K,6,0)</f>
        <v>4.7573852999999999E-2</v>
      </c>
      <c r="AH382" s="55">
        <f>VLOOKUP($A382,'all-seg-360'!$A:$K,7,0)</f>
        <v>8.5052489999999994E-3</v>
      </c>
      <c r="AI382" s="55">
        <f>VLOOKUP($A382,'all-seg-360'!$A:$K,8,0)</f>
        <v>6.2133789999999998E-3</v>
      </c>
      <c r="AJ382" s="55">
        <f>VLOOKUP($A382,'all-seg-360'!$A:$K,9,0)</f>
        <v>7.1585082999999994E-2</v>
      </c>
      <c r="AK382" s="55"/>
      <c r="AL382" s="55"/>
    </row>
    <row r="383" spans="1:38">
      <c r="A383" s="1" t="s">
        <v>1328</v>
      </c>
      <c r="B383" s="1" t="s">
        <v>1327</v>
      </c>
      <c r="C383" s="1" t="str">
        <f>VLOOKUP(A383,raw_data!$C:$G,5,0)</f>
        <v>上海市体育总会市体委</v>
      </c>
      <c r="D383" s="1" t="str">
        <f>VLOOKUP(A383,raw_data!$C:$H,6,0)</f>
        <v>南京西路150号</v>
      </c>
      <c r="E383" s="1" t="str">
        <f>VLOOKUP(A383,raw_data!$C:$E,2,0)&amp;","&amp;VLOOKUP(A383,raw_data!$C:$E,3,0)</f>
        <v>121.4678936,31.23633276</v>
      </c>
      <c r="F383" s="54">
        <f t="shared" si="15"/>
        <v>2</v>
      </c>
      <c r="G383" s="1" t="s">
        <v>4367</v>
      </c>
      <c r="H383" s="53">
        <v>0</v>
      </c>
      <c r="I383" s="53">
        <v>1</v>
      </c>
      <c r="J383" s="53">
        <v>0</v>
      </c>
      <c r="K383" s="53">
        <v>0</v>
      </c>
      <c r="L383" s="53">
        <v>0</v>
      </c>
      <c r="M383" s="53">
        <v>0</v>
      </c>
      <c r="N383" s="53">
        <v>1</v>
      </c>
      <c r="O383" s="53">
        <v>0</v>
      </c>
      <c r="P383" s="56">
        <f t="shared" si="16"/>
        <v>2</v>
      </c>
      <c r="Q383" s="53">
        <v>0</v>
      </c>
      <c r="R383" s="53">
        <v>1</v>
      </c>
      <c r="S383" s="53">
        <v>1</v>
      </c>
      <c r="T383" s="53">
        <v>0</v>
      </c>
      <c r="U383" s="53">
        <v>0</v>
      </c>
      <c r="V383" s="53">
        <v>0</v>
      </c>
      <c r="W383" s="53">
        <v>0</v>
      </c>
      <c r="X383" s="53">
        <v>1</v>
      </c>
      <c r="Y383" s="53">
        <v>0</v>
      </c>
      <c r="Z383" s="53">
        <v>0</v>
      </c>
      <c r="AA383" s="53">
        <v>0</v>
      </c>
      <c r="AB383" s="53">
        <v>0</v>
      </c>
      <c r="AC383" s="56">
        <f t="shared" si="17"/>
        <v>3</v>
      </c>
      <c r="AD383" s="55">
        <f>VLOOKUP($A383,'all-seg-360'!$A:$K,3,0)</f>
        <v>0.14559021</v>
      </c>
      <c r="AE383" s="55">
        <f>VLOOKUP($A383,'all-seg-360'!$A:$K,4,0)</f>
        <v>0.40174560500000001</v>
      </c>
      <c r="AF383" s="55">
        <f>VLOOKUP($A383,'all-seg-360'!$A:$K,5,0)</f>
        <v>0.26365966800000001</v>
      </c>
      <c r="AG383" s="55">
        <f>VLOOKUP($A383,'all-seg-360'!$A:$K,6,0)</f>
        <v>7.2396850999999998E-2</v>
      </c>
      <c r="AH383" s="55">
        <f>VLOOKUP($A383,'all-seg-360'!$A:$K,7,0)</f>
        <v>4.8583983999999997E-2</v>
      </c>
      <c r="AI383" s="55">
        <f>VLOOKUP($A383,'all-seg-360'!$A:$K,8,0)</f>
        <v>2.3040769999999999E-3</v>
      </c>
      <c r="AJ383" s="55">
        <f>VLOOKUP($A383,'all-seg-360'!$A:$K,9,0)</f>
        <v>1.5640259E-2</v>
      </c>
      <c r="AK383" s="55"/>
      <c r="AL383" s="55"/>
    </row>
    <row r="384" spans="1:38">
      <c r="A384" s="1" t="s">
        <v>1342</v>
      </c>
      <c r="B384" s="1" t="s">
        <v>1341</v>
      </c>
      <c r="C384" s="1" t="str">
        <f>VLOOKUP(A384,raw_data!$C:$G,5,0)</f>
        <v>和平饭店南楼</v>
      </c>
      <c r="D384" s="1" t="str">
        <f>VLOOKUP(A384,raw_data!$C:$H,6,0)</f>
        <v>中山东一路19号</v>
      </c>
      <c r="E384" s="1" t="str">
        <f>VLOOKUP(A384,raw_data!$C:$E,2,0)&amp;","&amp;VLOOKUP(A384,raw_data!$C:$E,3,0)</f>
        <v>121.4849887,31.2410492</v>
      </c>
      <c r="F384" s="54">
        <f t="shared" si="15"/>
        <v>2</v>
      </c>
      <c r="G384" s="1" t="s">
        <v>4367</v>
      </c>
      <c r="H384" s="53">
        <v>0</v>
      </c>
      <c r="I384" s="53">
        <v>1</v>
      </c>
      <c r="J384" s="53">
        <v>0</v>
      </c>
      <c r="K384" s="53">
        <v>0</v>
      </c>
      <c r="L384" s="53">
        <v>0</v>
      </c>
      <c r="M384" s="53">
        <v>0</v>
      </c>
      <c r="N384" s="53">
        <v>1</v>
      </c>
      <c r="O384" s="53">
        <v>0</v>
      </c>
      <c r="P384" s="56">
        <f t="shared" si="16"/>
        <v>2</v>
      </c>
      <c r="Q384" s="53">
        <v>1</v>
      </c>
      <c r="R384" s="53">
        <v>1</v>
      </c>
      <c r="S384" s="53">
        <v>0</v>
      </c>
      <c r="T384" s="53">
        <v>0</v>
      </c>
      <c r="U384" s="53">
        <v>0</v>
      </c>
      <c r="V384" s="53">
        <v>0</v>
      </c>
      <c r="W384" s="53">
        <v>0</v>
      </c>
      <c r="X384" s="53">
        <v>1</v>
      </c>
      <c r="Y384" s="53">
        <v>0</v>
      </c>
      <c r="Z384" s="53">
        <v>0</v>
      </c>
      <c r="AA384" s="53">
        <v>0</v>
      </c>
      <c r="AB384" s="53">
        <v>1</v>
      </c>
      <c r="AC384" s="56">
        <f t="shared" si="17"/>
        <v>4</v>
      </c>
      <c r="AD384" s="55">
        <f>VLOOKUP($A384,'all-seg-360'!$A:$K,3,0)</f>
        <v>0.476565552</v>
      </c>
      <c r="AE384" s="55">
        <f>VLOOKUP($A384,'all-seg-360'!$A:$K,4,0)</f>
        <v>0.36885070800000003</v>
      </c>
      <c r="AF384" s="55">
        <f>VLOOKUP($A384,'all-seg-360'!$A:$K,5,0)</f>
        <v>3.7017819999999998E-3</v>
      </c>
      <c r="AG384" s="55">
        <f>VLOOKUP($A384,'all-seg-360'!$A:$K,6,0)</f>
        <v>4.6621704E-2</v>
      </c>
      <c r="AH384" s="55">
        <f>VLOOKUP($A384,'all-seg-360'!$A:$K,7,0)</f>
        <v>3.5903931E-2</v>
      </c>
      <c r="AI384" s="55">
        <f>VLOOKUP($A384,'all-seg-360'!$A:$K,8,0)</f>
        <v>4.9011230000000003E-3</v>
      </c>
      <c r="AJ384" s="55">
        <f>VLOOKUP($A384,'all-seg-360'!$A:$K,9,0)</f>
        <v>5.9643555000000001E-2</v>
      </c>
      <c r="AK384" s="55"/>
      <c r="AL384" s="55"/>
    </row>
    <row r="385" spans="1:38">
      <c r="A385" s="1" t="s">
        <v>1217</v>
      </c>
      <c r="B385" s="1" t="s">
        <v>1216</v>
      </c>
      <c r="C385" s="1" t="str">
        <f>VLOOKUP(A385,raw_data!$C:$G,5,0)</f>
        <v>外贸会堂</v>
      </c>
      <c r="D385" s="1" t="str">
        <f>VLOOKUP(A385,raw_data!$C:$H,6,0)</f>
        <v>虎丘路146号</v>
      </c>
      <c r="E385" s="1" t="str">
        <f>VLOOKUP(A385,raw_data!$C:$E,2,0)&amp;","&amp;VLOOKUP(A385,raw_data!$C:$E,3,0)</f>
        <v>121.4831007,31.24539166</v>
      </c>
      <c r="F385" s="54">
        <f t="shared" si="15"/>
        <v>2</v>
      </c>
      <c r="G385" s="1" t="s">
        <v>4367</v>
      </c>
      <c r="H385" s="53">
        <v>0</v>
      </c>
      <c r="I385" s="53">
        <v>1</v>
      </c>
      <c r="J385" s="53">
        <v>0</v>
      </c>
      <c r="K385" s="53">
        <v>0</v>
      </c>
      <c r="L385" s="53">
        <v>0</v>
      </c>
      <c r="M385" s="53">
        <v>0</v>
      </c>
      <c r="N385" s="53">
        <v>1</v>
      </c>
      <c r="O385" s="53">
        <v>0</v>
      </c>
      <c r="P385" s="56">
        <f t="shared" si="16"/>
        <v>2</v>
      </c>
      <c r="Q385" s="53">
        <v>1</v>
      </c>
      <c r="R385" s="53">
        <v>1</v>
      </c>
      <c r="S385" s="53">
        <v>0</v>
      </c>
      <c r="T385" s="53">
        <v>0</v>
      </c>
      <c r="U385" s="53">
        <v>0</v>
      </c>
      <c r="V385" s="53">
        <v>0</v>
      </c>
      <c r="W385" s="53">
        <v>0</v>
      </c>
      <c r="X385" s="53">
        <v>1</v>
      </c>
      <c r="Y385" s="53">
        <v>1</v>
      </c>
      <c r="Z385" s="53">
        <v>1</v>
      </c>
      <c r="AA385" s="53">
        <v>1</v>
      </c>
      <c r="AB385" s="53">
        <v>1</v>
      </c>
      <c r="AC385" s="56">
        <f t="shared" si="17"/>
        <v>7</v>
      </c>
      <c r="AD385" s="55">
        <f>VLOOKUP($A385,'all-seg-360'!$A:$K,3,0)</f>
        <v>0.34174194299999999</v>
      </c>
      <c r="AE385" s="55">
        <f>VLOOKUP($A385,'all-seg-360'!$A:$K,4,0)</f>
        <v>0.48255310099999998</v>
      </c>
      <c r="AF385" s="55">
        <f>VLOOKUP($A385,'all-seg-360'!$A:$K,5,0)</f>
        <v>7.7697749999999996E-3</v>
      </c>
      <c r="AG385" s="55">
        <f>VLOOKUP($A385,'all-seg-360'!$A:$K,6,0)</f>
        <v>0.14691162099999999</v>
      </c>
      <c r="AH385" s="55">
        <f>VLOOKUP($A385,'all-seg-360'!$A:$K,7,0)</f>
        <v>8.5998540000000005E-3</v>
      </c>
      <c r="AI385" s="55">
        <f>VLOOKUP($A385,'all-seg-360'!$A:$K,8,0)</f>
        <v>0</v>
      </c>
      <c r="AJ385" s="55">
        <f>VLOOKUP($A385,'all-seg-360'!$A:$K,9,0)</f>
        <v>1.1782837000000001E-2</v>
      </c>
      <c r="AK385" s="55"/>
      <c r="AL385" s="55"/>
    </row>
    <row r="386" spans="1:38" ht="16.5">
      <c r="A386" s="57" t="s">
        <v>1221</v>
      </c>
      <c r="B386" s="1" t="s">
        <v>1220</v>
      </c>
      <c r="C386" s="1" t="str">
        <f>VLOOKUP(A386,raw_data!$C:$G,5,0)</f>
        <v>黄浦税务局</v>
      </c>
      <c r="D386" s="1" t="str">
        <f>VLOOKUP(A386,raw_data!$C:$H,6,0)</f>
        <v>北京东路342号</v>
      </c>
      <c r="E386" s="1" t="str">
        <f>VLOOKUP(A386,raw_data!$C:$E,2,0)&amp;","&amp;VLOOKUP(A386,raw_data!$C:$E,3,0)</f>
        <v>121.4787947,31.24255202</v>
      </c>
      <c r="F386" s="54">
        <f t="shared" ref="F386:F449" si="18">IF(P386=1, 1, IF(OR(P386=2, P386=3), 2, 3))</f>
        <v>2</v>
      </c>
      <c r="G386" s="1" t="s">
        <v>4367</v>
      </c>
      <c r="H386" s="53">
        <v>0</v>
      </c>
      <c r="I386" s="53">
        <v>1</v>
      </c>
      <c r="J386" s="53">
        <v>0</v>
      </c>
      <c r="K386" s="53">
        <v>0</v>
      </c>
      <c r="L386" s="53">
        <v>0</v>
      </c>
      <c r="M386" s="53">
        <v>0</v>
      </c>
      <c r="N386" s="53">
        <v>1</v>
      </c>
      <c r="O386" s="53">
        <v>0</v>
      </c>
      <c r="P386" s="56">
        <f t="shared" ref="P386:P449" si="19">SUM(H386:O386)</f>
        <v>2</v>
      </c>
      <c r="Q386" s="53">
        <v>1</v>
      </c>
      <c r="R386" s="53">
        <v>1</v>
      </c>
      <c r="S386" s="53">
        <v>1</v>
      </c>
      <c r="T386" s="53">
        <v>0</v>
      </c>
      <c r="U386" s="53">
        <v>0</v>
      </c>
      <c r="V386" s="53">
        <v>0</v>
      </c>
      <c r="W386" s="53">
        <v>0</v>
      </c>
      <c r="X386" s="53">
        <v>0</v>
      </c>
      <c r="Y386" s="53">
        <v>1</v>
      </c>
      <c r="Z386" s="53">
        <v>1</v>
      </c>
      <c r="AA386" s="53">
        <v>1</v>
      </c>
      <c r="AB386" s="53">
        <v>0</v>
      </c>
      <c r="AC386" s="56">
        <f t="shared" ref="AC386:AC449" si="20">SUM(Q386:AB386)</f>
        <v>6</v>
      </c>
      <c r="AD386" s="55">
        <f>VLOOKUP($A386,'all-seg-360'!$A:$K,3,0)</f>
        <v>0.41107177700000003</v>
      </c>
      <c r="AE386" s="55">
        <f>VLOOKUP($A386,'all-seg-360'!$A:$K,4,0)</f>
        <v>0.42632446299999999</v>
      </c>
      <c r="AF386" s="55">
        <f>VLOOKUP($A386,'all-seg-360'!$A:$K,5,0)</f>
        <v>1.0037231000000001E-2</v>
      </c>
      <c r="AG386" s="55">
        <f>VLOOKUP($A386,'all-seg-360'!$A:$K,6,0)</f>
        <v>8.8336181999999999E-2</v>
      </c>
      <c r="AH386" s="55">
        <f>VLOOKUP($A386,'all-seg-360'!$A:$K,7,0)</f>
        <v>4.2501830999999997E-2</v>
      </c>
      <c r="AI386" s="55">
        <f>VLOOKUP($A386,'all-seg-360'!$A:$K,8,0)</f>
        <v>1.867676E-3</v>
      </c>
      <c r="AJ386" s="55">
        <f>VLOOKUP($A386,'all-seg-360'!$A:$K,9,0)</f>
        <v>4.653931E-3</v>
      </c>
      <c r="AK386" s="55"/>
      <c r="AL386" s="55"/>
    </row>
    <row r="387" spans="1:38">
      <c r="A387" s="1" t="s">
        <v>1222</v>
      </c>
      <c r="B387" s="1" t="s">
        <v>748</v>
      </c>
      <c r="C387" s="1" t="str">
        <f>VLOOKUP(A387,raw_data!$C:$G,5,0)</f>
        <v>圆明园酒家</v>
      </c>
      <c r="D387" s="1" t="str">
        <f>VLOOKUP(A387,raw_data!$C:$H,6,0)</f>
        <v>北京东路81号</v>
      </c>
      <c r="E387" s="1" t="str">
        <f>VLOOKUP(A387,raw_data!$C:$E,2,0)&amp;","&amp;VLOOKUP(A387,raw_data!$C:$E,3,0)</f>
        <v>121.4833691,31.24315822</v>
      </c>
      <c r="F387" s="54">
        <f t="shared" si="18"/>
        <v>2</v>
      </c>
      <c r="G387" s="1" t="s">
        <v>4367</v>
      </c>
      <c r="H387" s="53">
        <v>0</v>
      </c>
      <c r="I387" s="53">
        <v>1</v>
      </c>
      <c r="J387" s="53">
        <v>0</v>
      </c>
      <c r="K387" s="53">
        <v>0</v>
      </c>
      <c r="L387" s="53">
        <v>0</v>
      </c>
      <c r="M387" s="53">
        <v>0</v>
      </c>
      <c r="N387" s="53">
        <v>1</v>
      </c>
      <c r="O387" s="53">
        <v>0</v>
      </c>
      <c r="P387" s="56">
        <f t="shared" si="19"/>
        <v>2</v>
      </c>
      <c r="Q387" s="53">
        <v>1</v>
      </c>
      <c r="R387" s="53">
        <v>1</v>
      </c>
      <c r="S387" s="53">
        <v>0</v>
      </c>
      <c r="T387" s="53">
        <v>0</v>
      </c>
      <c r="U387" s="53">
        <v>0</v>
      </c>
      <c r="V387" s="53">
        <v>0</v>
      </c>
      <c r="W387" s="53">
        <v>0</v>
      </c>
      <c r="X387" s="53">
        <v>1</v>
      </c>
      <c r="Y387" s="53">
        <v>0</v>
      </c>
      <c r="Z387" s="53">
        <v>0</v>
      </c>
      <c r="AA387" s="53">
        <v>0</v>
      </c>
      <c r="AB387" s="53">
        <v>0</v>
      </c>
      <c r="AC387" s="56">
        <f t="shared" si="20"/>
        <v>3</v>
      </c>
      <c r="AD387" s="55">
        <f>VLOOKUP($A387,'all-seg-360'!$A:$K,3,0)</f>
        <v>0.47658081099999999</v>
      </c>
      <c r="AE387" s="55">
        <f>VLOOKUP($A387,'all-seg-360'!$A:$K,4,0)</f>
        <v>0.38356628399999998</v>
      </c>
      <c r="AF387" s="55">
        <f>VLOOKUP($A387,'all-seg-360'!$A:$K,5,0)</f>
        <v>2.83813E-4</v>
      </c>
      <c r="AG387" s="55">
        <f>VLOOKUP($A387,'all-seg-360'!$A:$K,6,0)</f>
        <v>8.7268066000000005E-2</v>
      </c>
      <c r="AH387" s="55">
        <f>VLOOKUP($A387,'all-seg-360'!$A:$K,7,0)</f>
        <v>3.5415649E-2</v>
      </c>
      <c r="AI387" s="55">
        <f>VLOOKUP($A387,'all-seg-360'!$A:$K,8,0)</f>
        <v>0</v>
      </c>
      <c r="AJ387" s="55">
        <f>VLOOKUP($A387,'all-seg-360'!$A:$K,9,0)</f>
        <v>5.1086430000000004E-3</v>
      </c>
      <c r="AK387" s="55"/>
      <c r="AL387" s="55"/>
    </row>
    <row r="388" spans="1:38">
      <c r="A388" s="1" t="s">
        <v>1223</v>
      </c>
      <c r="B388" s="1" t="s">
        <v>748</v>
      </c>
      <c r="C388" s="1" t="str">
        <f>VLOOKUP(A388,raw_data!$C:$G,5,0)</f>
        <v>电视社杂志社</v>
      </c>
      <c r="D388" s="1" t="str">
        <f>VLOOKUP(A388,raw_data!$C:$H,6,0)</f>
        <v>滇池路120号</v>
      </c>
      <c r="E388" s="1" t="str">
        <f>VLOOKUP(A388,raw_data!$C:$E,2,0)&amp;","&amp;VLOOKUP(A388,raw_data!$C:$E,3,0)</f>
        <v>121.4829736,31.24159304</v>
      </c>
      <c r="F388" s="54">
        <f t="shared" si="18"/>
        <v>2</v>
      </c>
      <c r="G388" s="1" t="s">
        <v>4367</v>
      </c>
      <c r="H388" s="53">
        <v>0</v>
      </c>
      <c r="I388" s="53">
        <v>1</v>
      </c>
      <c r="J388" s="53">
        <v>0</v>
      </c>
      <c r="K388" s="53">
        <v>0</v>
      </c>
      <c r="L388" s="53">
        <v>0</v>
      </c>
      <c r="M388" s="53">
        <v>0</v>
      </c>
      <c r="N388" s="53">
        <v>1</v>
      </c>
      <c r="O388" s="53">
        <v>0</v>
      </c>
      <c r="P388" s="56">
        <f t="shared" si="19"/>
        <v>2</v>
      </c>
      <c r="Q388" s="53">
        <v>1</v>
      </c>
      <c r="R388" s="53">
        <v>1</v>
      </c>
      <c r="S388" s="53">
        <v>0</v>
      </c>
      <c r="T388" s="53">
        <v>0</v>
      </c>
      <c r="U388" s="53">
        <v>0</v>
      </c>
      <c r="V388" s="53">
        <v>0</v>
      </c>
      <c r="W388" s="53">
        <v>0</v>
      </c>
      <c r="X388" s="53">
        <v>1</v>
      </c>
      <c r="Y388" s="53">
        <v>1</v>
      </c>
      <c r="Z388" s="53">
        <v>0</v>
      </c>
      <c r="AA388" s="53">
        <v>1</v>
      </c>
      <c r="AB388" s="53">
        <v>1</v>
      </c>
      <c r="AC388" s="56">
        <f t="shared" si="20"/>
        <v>6</v>
      </c>
      <c r="AD388" s="55">
        <f>VLOOKUP($A388,'all-seg-360'!$A:$K,3,0)</f>
        <v>0.59145507799999997</v>
      </c>
      <c r="AE388" s="55">
        <f>VLOOKUP($A388,'all-seg-360'!$A:$K,4,0)</f>
        <v>0.285739136</v>
      </c>
      <c r="AF388" s="55">
        <f>VLOOKUP($A388,'all-seg-360'!$A:$K,5,0)</f>
        <v>0</v>
      </c>
      <c r="AG388" s="55">
        <f>VLOOKUP($A388,'all-seg-360'!$A:$K,6,0)</f>
        <v>6.5478516E-2</v>
      </c>
      <c r="AH388" s="55">
        <f>VLOOKUP($A388,'all-seg-360'!$A:$K,7,0)</f>
        <v>2.3132323999999999E-2</v>
      </c>
      <c r="AI388" s="55">
        <f>VLOOKUP($A388,'all-seg-360'!$A:$K,8,0)</f>
        <v>4.2694090000000001E-3</v>
      </c>
      <c r="AJ388" s="55">
        <f>VLOOKUP($A388,'all-seg-360'!$A:$K,9,0)</f>
        <v>5.8166499999999996E-3</v>
      </c>
      <c r="AK388" s="55"/>
      <c r="AL388" s="55"/>
    </row>
    <row r="389" spans="1:38">
      <c r="A389" s="1" t="s">
        <v>1230</v>
      </c>
      <c r="B389" s="1" t="s">
        <v>1229</v>
      </c>
      <c r="C389" s="1" t="str">
        <f>VLOOKUP(A389,raw_data!$C:$G,5,0)</f>
        <v>乍浦路桥</v>
      </c>
      <c r="D389" s="1" t="str">
        <f>VLOOKUP(A389,raw_data!$C:$H,6,0)</f>
        <v>乍浦路</v>
      </c>
      <c r="E389" s="1" t="str">
        <f>VLOOKUP(A389,raw_data!$C:$E,2,0)&amp;","&amp;VLOOKUP(A389,raw_data!$C:$E,3,0)</f>
        <v>121.4832341,31.24592751</v>
      </c>
      <c r="F389" s="54">
        <f t="shared" si="18"/>
        <v>2</v>
      </c>
      <c r="G389" s="1" t="s">
        <v>4367</v>
      </c>
      <c r="H389" s="53">
        <v>0</v>
      </c>
      <c r="I389" s="53">
        <v>1</v>
      </c>
      <c r="J389" s="53">
        <v>0</v>
      </c>
      <c r="K389" s="53">
        <v>0</v>
      </c>
      <c r="L389" s="53">
        <v>0</v>
      </c>
      <c r="M389" s="53">
        <v>0</v>
      </c>
      <c r="N389" s="53">
        <v>1</v>
      </c>
      <c r="O389" s="53">
        <v>0</v>
      </c>
      <c r="P389" s="56">
        <f t="shared" si="19"/>
        <v>2</v>
      </c>
      <c r="Q389" s="53">
        <v>1</v>
      </c>
      <c r="R389" s="53">
        <v>1</v>
      </c>
      <c r="S389" s="53">
        <v>0</v>
      </c>
      <c r="T389" s="53">
        <v>0</v>
      </c>
      <c r="U389" s="53">
        <v>0</v>
      </c>
      <c r="V389" s="53">
        <v>0</v>
      </c>
      <c r="W389" s="53">
        <v>0</v>
      </c>
      <c r="X389" s="53">
        <v>1</v>
      </c>
      <c r="Y389" s="53">
        <v>1</v>
      </c>
      <c r="Z389" s="53">
        <v>1</v>
      </c>
      <c r="AA389" s="53">
        <v>1</v>
      </c>
      <c r="AB389" s="53">
        <v>1</v>
      </c>
      <c r="AC389" s="56">
        <f t="shared" si="20"/>
        <v>7</v>
      </c>
      <c r="AD389" s="55">
        <f>VLOOKUP($A389,'all-seg-360'!$A:$K,3,0)</f>
        <v>0.14888305700000001</v>
      </c>
      <c r="AE389" s="55">
        <f>VLOOKUP($A389,'all-seg-360'!$A:$K,4,0)</f>
        <v>0.64028625500000003</v>
      </c>
      <c r="AF389" s="55">
        <f>VLOOKUP($A389,'all-seg-360'!$A:$K,5,0)</f>
        <v>2.1240234E-2</v>
      </c>
      <c r="AG389" s="55">
        <f>VLOOKUP($A389,'all-seg-360'!$A:$K,6,0)</f>
        <v>0.13615417499999999</v>
      </c>
      <c r="AH389" s="55">
        <f>VLOOKUP($A389,'all-seg-360'!$A:$K,7,0)</f>
        <v>2.2201538E-2</v>
      </c>
      <c r="AI389" s="55">
        <f>VLOOKUP($A389,'all-seg-360'!$A:$K,8,0)</f>
        <v>3.1280520000000001E-3</v>
      </c>
      <c r="AJ389" s="55">
        <f>VLOOKUP($A389,'all-seg-360'!$A:$K,9,0)</f>
        <v>0</v>
      </c>
      <c r="AK389" s="55"/>
      <c r="AL389" s="55"/>
    </row>
    <row r="390" spans="1:38">
      <c r="A390" s="1" t="s">
        <v>1240</v>
      </c>
      <c r="B390" s="1" t="s">
        <v>1239</v>
      </c>
      <c r="C390" s="1" t="str">
        <f>VLOOKUP(A390,raw_data!$C:$G,5,0)</f>
        <v>工艺品进出口公司</v>
      </c>
      <c r="D390" s="1" t="str">
        <f>VLOOKUP(A390,raw_data!$C:$H,6,0)</f>
        <v>中山东一路16号</v>
      </c>
      <c r="E390" s="1" t="str">
        <f>VLOOKUP(A390,raw_data!$C:$E,2,0)&amp;","&amp;VLOOKUP(A390,raw_data!$C:$E,3,0)</f>
        <v>121.4851296,31.23987451</v>
      </c>
      <c r="F390" s="54">
        <f t="shared" si="18"/>
        <v>2</v>
      </c>
      <c r="G390" s="1" t="s">
        <v>4367</v>
      </c>
      <c r="H390" s="53">
        <v>0</v>
      </c>
      <c r="I390" s="53">
        <v>1</v>
      </c>
      <c r="J390" s="53">
        <v>0</v>
      </c>
      <c r="K390" s="53">
        <v>0</v>
      </c>
      <c r="L390" s="53">
        <v>0</v>
      </c>
      <c r="M390" s="53">
        <v>0</v>
      </c>
      <c r="N390" s="53">
        <v>1</v>
      </c>
      <c r="O390" s="53">
        <v>0</v>
      </c>
      <c r="P390" s="56">
        <f t="shared" si="19"/>
        <v>2</v>
      </c>
      <c r="Q390" s="53">
        <v>1</v>
      </c>
      <c r="R390" s="53">
        <v>1</v>
      </c>
      <c r="S390" s="53">
        <v>1</v>
      </c>
      <c r="T390" s="53">
        <v>0</v>
      </c>
      <c r="U390" s="53">
        <v>0</v>
      </c>
      <c r="V390" s="53">
        <v>0</v>
      </c>
      <c r="W390" s="53">
        <v>0</v>
      </c>
      <c r="X390" s="53">
        <v>0</v>
      </c>
      <c r="Y390" s="53">
        <v>1</v>
      </c>
      <c r="Z390" s="53">
        <v>1</v>
      </c>
      <c r="AA390" s="53">
        <v>1</v>
      </c>
      <c r="AB390" s="53">
        <v>0</v>
      </c>
      <c r="AC390" s="56">
        <f t="shared" si="20"/>
        <v>6</v>
      </c>
      <c r="AD390" s="55">
        <f>VLOOKUP($A390,'all-seg-360'!$A:$K,3,0)</f>
        <v>0.63647460899999997</v>
      </c>
      <c r="AE390" s="55">
        <f>VLOOKUP($A390,'all-seg-360'!$A:$K,4,0)</f>
        <v>0.26848144499999999</v>
      </c>
      <c r="AF390" s="55">
        <f>VLOOKUP($A390,'all-seg-360'!$A:$K,5,0)</f>
        <v>0</v>
      </c>
      <c r="AG390" s="55">
        <f>VLOOKUP($A390,'all-seg-360'!$A:$K,6,0)</f>
        <v>4.5462035999999997E-2</v>
      </c>
      <c r="AH390" s="55">
        <f>VLOOKUP($A390,'all-seg-360'!$A:$K,7,0)</f>
        <v>4.4546508999999998E-2</v>
      </c>
      <c r="AI390" s="55">
        <f>VLOOKUP($A390,'all-seg-360'!$A:$K,8,0)</f>
        <v>1.64795E-4</v>
      </c>
      <c r="AJ390" s="55">
        <f>VLOOKUP($A390,'all-seg-360'!$A:$K,9,0)</f>
        <v>1.657104E-3</v>
      </c>
      <c r="AK390" s="55"/>
      <c r="AL390" s="55"/>
    </row>
    <row r="391" spans="1:38">
      <c r="A391" s="1" t="s">
        <v>1236</v>
      </c>
      <c r="B391" s="1" t="s">
        <v>1235</v>
      </c>
      <c r="C391" s="1" t="str">
        <f>VLOOKUP(A391,raw_data!$C:$G,5,0)</f>
        <v>工商银行﹔纺织控股集团公</v>
      </c>
      <c r="D391" s="1" t="str">
        <f>VLOOKUP(A391,raw_data!$C:$H,6,0)</f>
        <v>中山东一路24号</v>
      </c>
      <c r="E391" s="1" t="str">
        <f>VLOOKUP(A391,raw_data!$C:$E,2,0)&amp;","&amp;VLOOKUP(A391,raw_data!$C:$E,3,0)</f>
        <v>121.4836289,31.24001902</v>
      </c>
      <c r="F391" s="54">
        <f t="shared" si="18"/>
        <v>2</v>
      </c>
      <c r="G391" s="1" t="s">
        <v>4367</v>
      </c>
      <c r="H391" s="53">
        <v>0</v>
      </c>
      <c r="I391" s="53">
        <v>1</v>
      </c>
      <c r="J391" s="53">
        <v>0</v>
      </c>
      <c r="K391" s="53">
        <v>0</v>
      </c>
      <c r="L391" s="53">
        <v>0</v>
      </c>
      <c r="M391" s="53">
        <v>0</v>
      </c>
      <c r="N391" s="53">
        <v>1</v>
      </c>
      <c r="O391" s="53">
        <v>0</v>
      </c>
      <c r="P391" s="56">
        <f t="shared" si="19"/>
        <v>2</v>
      </c>
      <c r="Q391" s="53">
        <v>1</v>
      </c>
      <c r="R391" s="53">
        <v>1</v>
      </c>
      <c r="S391" s="53">
        <v>0</v>
      </c>
      <c r="T391" s="53">
        <v>0</v>
      </c>
      <c r="U391" s="53">
        <v>0</v>
      </c>
      <c r="V391" s="53">
        <v>0</v>
      </c>
      <c r="W391" s="53">
        <v>0</v>
      </c>
      <c r="X391" s="53">
        <v>1</v>
      </c>
      <c r="Y391" s="53">
        <v>1</v>
      </c>
      <c r="Z391" s="53">
        <v>1</v>
      </c>
      <c r="AA391" s="53">
        <v>1</v>
      </c>
      <c r="AB391" s="53">
        <v>1</v>
      </c>
      <c r="AC391" s="56">
        <f t="shared" si="20"/>
        <v>7</v>
      </c>
      <c r="AD391" s="55">
        <f>VLOOKUP($A391,'all-seg-360'!$A:$K,3,0)</f>
        <v>0.47037963900000002</v>
      </c>
      <c r="AE391" s="55">
        <f>VLOOKUP($A391,'all-seg-360'!$A:$K,4,0)</f>
        <v>0.35658569299999998</v>
      </c>
      <c r="AF391" s="55">
        <f>VLOOKUP($A391,'all-seg-360'!$A:$K,5,0)</f>
        <v>2.4780269999999998E-3</v>
      </c>
      <c r="AG391" s="55">
        <f>VLOOKUP($A391,'all-seg-360'!$A:$K,6,0)</f>
        <v>9.5251464999999993E-2</v>
      </c>
      <c r="AH391" s="55">
        <f>VLOOKUP($A391,'all-seg-360'!$A:$K,7,0)</f>
        <v>3.7893677000000001E-2</v>
      </c>
      <c r="AI391" s="55">
        <f>VLOOKUP($A391,'all-seg-360'!$A:$K,8,0)</f>
        <v>3.0520000000000002E-6</v>
      </c>
      <c r="AJ391" s="55">
        <f>VLOOKUP($A391,'all-seg-360'!$A:$K,9,0)</f>
        <v>2.89917E-3</v>
      </c>
      <c r="AK391" s="55"/>
      <c r="AL391" s="55"/>
    </row>
    <row r="392" spans="1:38">
      <c r="A392" s="1" t="s">
        <v>1246</v>
      </c>
      <c r="B392" s="1" t="s">
        <v>1245</v>
      </c>
      <c r="C392" s="1" t="str">
        <f>VLOOKUP(A392,raw_data!$C:$G,5,0)</f>
        <v>华夏银行</v>
      </c>
      <c r="D392" s="1" t="str">
        <f>VLOOKUP(A392,raw_data!$C:$H,6,0)</f>
        <v>中山东一路6号</v>
      </c>
      <c r="E392" s="1" t="str">
        <f>VLOOKUP(A392,raw_data!$C:$E,2,0)&amp;","&amp;VLOOKUP(A392,raw_data!$C:$E,3,0)</f>
        <v>121.4863105,31.23419339</v>
      </c>
      <c r="F392" s="54">
        <f t="shared" si="18"/>
        <v>2</v>
      </c>
      <c r="G392" s="1" t="s">
        <v>4367</v>
      </c>
      <c r="H392" s="53">
        <v>0</v>
      </c>
      <c r="I392" s="53">
        <v>1</v>
      </c>
      <c r="J392" s="53">
        <v>0</v>
      </c>
      <c r="K392" s="53">
        <v>0</v>
      </c>
      <c r="L392" s="53">
        <v>0</v>
      </c>
      <c r="M392" s="53">
        <v>0</v>
      </c>
      <c r="N392" s="53">
        <v>1</v>
      </c>
      <c r="O392" s="53">
        <v>0</v>
      </c>
      <c r="P392" s="56">
        <f t="shared" si="19"/>
        <v>2</v>
      </c>
      <c r="Q392" s="53">
        <v>1</v>
      </c>
      <c r="R392" s="53">
        <v>1</v>
      </c>
      <c r="S392" s="53">
        <v>0</v>
      </c>
      <c r="T392" s="53">
        <v>0</v>
      </c>
      <c r="U392" s="53">
        <v>0</v>
      </c>
      <c r="V392" s="53">
        <v>0</v>
      </c>
      <c r="W392" s="53">
        <v>0</v>
      </c>
      <c r="X392" s="53">
        <v>1</v>
      </c>
      <c r="Y392" s="53">
        <v>1</v>
      </c>
      <c r="Z392" s="53">
        <v>1</v>
      </c>
      <c r="AA392" s="53">
        <v>1</v>
      </c>
      <c r="AB392" s="53">
        <v>0</v>
      </c>
      <c r="AC392" s="56">
        <f t="shared" si="20"/>
        <v>6</v>
      </c>
      <c r="AD392" s="55">
        <f>VLOOKUP($A392,'all-seg-360'!$A:$K,3,0)</f>
        <v>0.16578064000000001</v>
      </c>
      <c r="AE392" s="55">
        <f>VLOOKUP($A392,'all-seg-360'!$A:$K,4,0)</f>
        <v>0.51159668000000003</v>
      </c>
      <c r="AF392" s="55">
        <f>VLOOKUP($A392,'all-seg-360'!$A:$K,5,0)</f>
        <v>0.13193664599999999</v>
      </c>
      <c r="AG392" s="55">
        <f>VLOOKUP($A392,'all-seg-360'!$A:$K,6,0)</f>
        <v>0.112698364</v>
      </c>
      <c r="AH392" s="55">
        <f>VLOOKUP($A392,'all-seg-360'!$A:$K,7,0)</f>
        <v>1.0714721999999999E-2</v>
      </c>
      <c r="AI392" s="55">
        <f>VLOOKUP($A392,'all-seg-360'!$A:$K,8,0)</f>
        <v>7.0159910000000001E-3</v>
      </c>
      <c r="AJ392" s="55">
        <f>VLOOKUP($A392,'all-seg-360'!$A:$K,9,0)</f>
        <v>2.062988E-3</v>
      </c>
      <c r="AK392" s="55"/>
      <c r="AL392" s="55"/>
    </row>
    <row r="393" spans="1:38">
      <c r="A393" s="1" t="s">
        <v>1242</v>
      </c>
      <c r="B393" s="1" t="s">
        <v>1241</v>
      </c>
      <c r="C393" s="1" t="str">
        <f>VLOOKUP(A393,raw_data!$C:$G,5,0)</f>
        <v>中国外汇交易中心</v>
      </c>
      <c r="D393" s="1" t="str">
        <f>VLOOKUP(A393,raw_data!$C:$H,6,0)</f>
        <v>中山东一路15号</v>
      </c>
      <c r="E393" s="1" t="str">
        <f>VLOOKUP(A393,raw_data!$C:$E,2,0)&amp;","&amp;VLOOKUP(A393,raw_data!$C:$E,3,0)</f>
        <v>121.4852606,31.23960319</v>
      </c>
      <c r="F393" s="54">
        <f t="shared" si="18"/>
        <v>2</v>
      </c>
      <c r="G393" s="1" t="s">
        <v>4367</v>
      </c>
      <c r="H393" s="53">
        <v>0</v>
      </c>
      <c r="I393" s="53">
        <v>1</v>
      </c>
      <c r="J393" s="53">
        <v>0</v>
      </c>
      <c r="K393" s="53">
        <v>0</v>
      </c>
      <c r="L393" s="53">
        <v>0</v>
      </c>
      <c r="M393" s="53">
        <v>0</v>
      </c>
      <c r="N393" s="53">
        <v>1</v>
      </c>
      <c r="O393" s="53">
        <v>0</v>
      </c>
      <c r="P393" s="56">
        <f t="shared" si="19"/>
        <v>2</v>
      </c>
      <c r="Q393" s="53">
        <v>1</v>
      </c>
      <c r="R393" s="53">
        <v>1</v>
      </c>
      <c r="S393" s="53">
        <v>1</v>
      </c>
      <c r="T393" s="53">
        <v>0</v>
      </c>
      <c r="U393" s="53">
        <v>0</v>
      </c>
      <c r="V393" s="53">
        <v>0</v>
      </c>
      <c r="W393" s="53">
        <v>0</v>
      </c>
      <c r="X393" s="53">
        <v>0</v>
      </c>
      <c r="Y393" s="53">
        <v>1</v>
      </c>
      <c r="Z393" s="53">
        <v>0</v>
      </c>
      <c r="AA393" s="53">
        <v>0</v>
      </c>
      <c r="AB393" s="53">
        <v>1</v>
      </c>
      <c r="AC393" s="56">
        <f t="shared" si="20"/>
        <v>5</v>
      </c>
      <c r="AD393" s="55">
        <f>VLOOKUP($A393,'all-seg-360'!$A:$K,3,0)</f>
        <v>0.62130737300000005</v>
      </c>
      <c r="AE393" s="55">
        <f>VLOOKUP($A393,'all-seg-360'!$A:$K,4,0)</f>
        <v>0.28307189900000002</v>
      </c>
      <c r="AF393" s="55">
        <f>VLOOKUP($A393,'all-seg-360'!$A:$K,5,0)</f>
        <v>0</v>
      </c>
      <c r="AG393" s="55">
        <f>VLOOKUP($A393,'all-seg-360'!$A:$K,6,0)</f>
        <v>4.8791503999999999E-2</v>
      </c>
      <c r="AH393" s="55">
        <f>VLOOKUP($A393,'all-seg-360'!$A:$K,7,0)</f>
        <v>4.5861816E-2</v>
      </c>
      <c r="AI393" s="55">
        <f>VLOOKUP($A393,'all-seg-360'!$A:$K,8,0)</f>
        <v>0</v>
      </c>
      <c r="AJ393" s="55">
        <f>VLOOKUP($A393,'all-seg-360'!$A:$K,9,0)</f>
        <v>9.6435499999999996E-4</v>
      </c>
      <c r="AK393" s="55"/>
      <c r="AL393" s="55"/>
    </row>
    <row r="394" spans="1:38">
      <c r="A394" s="1" t="s">
        <v>1284</v>
      </c>
      <c r="B394" s="1" t="s">
        <v>1283</v>
      </c>
      <c r="C394" s="1" t="str">
        <f>VLOOKUP(A394,raw_data!$C:$G,5,0)</f>
        <v>日本领事馆</v>
      </c>
      <c r="D394" s="1" t="str">
        <f>VLOOKUP(A394,raw_data!$C:$H,6,0)</f>
        <v>淮海中路1517号</v>
      </c>
      <c r="E394" s="1" t="str">
        <f>VLOOKUP(A394,raw_data!$C:$E,2,0)&amp;","&amp;VLOOKUP(A394,raw_data!$C:$E,3,0)</f>
        <v>121.44099,31.21072</v>
      </c>
      <c r="F394" s="54">
        <f t="shared" si="18"/>
        <v>2</v>
      </c>
      <c r="G394" s="1" t="s">
        <v>4367</v>
      </c>
      <c r="H394" s="53">
        <v>0</v>
      </c>
      <c r="I394" s="53">
        <v>1</v>
      </c>
      <c r="J394" s="53">
        <v>0</v>
      </c>
      <c r="K394" s="53">
        <v>0</v>
      </c>
      <c r="L394" s="53">
        <v>0</v>
      </c>
      <c r="M394" s="53">
        <v>0</v>
      </c>
      <c r="N394" s="53">
        <v>1</v>
      </c>
      <c r="O394" s="53">
        <v>0</v>
      </c>
      <c r="P394" s="56">
        <f t="shared" si="19"/>
        <v>2</v>
      </c>
      <c r="Q394" s="53">
        <v>0</v>
      </c>
      <c r="R394" s="53">
        <v>1</v>
      </c>
      <c r="S394" s="53">
        <v>1</v>
      </c>
      <c r="T394" s="53">
        <v>1</v>
      </c>
      <c r="U394" s="53">
        <v>1</v>
      </c>
      <c r="V394" s="53">
        <v>0</v>
      </c>
      <c r="W394" s="53">
        <v>0</v>
      </c>
      <c r="X394" s="53">
        <v>1</v>
      </c>
      <c r="Y394" s="53">
        <v>0</v>
      </c>
      <c r="Z394" s="53">
        <v>0</v>
      </c>
      <c r="AA394" s="53">
        <v>0</v>
      </c>
      <c r="AB394" s="53">
        <v>0</v>
      </c>
      <c r="AC394" s="56">
        <f t="shared" si="20"/>
        <v>5</v>
      </c>
      <c r="AD394" s="55">
        <f>VLOOKUP($A394,'all-seg-360'!$A:$K,3,0)</f>
        <v>0.13034667999999999</v>
      </c>
      <c r="AE394" s="55">
        <f>VLOOKUP($A394,'all-seg-360'!$A:$K,4,0)</f>
        <v>0.39493103000000002</v>
      </c>
      <c r="AF394" s="55">
        <f>VLOOKUP($A394,'all-seg-360'!$A:$K,5,0)</f>
        <v>0.27118835400000002</v>
      </c>
      <c r="AG394" s="55">
        <f>VLOOKUP($A394,'all-seg-360'!$A:$K,6,0)</f>
        <v>0.117593384</v>
      </c>
      <c r="AH394" s="55">
        <f>VLOOKUP($A394,'all-seg-360'!$A:$K,7,0)</f>
        <v>3.6331176999999999E-2</v>
      </c>
      <c r="AI394" s="55">
        <f>VLOOKUP($A394,'all-seg-360'!$A:$K,8,0)</f>
        <v>3.8146970000000001E-3</v>
      </c>
      <c r="AJ394" s="55">
        <f>VLOOKUP($A394,'all-seg-360'!$A:$K,9,0)</f>
        <v>5.1605219999999999E-3</v>
      </c>
      <c r="AK394" s="55"/>
      <c r="AL394" s="55"/>
    </row>
    <row r="395" spans="1:38">
      <c r="A395" s="1" t="s">
        <v>1262</v>
      </c>
      <c r="B395" s="1" t="s">
        <v>1261</v>
      </c>
      <c r="C395" s="1" t="str">
        <f>VLOOKUP(A395,raw_data!$C:$G,5,0)</f>
        <v>西郊宾馆4号楼</v>
      </c>
      <c r="D395" s="1" t="str">
        <f>VLOOKUP(A395,raw_data!$C:$H,6,0)</f>
        <v>淮阴路200号</v>
      </c>
      <c r="E395" s="1" t="str">
        <f>VLOOKUP(A395,raw_data!$C:$E,2,0)&amp;","&amp;VLOOKUP(A395,raw_data!$C:$E,3,0)</f>
        <v>121.37054,31.20547</v>
      </c>
      <c r="F395" s="54">
        <f t="shared" si="18"/>
        <v>2</v>
      </c>
      <c r="G395" s="1" t="s">
        <v>4367</v>
      </c>
      <c r="H395" s="53">
        <v>0</v>
      </c>
      <c r="I395" s="53">
        <v>1</v>
      </c>
      <c r="J395" s="53">
        <v>0</v>
      </c>
      <c r="K395" s="53">
        <v>0</v>
      </c>
      <c r="L395" s="53">
        <v>0</v>
      </c>
      <c r="M395" s="53">
        <v>0</v>
      </c>
      <c r="N395" s="53">
        <v>1</v>
      </c>
      <c r="O395" s="53">
        <v>0</v>
      </c>
      <c r="P395" s="56">
        <f t="shared" si="19"/>
        <v>2</v>
      </c>
      <c r="Q395" s="53">
        <v>1</v>
      </c>
      <c r="R395" s="53">
        <v>1</v>
      </c>
      <c r="S395" s="53">
        <v>1</v>
      </c>
      <c r="T395" s="53">
        <v>0</v>
      </c>
      <c r="U395" s="53">
        <v>0</v>
      </c>
      <c r="V395" s="53">
        <v>0</v>
      </c>
      <c r="W395" s="53">
        <v>0</v>
      </c>
      <c r="X395" s="53">
        <v>0</v>
      </c>
      <c r="Y395" s="53">
        <v>1</v>
      </c>
      <c r="Z395" s="53">
        <v>0</v>
      </c>
      <c r="AA395" s="53">
        <v>1</v>
      </c>
      <c r="AB395" s="53">
        <v>0</v>
      </c>
      <c r="AC395" s="56">
        <f t="shared" si="20"/>
        <v>5</v>
      </c>
      <c r="AD395" s="55">
        <f>VLOOKUP($A395,'all-seg-360'!$A:$K,3,0)</f>
        <v>1.4035034E-2</v>
      </c>
      <c r="AE395" s="55">
        <f>VLOOKUP($A395,'all-seg-360'!$A:$K,4,0)</f>
        <v>0.64810485799999995</v>
      </c>
      <c r="AF395" s="55">
        <f>VLOOKUP($A395,'all-seg-360'!$A:$K,5,0)</f>
        <v>0.118023682</v>
      </c>
      <c r="AG395" s="55">
        <f>VLOOKUP($A395,'all-seg-360'!$A:$K,6,0)</f>
        <v>0.15539245600000001</v>
      </c>
      <c r="AH395" s="55">
        <f>VLOOKUP($A395,'all-seg-360'!$A:$K,7,0)</f>
        <v>1.4871216E-2</v>
      </c>
      <c r="AI395" s="55">
        <f>VLOOKUP($A395,'all-seg-360'!$A:$K,8,0)</f>
        <v>0</v>
      </c>
      <c r="AJ395" s="55">
        <f>VLOOKUP($A395,'all-seg-360'!$A:$K,9,0)</f>
        <v>3.7536600000000002E-4</v>
      </c>
      <c r="AK395" s="55"/>
      <c r="AL395" s="55"/>
    </row>
    <row r="396" spans="1:38">
      <c r="A396" s="1" t="s">
        <v>1282</v>
      </c>
      <c r="B396" s="1" t="s">
        <v>1281</v>
      </c>
      <c r="C396" s="1" t="str">
        <f>VLOOKUP(A396,raw_data!$C:$G,5,0)</f>
        <v>上海海关招待所</v>
      </c>
      <c r="D396" s="1" t="str">
        <f>VLOOKUP(A396,raw_data!$C:$H,6,0)</f>
        <v>汾阳路45号</v>
      </c>
      <c r="E396" s="1" t="str">
        <f>VLOOKUP(A396,raw_data!$C:$E,2,0)&amp;","&amp;VLOOKUP(A396,raw_data!$C:$E,3,0)</f>
        <v>121.45033,31.21451</v>
      </c>
      <c r="F396" s="54">
        <f t="shared" si="18"/>
        <v>2</v>
      </c>
      <c r="G396" s="1" t="s">
        <v>4367</v>
      </c>
      <c r="H396" s="53">
        <v>0</v>
      </c>
      <c r="I396" s="53">
        <v>1</v>
      </c>
      <c r="J396" s="53">
        <v>0</v>
      </c>
      <c r="K396" s="53">
        <v>0</v>
      </c>
      <c r="L396" s="53">
        <v>0</v>
      </c>
      <c r="M396" s="53">
        <v>0</v>
      </c>
      <c r="N396" s="53">
        <v>1</v>
      </c>
      <c r="O396" s="53">
        <v>0</v>
      </c>
      <c r="P396" s="56">
        <f t="shared" si="19"/>
        <v>2</v>
      </c>
      <c r="Q396" s="53">
        <v>1</v>
      </c>
      <c r="R396" s="53">
        <v>1</v>
      </c>
      <c r="S396" s="53">
        <v>1</v>
      </c>
      <c r="T396" s="53">
        <v>0</v>
      </c>
      <c r="U396" s="53">
        <v>1</v>
      </c>
      <c r="V396" s="53">
        <v>0</v>
      </c>
      <c r="W396" s="53">
        <v>0</v>
      </c>
      <c r="X396" s="53">
        <v>0</v>
      </c>
      <c r="Y396" s="53">
        <v>0</v>
      </c>
      <c r="Z396" s="53">
        <v>0</v>
      </c>
      <c r="AA396" s="53">
        <v>1</v>
      </c>
      <c r="AB396" s="53">
        <v>0</v>
      </c>
      <c r="AC396" s="56">
        <f t="shared" si="20"/>
        <v>5</v>
      </c>
      <c r="AD396" s="55">
        <f>VLOOKUP($A396,'all-seg-360'!$A:$K,3,0)</f>
        <v>0.21410522500000001</v>
      </c>
      <c r="AE396" s="55">
        <f>VLOOKUP($A396,'all-seg-360'!$A:$K,4,0)</f>
        <v>0.52864074699999997</v>
      </c>
      <c r="AF396" s="55">
        <f>VLOOKUP($A396,'all-seg-360'!$A:$K,5,0)</f>
        <v>0.12126770000000001</v>
      </c>
      <c r="AG396" s="55">
        <f>VLOOKUP($A396,'all-seg-360'!$A:$K,6,0)</f>
        <v>7.4850464000000005E-2</v>
      </c>
      <c r="AH396" s="55">
        <f>VLOOKUP($A396,'all-seg-360'!$A:$K,7,0)</f>
        <v>3.7606812000000003E-2</v>
      </c>
      <c r="AI396" s="55">
        <f>VLOOKUP($A396,'all-seg-360'!$A:$K,8,0)</f>
        <v>6.5307600000000005E-4</v>
      </c>
      <c r="AJ396" s="55">
        <f>VLOOKUP($A396,'all-seg-360'!$A:$K,9,0)</f>
        <v>5.5847170000000003E-3</v>
      </c>
      <c r="AK396" s="55"/>
      <c r="AL396" s="55"/>
    </row>
    <row r="397" spans="1:38">
      <c r="A397" s="1" t="s">
        <v>1278</v>
      </c>
      <c r="B397" s="1" t="s">
        <v>1277</v>
      </c>
      <c r="C397" s="1" t="str">
        <f>VLOOKUP(A397,raw_data!$C:$G,5,0)</f>
        <v>湖南街道办事处</v>
      </c>
      <c r="D397" s="1" t="str">
        <f>VLOOKUP(A397,raw_data!$C:$H,6,0)</f>
        <v>复兴西路62号</v>
      </c>
      <c r="E397" s="1" t="str">
        <f>VLOOKUP(A397,raw_data!$C:$E,2,0)&amp;","&amp;VLOOKUP(A397,raw_data!$C:$E,3,0)</f>
        <v>121.43982,31.21243</v>
      </c>
      <c r="F397" s="54">
        <f t="shared" si="18"/>
        <v>2</v>
      </c>
      <c r="G397" s="1" t="s">
        <v>4367</v>
      </c>
      <c r="H397" s="53">
        <v>0</v>
      </c>
      <c r="I397" s="53">
        <v>1</v>
      </c>
      <c r="J397" s="53">
        <v>0</v>
      </c>
      <c r="K397" s="53">
        <v>0</v>
      </c>
      <c r="L397" s="53">
        <v>0</v>
      </c>
      <c r="M397" s="53">
        <v>0</v>
      </c>
      <c r="N397" s="53">
        <v>1</v>
      </c>
      <c r="O397" s="53">
        <v>0</v>
      </c>
      <c r="P397" s="56">
        <f t="shared" si="19"/>
        <v>2</v>
      </c>
      <c r="Q397" s="53">
        <v>1</v>
      </c>
      <c r="R397" s="53">
        <v>1</v>
      </c>
      <c r="S397" s="53">
        <v>0</v>
      </c>
      <c r="T397" s="53">
        <v>0</v>
      </c>
      <c r="U397" s="53">
        <v>0</v>
      </c>
      <c r="V397" s="53">
        <v>0</v>
      </c>
      <c r="W397" s="53">
        <v>0</v>
      </c>
      <c r="X397" s="53">
        <v>1</v>
      </c>
      <c r="Y397" s="53">
        <v>1</v>
      </c>
      <c r="Z397" s="53">
        <v>0</v>
      </c>
      <c r="AA397" s="53">
        <v>0</v>
      </c>
      <c r="AB397" s="53">
        <v>0</v>
      </c>
      <c r="AC397" s="56">
        <f t="shared" si="20"/>
        <v>4</v>
      </c>
      <c r="AD397" s="55">
        <f>VLOOKUP($A397,'all-seg-360'!$A:$K,3,0)</f>
        <v>0.21208496099999999</v>
      </c>
      <c r="AE397" s="55">
        <f>VLOOKUP($A397,'all-seg-360'!$A:$K,4,0)</f>
        <v>0.497634888</v>
      </c>
      <c r="AF397" s="55">
        <f>VLOOKUP($A397,'all-seg-360'!$A:$K,5,0)</f>
        <v>0.10870666499999999</v>
      </c>
      <c r="AG397" s="55">
        <f>VLOOKUP($A397,'all-seg-360'!$A:$K,6,0)</f>
        <v>9.1497803000000003E-2</v>
      </c>
      <c r="AH397" s="55">
        <f>VLOOKUP($A397,'all-seg-360'!$A:$K,7,0)</f>
        <v>4.3017578000000001E-2</v>
      </c>
      <c r="AI397" s="55">
        <f>VLOOKUP($A397,'all-seg-360'!$A:$K,8,0)</f>
        <v>0</v>
      </c>
      <c r="AJ397" s="55">
        <f>VLOOKUP($A397,'all-seg-360'!$A:$K,9,0)</f>
        <v>2.1820070000000001E-3</v>
      </c>
      <c r="AK397" s="55"/>
      <c r="AL397" s="55"/>
    </row>
    <row r="398" spans="1:38">
      <c r="A398" s="1" t="s">
        <v>1121</v>
      </c>
      <c r="B398" s="1" t="s">
        <v>10</v>
      </c>
      <c r="C398" s="1" t="str">
        <f>VLOOKUP(A398,raw_data!$C:$G,5,0)</f>
        <v>市仪表局</v>
      </c>
      <c r="D398" s="1" t="str">
        <f>VLOOKUP(A398,raw_data!$C:$H,6,0)</f>
        <v>延安中路816号</v>
      </c>
      <c r="E398" s="1" t="str">
        <f>VLOOKUP(A398,raw_data!$C:$E,2,0)&amp;","&amp;VLOOKUP(A398,raw_data!$C:$E,3,0)</f>
        <v>121.4538842,31.22618097</v>
      </c>
      <c r="F398" s="54">
        <f t="shared" si="18"/>
        <v>2</v>
      </c>
      <c r="G398" s="1" t="s">
        <v>4367</v>
      </c>
      <c r="H398" s="53">
        <v>0</v>
      </c>
      <c r="I398" s="53">
        <v>1</v>
      </c>
      <c r="J398" s="53">
        <v>0</v>
      </c>
      <c r="K398" s="53">
        <v>0</v>
      </c>
      <c r="L398" s="53">
        <v>0</v>
      </c>
      <c r="M398" s="53">
        <v>0</v>
      </c>
      <c r="N398" s="53">
        <v>1</v>
      </c>
      <c r="O398" s="53">
        <v>0</v>
      </c>
      <c r="P398" s="56">
        <f t="shared" si="19"/>
        <v>2</v>
      </c>
      <c r="Q398" s="53">
        <v>0</v>
      </c>
      <c r="R398" s="53">
        <v>1</v>
      </c>
      <c r="S398" s="53">
        <v>0</v>
      </c>
      <c r="T398" s="53">
        <v>1</v>
      </c>
      <c r="U398" s="53">
        <v>0</v>
      </c>
      <c r="V398" s="53">
        <v>1</v>
      </c>
      <c r="W398" s="53">
        <v>1</v>
      </c>
      <c r="X398" s="53">
        <v>1</v>
      </c>
      <c r="Y398" s="53">
        <v>0</v>
      </c>
      <c r="Z398" s="53">
        <v>0</v>
      </c>
      <c r="AA398" s="53">
        <v>0</v>
      </c>
      <c r="AB398" s="53">
        <v>0</v>
      </c>
      <c r="AC398" s="56">
        <f t="shared" si="20"/>
        <v>5</v>
      </c>
      <c r="AD398" s="55">
        <f>VLOOKUP($A398,'all-seg-360'!$A:$K,3,0)</f>
        <v>0.26117858900000002</v>
      </c>
      <c r="AE398" s="55">
        <f>VLOOKUP($A398,'all-seg-360'!$A:$K,4,0)</f>
        <v>0.23229675299999999</v>
      </c>
      <c r="AF398" s="55">
        <f>VLOOKUP($A398,'all-seg-360'!$A:$K,5,0)</f>
        <v>0.30476989700000001</v>
      </c>
      <c r="AG398" s="55">
        <f>VLOOKUP($A398,'all-seg-360'!$A:$K,6,0)</f>
        <v>4.7396850999999997E-2</v>
      </c>
      <c r="AH398" s="55">
        <f>VLOOKUP($A398,'all-seg-360'!$A:$K,7,0)</f>
        <v>5.7345581E-2</v>
      </c>
      <c r="AI398" s="55">
        <f>VLOOKUP($A398,'all-seg-360'!$A:$K,8,0)</f>
        <v>7.7819800000000002E-4</v>
      </c>
      <c r="AJ398" s="55">
        <f>VLOOKUP($A398,'all-seg-360'!$A:$K,9,0)</f>
        <v>4.4998168999999998E-2</v>
      </c>
      <c r="AK398" s="55"/>
      <c r="AL398" s="55"/>
    </row>
    <row r="399" spans="1:38">
      <c r="A399" s="1" t="s">
        <v>1124</v>
      </c>
      <c r="B399" s="1" t="s">
        <v>291</v>
      </c>
      <c r="C399" s="1" t="str">
        <f>VLOOKUP(A399,raw_data!$C:$G,5,0)</f>
        <v>住宅</v>
      </c>
      <c r="D399" s="1" t="str">
        <f>VLOOKUP(A399,raw_data!$C:$H,6,0)</f>
        <v>北京西路1220弄2号</v>
      </c>
      <c r="E399" s="1" t="str">
        <f>VLOOKUP(A399,raw_data!$C:$E,2,0)&amp;","&amp;VLOOKUP(A399,raw_data!$C:$E,3,0)</f>
        <v>121.4468304,31.2312338</v>
      </c>
      <c r="F399" s="54">
        <f t="shared" si="18"/>
        <v>2</v>
      </c>
      <c r="G399" s="1" t="s">
        <v>4367</v>
      </c>
      <c r="H399" s="53">
        <v>0</v>
      </c>
      <c r="I399" s="53">
        <v>1</v>
      </c>
      <c r="J399" s="53">
        <v>0</v>
      </c>
      <c r="K399" s="53">
        <v>0</v>
      </c>
      <c r="L399" s="53">
        <v>0</v>
      </c>
      <c r="M399" s="53">
        <v>0</v>
      </c>
      <c r="N399" s="53">
        <v>1</v>
      </c>
      <c r="O399" s="53">
        <v>0</v>
      </c>
      <c r="P399" s="56">
        <f t="shared" si="19"/>
        <v>2</v>
      </c>
      <c r="Q399" s="53">
        <v>1</v>
      </c>
      <c r="R399" s="53">
        <v>1</v>
      </c>
      <c r="S399" s="53">
        <v>1</v>
      </c>
      <c r="T399" s="53">
        <v>1</v>
      </c>
      <c r="U399" s="53">
        <v>1</v>
      </c>
      <c r="V399" s="53">
        <v>1</v>
      </c>
      <c r="W399" s="53">
        <v>1</v>
      </c>
      <c r="X399" s="53">
        <v>0</v>
      </c>
      <c r="Y399" s="53">
        <v>0</v>
      </c>
      <c r="Z399" s="53">
        <v>0</v>
      </c>
      <c r="AA399" s="53">
        <v>0</v>
      </c>
      <c r="AB399" s="53">
        <v>0</v>
      </c>
      <c r="AC399" s="56">
        <f t="shared" si="20"/>
        <v>7</v>
      </c>
      <c r="AD399" s="55">
        <f>VLOOKUP($A399,'all-seg-360'!$A:$K,3,0)</f>
        <v>0.17870483400000001</v>
      </c>
      <c r="AE399" s="55">
        <f>VLOOKUP($A399,'all-seg-360'!$A:$K,4,0)</f>
        <v>0.153475952</v>
      </c>
      <c r="AF399" s="55">
        <f>VLOOKUP($A399,'all-seg-360'!$A:$K,5,0)</f>
        <v>0.38173217799999998</v>
      </c>
      <c r="AG399" s="55">
        <f>VLOOKUP($A399,'all-seg-360'!$A:$K,6,0)</f>
        <v>3.7829590000000003E-2</v>
      </c>
      <c r="AH399" s="55">
        <f>VLOOKUP($A399,'all-seg-360'!$A:$K,7,0)</f>
        <v>4.9636841000000001E-2</v>
      </c>
      <c r="AI399" s="55">
        <f>VLOOKUP($A399,'all-seg-360'!$A:$K,8,0)</f>
        <v>8.3007800000000004E-4</v>
      </c>
      <c r="AJ399" s="55">
        <f>VLOOKUP($A399,'all-seg-360'!$A:$K,9,0)</f>
        <v>1.6555785999999999E-2</v>
      </c>
      <c r="AK399" s="55"/>
      <c r="AL399" s="55"/>
    </row>
    <row r="400" spans="1:38">
      <c r="A400" s="1" t="s">
        <v>1134</v>
      </c>
      <c r="B400" s="1" t="s">
        <v>10</v>
      </c>
      <c r="C400" s="1" t="str">
        <f>VLOOKUP(A400,raw_data!$C:$G,5,0)</f>
        <v>市规划院</v>
      </c>
      <c r="D400" s="1" t="str">
        <f>VLOOKUP(A400,raw_data!$C:$H,6,0)</f>
        <v>铜仁路333号</v>
      </c>
      <c r="E400" s="1" t="str">
        <f>VLOOKUP(A400,raw_data!$C:$E,2,0)&amp;","&amp;VLOOKUP(A400,raw_data!$C:$E,3,0)</f>
        <v>121.444767,31.22934612</v>
      </c>
      <c r="F400" s="54">
        <f t="shared" si="18"/>
        <v>2</v>
      </c>
      <c r="G400" s="1" t="s">
        <v>4367</v>
      </c>
      <c r="H400" s="53">
        <v>0</v>
      </c>
      <c r="I400" s="53">
        <v>1</v>
      </c>
      <c r="J400" s="53">
        <v>0</v>
      </c>
      <c r="K400" s="53">
        <v>0</v>
      </c>
      <c r="L400" s="53">
        <v>0</v>
      </c>
      <c r="M400" s="53">
        <v>0</v>
      </c>
      <c r="N400" s="53">
        <v>1</v>
      </c>
      <c r="O400" s="53">
        <v>0</v>
      </c>
      <c r="P400" s="56">
        <f t="shared" si="19"/>
        <v>2</v>
      </c>
      <c r="Q400" s="53">
        <v>0</v>
      </c>
      <c r="R400" s="53">
        <v>1</v>
      </c>
      <c r="S400" s="53">
        <v>0</v>
      </c>
      <c r="T400" s="53">
        <v>0</v>
      </c>
      <c r="U400" s="53">
        <v>1</v>
      </c>
      <c r="V400" s="53">
        <v>0</v>
      </c>
      <c r="W400" s="53">
        <v>1</v>
      </c>
      <c r="X400" s="53">
        <v>1</v>
      </c>
      <c r="Y400" s="53">
        <v>0</v>
      </c>
      <c r="Z400" s="53">
        <v>0</v>
      </c>
      <c r="AA400" s="53">
        <v>0</v>
      </c>
      <c r="AB400" s="53">
        <v>0</v>
      </c>
      <c r="AC400" s="56">
        <f t="shared" si="20"/>
        <v>4</v>
      </c>
      <c r="AD400" s="55">
        <f>VLOOKUP($A400,'all-seg-360'!$A:$K,3,0)</f>
        <v>0.41536254900000003</v>
      </c>
      <c r="AE400" s="55">
        <f>VLOOKUP($A400,'all-seg-360'!$A:$K,4,0)</f>
        <v>0.36699523899999997</v>
      </c>
      <c r="AF400" s="55">
        <f>VLOOKUP($A400,'all-seg-360'!$A:$K,5,0)</f>
        <v>5.9432983000000002E-2</v>
      </c>
      <c r="AG400" s="55">
        <f>VLOOKUP($A400,'all-seg-360'!$A:$K,6,0)</f>
        <v>7.5946045000000004E-2</v>
      </c>
      <c r="AH400" s="55">
        <f>VLOOKUP($A400,'all-seg-360'!$A:$K,7,0)</f>
        <v>4.4317626999999998E-2</v>
      </c>
      <c r="AI400" s="55">
        <f>VLOOKUP($A400,'all-seg-360'!$A:$K,8,0)</f>
        <v>1.58691E-4</v>
      </c>
      <c r="AJ400" s="55">
        <f>VLOOKUP($A400,'all-seg-360'!$A:$K,9,0)</f>
        <v>9.2956540000000004E-3</v>
      </c>
      <c r="AK400" s="55"/>
      <c r="AL400" s="55"/>
    </row>
    <row r="401" spans="1:38">
      <c r="A401" s="1" t="s">
        <v>1145</v>
      </c>
      <c r="B401" s="1" t="s">
        <v>1144</v>
      </c>
      <c r="C401" s="1" t="str">
        <f>VLOOKUP(A401,raw_data!$C:$G,5,0)</f>
        <v>市文联</v>
      </c>
      <c r="D401" s="1" t="str">
        <f>VLOOKUP(A401,raw_data!$C:$H,6,0)</f>
        <v>延安西路238号</v>
      </c>
      <c r="E401" s="1" t="str">
        <f>VLOOKUP(A401,raw_data!$C:$E,2,0)&amp;","&amp;VLOOKUP(A401,raw_data!$C:$E,3,0)</f>
        <v>121.4367273,31.22159314</v>
      </c>
      <c r="F401" s="54">
        <f t="shared" si="18"/>
        <v>2</v>
      </c>
      <c r="G401" s="1" t="s">
        <v>4367</v>
      </c>
      <c r="H401" s="53">
        <v>0</v>
      </c>
      <c r="I401" s="53">
        <v>1</v>
      </c>
      <c r="J401" s="53">
        <v>0</v>
      </c>
      <c r="K401" s="53">
        <v>0</v>
      </c>
      <c r="L401" s="53">
        <v>0</v>
      </c>
      <c r="M401" s="53">
        <v>0</v>
      </c>
      <c r="N401" s="53">
        <v>1</v>
      </c>
      <c r="O401" s="53">
        <v>0</v>
      </c>
      <c r="P401" s="56">
        <f t="shared" si="19"/>
        <v>2</v>
      </c>
      <c r="Q401" s="53">
        <v>0</v>
      </c>
      <c r="R401" s="53">
        <v>1</v>
      </c>
      <c r="S401" s="53">
        <v>1</v>
      </c>
      <c r="T401" s="53">
        <v>0</v>
      </c>
      <c r="U401" s="53">
        <v>1</v>
      </c>
      <c r="V401" s="53">
        <v>0</v>
      </c>
      <c r="W401" s="53">
        <v>1</v>
      </c>
      <c r="X401" s="53">
        <v>1</v>
      </c>
      <c r="Y401" s="53">
        <v>0</v>
      </c>
      <c r="Z401" s="53">
        <v>0</v>
      </c>
      <c r="AA401" s="53">
        <v>0</v>
      </c>
      <c r="AB401" s="53">
        <v>0</v>
      </c>
      <c r="AC401" s="56">
        <f t="shared" si="20"/>
        <v>5</v>
      </c>
      <c r="AD401" s="55">
        <f>VLOOKUP($A401,'all-seg-360'!$A:$K,3,0)</f>
        <v>0.44883422899999997</v>
      </c>
      <c r="AE401" s="55">
        <f>VLOOKUP($A401,'all-seg-360'!$A:$K,4,0)</f>
        <v>0.37591552700000003</v>
      </c>
      <c r="AF401" s="55">
        <f>VLOOKUP($A401,'all-seg-360'!$A:$K,5,0)</f>
        <v>0</v>
      </c>
      <c r="AG401" s="55">
        <f>VLOOKUP($A401,'all-seg-360'!$A:$K,6,0)</f>
        <v>0.117547607</v>
      </c>
      <c r="AH401" s="55">
        <f>VLOOKUP($A401,'all-seg-360'!$A:$K,7,0)</f>
        <v>2.5894165E-2</v>
      </c>
      <c r="AI401" s="55">
        <f>VLOOKUP($A401,'all-seg-360'!$A:$K,8,0)</f>
        <v>0</v>
      </c>
      <c r="AJ401" s="55">
        <f>VLOOKUP($A401,'all-seg-360'!$A:$K,9,0)</f>
        <v>6.0089109999999996E-3</v>
      </c>
      <c r="AK401" s="55"/>
      <c r="AL401" s="55"/>
    </row>
    <row r="402" spans="1:38">
      <c r="A402" s="1" t="s">
        <v>1136</v>
      </c>
      <c r="B402" s="1" t="s">
        <v>1135</v>
      </c>
      <c r="C402" s="1" t="str">
        <f>VLOOKUP(A402,raw_data!$C:$G,5,0)</f>
        <v>市教育局礼堂</v>
      </c>
      <c r="D402" s="1" t="str">
        <f>VLOOKUP(A402,raw_data!$C:$H,6,0)</f>
        <v>陕西北路500号</v>
      </c>
      <c r="E402" s="1" t="str">
        <f>VLOOKUP(A402,raw_data!$C:$E,2,0)&amp;","&amp;VLOOKUP(A402,raw_data!$C:$E,3,0)</f>
        <v>121.4481623,31.23326487</v>
      </c>
      <c r="F402" s="54">
        <f t="shared" si="18"/>
        <v>2</v>
      </c>
      <c r="G402" s="1" t="s">
        <v>4367</v>
      </c>
      <c r="H402" s="53">
        <v>0</v>
      </c>
      <c r="I402" s="53">
        <v>1</v>
      </c>
      <c r="J402" s="53">
        <v>0</v>
      </c>
      <c r="K402" s="53">
        <v>0</v>
      </c>
      <c r="L402" s="53">
        <v>0</v>
      </c>
      <c r="M402" s="53">
        <v>0</v>
      </c>
      <c r="N402" s="53">
        <v>1</v>
      </c>
      <c r="O402" s="53">
        <v>0</v>
      </c>
      <c r="P402" s="56">
        <f t="shared" si="19"/>
        <v>2</v>
      </c>
      <c r="Q402" s="53">
        <v>0</v>
      </c>
      <c r="R402" s="53">
        <v>1</v>
      </c>
      <c r="S402" s="53">
        <v>1</v>
      </c>
      <c r="T402" s="53">
        <v>1</v>
      </c>
      <c r="U402" s="53">
        <v>1</v>
      </c>
      <c r="V402" s="53">
        <v>1</v>
      </c>
      <c r="W402" s="53">
        <v>1</v>
      </c>
      <c r="X402" s="53">
        <v>1</v>
      </c>
      <c r="Y402" s="53">
        <v>0</v>
      </c>
      <c r="Z402" s="53">
        <v>0</v>
      </c>
      <c r="AA402" s="53">
        <v>0</v>
      </c>
      <c r="AB402" s="53">
        <v>0</v>
      </c>
      <c r="AC402" s="56">
        <f t="shared" si="20"/>
        <v>7</v>
      </c>
      <c r="AD402" s="55">
        <f>VLOOKUP($A402,'all-seg-360'!$A:$K,3,0)</f>
        <v>0.309072876</v>
      </c>
      <c r="AE402" s="55">
        <f>VLOOKUP($A402,'all-seg-360'!$A:$K,4,0)</f>
        <v>0.159597778</v>
      </c>
      <c r="AF402" s="55">
        <f>VLOOKUP($A402,'all-seg-360'!$A:$K,5,0)</f>
        <v>0.39385986299999998</v>
      </c>
      <c r="AG402" s="55">
        <f>VLOOKUP($A402,'all-seg-360'!$A:$K,6,0)</f>
        <v>5.3222656E-2</v>
      </c>
      <c r="AH402" s="55">
        <f>VLOOKUP($A402,'all-seg-360'!$A:$K,7,0)</f>
        <v>2.1539307000000001E-2</v>
      </c>
      <c r="AI402" s="55">
        <f>VLOOKUP($A402,'all-seg-360'!$A:$K,8,0)</f>
        <v>1.37329E-4</v>
      </c>
      <c r="AJ402" s="55">
        <f>VLOOKUP($A402,'all-seg-360'!$A:$K,9,0)</f>
        <v>9.3658449999999994E-3</v>
      </c>
      <c r="AK402" s="55"/>
      <c r="AL402" s="55"/>
    </row>
    <row r="403" spans="1:38">
      <c r="A403" s="1" t="s">
        <v>1155</v>
      </c>
      <c r="B403" s="1" t="s">
        <v>1154</v>
      </c>
      <c r="C403" s="1" t="str">
        <f>VLOOKUP(A403,raw_data!$C:$G,5,0)</f>
        <v>联谊俱乐部统战部/市皮革公
司商厦</v>
      </c>
      <c r="D403" s="1" t="str">
        <f>VLOOKUP(A403,raw_data!$C:$H,6,0)</f>
        <v>南京西路722号/南京西路702号</v>
      </c>
      <c r="E403" s="1" t="str">
        <f>VLOOKUP(A403,raw_data!$C:$E,2,0)&amp;","&amp;VLOOKUP(A403,raw_data!$C:$E,3,0)</f>
        <v>121.4593746,31.23300988</v>
      </c>
      <c r="F403" s="54">
        <f t="shared" si="18"/>
        <v>2</v>
      </c>
      <c r="G403" s="1" t="s">
        <v>4367</v>
      </c>
      <c r="H403" s="53">
        <v>0</v>
      </c>
      <c r="I403" s="53">
        <v>1</v>
      </c>
      <c r="J403" s="53">
        <v>0</v>
      </c>
      <c r="K403" s="53">
        <v>0</v>
      </c>
      <c r="L403" s="53">
        <v>0</v>
      </c>
      <c r="M403" s="53">
        <v>0</v>
      </c>
      <c r="N403" s="53">
        <v>1</v>
      </c>
      <c r="O403" s="53">
        <v>0</v>
      </c>
      <c r="P403" s="56">
        <f t="shared" si="19"/>
        <v>2</v>
      </c>
      <c r="Q403" s="53">
        <v>1</v>
      </c>
      <c r="R403" s="53">
        <v>1</v>
      </c>
      <c r="S403" s="53">
        <v>0</v>
      </c>
      <c r="T403" s="53">
        <v>0</v>
      </c>
      <c r="U403" s="53">
        <v>0</v>
      </c>
      <c r="V403" s="53">
        <v>0</v>
      </c>
      <c r="W403" s="53">
        <v>0</v>
      </c>
      <c r="X403" s="53">
        <v>1</v>
      </c>
      <c r="Y403" s="53">
        <v>1</v>
      </c>
      <c r="Z403" s="53">
        <v>1</v>
      </c>
      <c r="AA403" s="53">
        <v>0</v>
      </c>
      <c r="AB403" s="53">
        <v>1</v>
      </c>
      <c r="AC403" s="56">
        <f t="shared" si="20"/>
        <v>6</v>
      </c>
      <c r="AD403" s="55">
        <f>VLOOKUP($A403,'all-seg-360'!$A:$K,3,0)</f>
        <v>0.32037963899999999</v>
      </c>
      <c r="AE403" s="55">
        <f>VLOOKUP($A403,'all-seg-360'!$A:$K,4,0)</f>
        <v>0.48473205600000002</v>
      </c>
      <c r="AF403" s="55">
        <f>VLOOKUP($A403,'all-seg-360'!$A:$K,5,0)</f>
        <v>2.7084351E-2</v>
      </c>
      <c r="AG403" s="55">
        <f>VLOOKUP($A403,'all-seg-360'!$A:$K,6,0)</f>
        <v>0.12860717799999999</v>
      </c>
      <c r="AH403" s="55">
        <f>VLOOKUP($A403,'all-seg-360'!$A:$K,7,0)</f>
        <v>2.0611572000000002E-2</v>
      </c>
      <c r="AI403" s="55">
        <f>VLOOKUP($A403,'all-seg-360'!$A:$K,8,0)</f>
        <v>4.0802E-3</v>
      </c>
      <c r="AJ403" s="55">
        <f>VLOOKUP($A403,'all-seg-360'!$A:$K,9,0)</f>
        <v>9.9090580000000001E-3</v>
      </c>
      <c r="AK403" s="55"/>
      <c r="AL403" s="55"/>
    </row>
    <row r="404" spans="1:38">
      <c r="A404" s="1" t="s">
        <v>1159</v>
      </c>
      <c r="B404" s="1" t="s">
        <v>1158</v>
      </c>
      <c r="C404" s="1" t="str">
        <f>VLOOKUP(A404,raw_data!$C:$G,5,0)</f>
        <v>手表七厂办公楼</v>
      </c>
      <c r="D404" s="1" t="str">
        <f>VLOOKUP(A404,raw_data!$C:$H,6,0)</f>
        <v>四川中路185号</v>
      </c>
      <c r="E404" s="1" t="str">
        <f>VLOOKUP(A404,raw_data!$C:$E,2,0)&amp;","&amp;VLOOKUP(A404,raw_data!$C:$E,3,0)</f>
        <v>121.4845973,31.23777703</v>
      </c>
      <c r="F404" s="54">
        <f t="shared" si="18"/>
        <v>2</v>
      </c>
      <c r="G404" s="1" t="s">
        <v>4367</v>
      </c>
      <c r="H404" s="53">
        <v>0</v>
      </c>
      <c r="I404" s="53">
        <v>1</v>
      </c>
      <c r="J404" s="53">
        <v>0</v>
      </c>
      <c r="K404" s="53">
        <v>0</v>
      </c>
      <c r="L404" s="53">
        <v>0</v>
      </c>
      <c r="M404" s="53">
        <v>0</v>
      </c>
      <c r="N404" s="53">
        <v>1</v>
      </c>
      <c r="O404" s="53">
        <v>0</v>
      </c>
      <c r="P404" s="56">
        <f t="shared" si="19"/>
        <v>2</v>
      </c>
      <c r="Q404" s="53">
        <v>1</v>
      </c>
      <c r="R404" s="53">
        <v>1</v>
      </c>
      <c r="S404" s="53">
        <v>1</v>
      </c>
      <c r="T404" s="53">
        <v>0</v>
      </c>
      <c r="U404" s="53">
        <v>0</v>
      </c>
      <c r="V404" s="53">
        <v>0</v>
      </c>
      <c r="W404" s="53">
        <v>0</v>
      </c>
      <c r="X404" s="53">
        <v>0</v>
      </c>
      <c r="Y404" s="53">
        <v>1</v>
      </c>
      <c r="Z404" s="53">
        <v>1</v>
      </c>
      <c r="AA404" s="53">
        <v>1</v>
      </c>
      <c r="AB404" s="53">
        <v>0</v>
      </c>
      <c r="AC404" s="56">
        <f t="shared" si="20"/>
        <v>6</v>
      </c>
      <c r="AD404" s="55">
        <f>VLOOKUP($A404,'all-seg-360'!$A:$K,3,0)</f>
        <v>0.48382873500000001</v>
      </c>
      <c r="AE404" s="55">
        <f>VLOOKUP($A404,'all-seg-360'!$A:$K,4,0)</f>
        <v>0.32079772899999998</v>
      </c>
      <c r="AF404" s="55">
        <f>VLOOKUP($A404,'all-seg-360'!$A:$K,5,0)</f>
        <v>5.0424193999999999E-2</v>
      </c>
      <c r="AG404" s="55">
        <f>VLOOKUP($A404,'all-seg-360'!$A:$K,6,0)</f>
        <v>8.7866211E-2</v>
      </c>
      <c r="AH404" s="55">
        <f>VLOOKUP($A404,'all-seg-360'!$A:$K,7,0)</f>
        <v>3.6312865999999999E-2</v>
      </c>
      <c r="AI404" s="55">
        <f>VLOOKUP($A404,'all-seg-360'!$A:$K,8,0)</f>
        <v>3.8726810000000002E-3</v>
      </c>
      <c r="AJ404" s="55">
        <f>VLOOKUP($A404,'all-seg-360'!$A:$K,9,0)</f>
        <v>5.6365970000000001E-3</v>
      </c>
      <c r="AK404" s="55"/>
      <c r="AL404" s="55"/>
    </row>
    <row r="405" spans="1:38">
      <c r="A405" s="1" t="s">
        <v>1199</v>
      </c>
      <c r="B405" s="1" t="s">
        <v>1198</v>
      </c>
      <c r="C405" s="1" t="str">
        <f>VLOOKUP(A405,raw_data!$C:$G,5,0)</f>
        <v>上海巴黎国际银行、轻工业
局，老干部大学</v>
      </c>
      <c r="D405" s="1" t="str">
        <f>VLOOKUP(A405,raw_data!$C:$H,6,0)</f>
        <v>广东路93号</v>
      </c>
      <c r="E405" s="1" t="str">
        <f>VLOOKUP(A405,raw_data!$C:$E,2,0)&amp;","&amp;VLOOKUP(A405,raw_data!$C:$E,3,0)</f>
        <v>121.4848408,31.23574119</v>
      </c>
      <c r="F405" s="54">
        <f t="shared" si="18"/>
        <v>2</v>
      </c>
      <c r="G405" s="1" t="s">
        <v>4367</v>
      </c>
      <c r="H405" s="53">
        <v>0</v>
      </c>
      <c r="I405" s="53">
        <v>1</v>
      </c>
      <c r="J405" s="53">
        <v>0</v>
      </c>
      <c r="K405" s="53">
        <v>0</v>
      </c>
      <c r="L405" s="53">
        <v>0</v>
      </c>
      <c r="M405" s="53">
        <v>0</v>
      </c>
      <c r="N405" s="53">
        <v>1</v>
      </c>
      <c r="O405" s="53">
        <v>0</v>
      </c>
      <c r="P405" s="56">
        <f t="shared" si="19"/>
        <v>2</v>
      </c>
      <c r="Q405" s="53">
        <v>1</v>
      </c>
      <c r="R405" s="53">
        <v>1</v>
      </c>
      <c r="S405" s="53">
        <v>0</v>
      </c>
      <c r="T405" s="53">
        <v>0</v>
      </c>
      <c r="U405" s="53">
        <v>0</v>
      </c>
      <c r="V405" s="53">
        <v>0</v>
      </c>
      <c r="W405" s="53">
        <v>0</v>
      </c>
      <c r="X405" s="53">
        <v>1</v>
      </c>
      <c r="Y405" s="53">
        <v>1</v>
      </c>
      <c r="Z405" s="53">
        <v>0</v>
      </c>
      <c r="AA405" s="53">
        <v>0</v>
      </c>
      <c r="AB405" s="53">
        <v>0</v>
      </c>
      <c r="AC405" s="56">
        <f t="shared" si="20"/>
        <v>4</v>
      </c>
      <c r="AD405" s="55">
        <f>VLOOKUP($A405,'all-seg-360'!$A:$K,3,0)</f>
        <v>0.49333496100000002</v>
      </c>
      <c r="AE405" s="55">
        <f>VLOOKUP($A405,'all-seg-360'!$A:$K,4,0)</f>
        <v>0.34621276899999998</v>
      </c>
      <c r="AF405" s="55">
        <f>VLOOKUP($A405,'all-seg-360'!$A:$K,5,0)</f>
        <v>1.3836670000000001E-2</v>
      </c>
      <c r="AG405" s="55">
        <f>VLOOKUP($A405,'all-seg-360'!$A:$K,6,0)</f>
        <v>8.2614136000000005E-2</v>
      </c>
      <c r="AH405" s="55">
        <f>VLOOKUP($A405,'all-seg-360'!$A:$K,7,0)</f>
        <v>4.5199585E-2</v>
      </c>
      <c r="AI405" s="55">
        <f>VLOOKUP($A405,'all-seg-360'!$A:$K,8,0)</f>
        <v>1.8951420000000001E-3</v>
      </c>
      <c r="AJ405" s="55">
        <f>VLOOKUP($A405,'all-seg-360'!$A:$K,9,0)</f>
        <v>6.5399170000000001E-3</v>
      </c>
      <c r="AK405" s="55"/>
      <c r="AL405" s="55"/>
    </row>
    <row r="406" spans="1:38">
      <c r="A406" s="1" t="s">
        <v>1203</v>
      </c>
      <c r="B406" s="1" t="s">
        <v>1202</v>
      </c>
      <c r="C406" s="1" t="str">
        <f>VLOOKUP(A406,raw_data!$C:$G,5,0)</f>
        <v>高级法院</v>
      </c>
      <c r="D406" s="1" t="str">
        <f>VLOOKUP(A406,raw_data!$C:$H,6,0)</f>
        <v>福州路209号</v>
      </c>
      <c r="E406" s="1" t="str">
        <f>VLOOKUP(A406,raw_data!$C:$E,2,0)&amp;","&amp;VLOOKUP(A406,raw_data!$C:$E,3,0)</f>
        <v>121.4819657,31.23661411</v>
      </c>
      <c r="F406" s="54">
        <f t="shared" si="18"/>
        <v>2</v>
      </c>
      <c r="G406" s="1" t="s">
        <v>4367</v>
      </c>
      <c r="H406" s="53">
        <v>0</v>
      </c>
      <c r="I406" s="53">
        <v>1</v>
      </c>
      <c r="J406" s="53">
        <v>0</v>
      </c>
      <c r="K406" s="53">
        <v>0</v>
      </c>
      <c r="L406" s="53">
        <v>0</v>
      </c>
      <c r="M406" s="53">
        <v>0</v>
      </c>
      <c r="N406" s="53">
        <v>1</v>
      </c>
      <c r="O406" s="53">
        <v>0</v>
      </c>
      <c r="P406" s="56">
        <f t="shared" si="19"/>
        <v>2</v>
      </c>
      <c r="Q406" s="53">
        <v>1</v>
      </c>
      <c r="R406" s="53">
        <v>1</v>
      </c>
      <c r="S406" s="53">
        <v>0</v>
      </c>
      <c r="T406" s="53">
        <v>0</v>
      </c>
      <c r="U406" s="53">
        <v>0</v>
      </c>
      <c r="V406" s="53">
        <v>0</v>
      </c>
      <c r="W406" s="53">
        <v>0</v>
      </c>
      <c r="X406" s="53">
        <v>1</v>
      </c>
      <c r="Y406" s="53">
        <v>1</v>
      </c>
      <c r="Z406" s="53">
        <v>1</v>
      </c>
      <c r="AA406" s="53">
        <v>0</v>
      </c>
      <c r="AB406" s="53">
        <v>1</v>
      </c>
      <c r="AC406" s="56">
        <f t="shared" si="20"/>
        <v>6</v>
      </c>
      <c r="AD406" s="55">
        <f>VLOOKUP($A406,'all-seg-360'!$A:$K,3,0)</f>
        <v>0.52196655300000006</v>
      </c>
      <c r="AE406" s="55">
        <f>VLOOKUP($A406,'all-seg-360'!$A:$K,4,0)</f>
        <v>0.34216613800000001</v>
      </c>
      <c r="AF406" s="55">
        <f>VLOOKUP($A406,'all-seg-360'!$A:$K,5,0)</f>
        <v>6.0729999999999996E-4</v>
      </c>
      <c r="AG406" s="55">
        <f>VLOOKUP($A406,'all-seg-360'!$A:$K,6,0)</f>
        <v>6.0583496000000001E-2</v>
      </c>
      <c r="AH406" s="55">
        <f>VLOOKUP($A406,'all-seg-360'!$A:$K,7,0)</f>
        <v>4.0731811999999999E-2</v>
      </c>
      <c r="AI406" s="55">
        <f>VLOOKUP($A406,'all-seg-360'!$A:$K,8,0)</f>
        <v>0</v>
      </c>
      <c r="AJ406" s="55">
        <f>VLOOKUP($A406,'all-seg-360'!$A:$K,9,0)</f>
        <v>3.34198E-2</v>
      </c>
      <c r="AK406" s="55"/>
      <c r="AL406" s="55"/>
    </row>
    <row r="407" spans="1:38">
      <c r="A407" s="1" t="s">
        <v>1179</v>
      </c>
      <c r="B407" s="1" t="s">
        <v>1178</v>
      </c>
      <c r="C407" s="1" t="str">
        <f>VLOOKUP(A407,raw_data!$C:$G,5,0)</f>
        <v>建设银行分行</v>
      </c>
      <c r="D407" s="1" t="str">
        <f>VLOOKUP(A407,raw_data!$C:$H,6,0)</f>
        <v>九江路50号</v>
      </c>
      <c r="E407" s="1" t="str">
        <f>VLOOKUP(A407,raw_data!$C:$E,2,0)&amp;","&amp;VLOOKUP(A407,raw_data!$C:$E,3,0)</f>
        <v>121.4841741,31.23963742</v>
      </c>
      <c r="F407" s="54">
        <f t="shared" si="18"/>
        <v>2</v>
      </c>
      <c r="G407" s="1" t="s">
        <v>4367</v>
      </c>
      <c r="H407" s="53">
        <v>0</v>
      </c>
      <c r="I407" s="53">
        <v>1</v>
      </c>
      <c r="J407" s="53">
        <v>0</v>
      </c>
      <c r="K407" s="53">
        <v>0</v>
      </c>
      <c r="L407" s="53">
        <v>0</v>
      </c>
      <c r="M407" s="53">
        <v>0</v>
      </c>
      <c r="N407" s="53">
        <v>1</v>
      </c>
      <c r="O407" s="53">
        <v>0</v>
      </c>
      <c r="P407" s="56">
        <f t="shared" si="19"/>
        <v>2</v>
      </c>
      <c r="Q407" s="53">
        <v>1</v>
      </c>
      <c r="R407" s="53">
        <v>1</v>
      </c>
      <c r="S407" s="53">
        <v>0</v>
      </c>
      <c r="T407" s="53">
        <v>0</v>
      </c>
      <c r="U407" s="53">
        <v>0</v>
      </c>
      <c r="V407" s="53">
        <v>0</v>
      </c>
      <c r="W407" s="53">
        <v>0</v>
      </c>
      <c r="X407" s="53">
        <v>1</v>
      </c>
      <c r="Y407" s="53">
        <v>0</v>
      </c>
      <c r="Z407" s="53">
        <v>0</v>
      </c>
      <c r="AA407" s="53">
        <v>0</v>
      </c>
      <c r="AB407" s="53">
        <v>1</v>
      </c>
      <c r="AC407" s="56">
        <f t="shared" si="20"/>
        <v>4</v>
      </c>
      <c r="AD407" s="55">
        <f>VLOOKUP($A407,'all-seg-360'!$A:$K,3,0)</f>
        <v>0.54325561499999997</v>
      </c>
      <c r="AE407" s="55">
        <f>VLOOKUP($A407,'all-seg-360'!$A:$K,4,0)</f>
        <v>0.31796264600000002</v>
      </c>
      <c r="AF407" s="55">
        <f>VLOOKUP($A407,'all-seg-360'!$A:$K,5,0)</f>
        <v>0</v>
      </c>
      <c r="AG407" s="55">
        <f>VLOOKUP($A407,'all-seg-360'!$A:$K,6,0)</f>
        <v>6.7858887000000007E-2</v>
      </c>
      <c r="AH407" s="55">
        <f>VLOOKUP($A407,'all-seg-360'!$A:$K,7,0)</f>
        <v>6.1801147000000001E-2</v>
      </c>
      <c r="AI407" s="55">
        <f>VLOOKUP($A407,'all-seg-360'!$A:$K,8,0)</f>
        <v>0</v>
      </c>
      <c r="AJ407" s="55">
        <f>VLOOKUP($A407,'all-seg-360'!$A:$K,9,0)</f>
        <v>9.7351100000000004E-4</v>
      </c>
      <c r="AK407" s="55"/>
      <c r="AL407" s="55"/>
    </row>
    <row r="408" spans="1:38">
      <c r="A408" s="1" t="s">
        <v>1183</v>
      </c>
      <c r="B408" s="1" t="s">
        <v>1182</v>
      </c>
      <c r="C408" s="1" t="str">
        <f>VLOOKUP(A408,raw_data!$C:$G,5,0)</f>
        <v>上海信托投资公司</v>
      </c>
      <c r="D408" s="1" t="str">
        <f>VLOOKUP(A408,raw_data!$C:$H,6,0)</f>
        <v>九江路111号</v>
      </c>
      <c r="E408" s="1" t="str">
        <f>VLOOKUP(A408,raw_data!$C:$E,2,0)&amp;","&amp;VLOOKUP(A408,raw_data!$C:$E,3,0)</f>
        <v>121.4791449,31.24008497</v>
      </c>
      <c r="F408" s="54">
        <f t="shared" si="18"/>
        <v>2</v>
      </c>
      <c r="G408" s="1" t="s">
        <v>4367</v>
      </c>
      <c r="H408" s="53">
        <v>0</v>
      </c>
      <c r="I408" s="53">
        <v>1</v>
      </c>
      <c r="J408" s="53">
        <v>0</v>
      </c>
      <c r="K408" s="53">
        <v>0</v>
      </c>
      <c r="L408" s="53">
        <v>0</v>
      </c>
      <c r="M408" s="53">
        <v>0</v>
      </c>
      <c r="N408" s="53">
        <v>1</v>
      </c>
      <c r="O408" s="53">
        <v>0</v>
      </c>
      <c r="P408" s="56">
        <f t="shared" si="19"/>
        <v>2</v>
      </c>
      <c r="Q408" s="53">
        <v>1</v>
      </c>
      <c r="R408" s="53">
        <v>1</v>
      </c>
      <c r="S408" s="53">
        <v>0</v>
      </c>
      <c r="T408" s="53">
        <v>0</v>
      </c>
      <c r="U408" s="53">
        <v>0</v>
      </c>
      <c r="V408" s="53">
        <v>0</v>
      </c>
      <c r="W408" s="53">
        <v>0</v>
      </c>
      <c r="X408" s="53">
        <v>1</v>
      </c>
      <c r="Y408" s="53">
        <v>0</v>
      </c>
      <c r="Z408" s="53">
        <v>0</v>
      </c>
      <c r="AA408" s="53">
        <v>1</v>
      </c>
      <c r="AB408" s="53">
        <v>0</v>
      </c>
      <c r="AC408" s="56">
        <f t="shared" si="20"/>
        <v>4</v>
      </c>
      <c r="AD408" s="55">
        <f>VLOOKUP($A408,'all-seg-360'!$A:$K,3,0)</f>
        <v>0.43214721699999997</v>
      </c>
      <c r="AE408" s="55">
        <f>VLOOKUP($A408,'all-seg-360'!$A:$K,4,0)</f>
        <v>0.43298645000000002</v>
      </c>
      <c r="AF408" s="55">
        <f>VLOOKUP($A408,'all-seg-360'!$A:$K,5,0)</f>
        <v>1.6503905999999999E-2</v>
      </c>
      <c r="AG408" s="55">
        <f>VLOOKUP($A408,'all-seg-360'!$A:$K,6,0)</f>
        <v>5.8370972E-2</v>
      </c>
      <c r="AH408" s="55">
        <f>VLOOKUP($A408,'all-seg-360'!$A:$K,7,0)</f>
        <v>9.4024659999999999E-3</v>
      </c>
      <c r="AI408" s="55">
        <f>VLOOKUP($A408,'all-seg-360'!$A:$K,8,0)</f>
        <v>1.104736E-3</v>
      </c>
      <c r="AJ408" s="55">
        <f>VLOOKUP($A408,'all-seg-360'!$A:$K,9,0)</f>
        <v>2.7355957E-2</v>
      </c>
      <c r="AK408" s="55"/>
      <c r="AL408" s="55"/>
    </row>
    <row r="409" spans="1:38">
      <c r="A409" s="1" t="s">
        <v>1189</v>
      </c>
      <c r="B409" s="1" t="s">
        <v>1188</v>
      </c>
      <c r="C409" s="1" t="str">
        <f>VLOOKUP(A409,raw_data!$C:$G,5,0)</f>
        <v>新城诚店</v>
      </c>
      <c r="D409" s="1" t="str">
        <f>VLOOKUP(A409,raw_data!$C:$H,6,0)</f>
        <v>江西中路180号</v>
      </c>
      <c r="E409" s="1" t="str">
        <f>VLOOKUP(A409,raw_data!$C:$E,2,0)&amp;","&amp;VLOOKUP(A409,raw_data!$C:$E,3,0)</f>
        <v>121.482979,31.23723404</v>
      </c>
      <c r="F409" s="54">
        <f t="shared" si="18"/>
        <v>2</v>
      </c>
      <c r="G409" s="1" t="s">
        <v>4367</v>
      </c>
      <c r="H409" s="53">
        <v>0</v>
      </c>
      <c r="I409" s="53">
        <v>1</v>
      </c>
      <c r="J409" s="53">
        <v>0</v>
      </c>
      <c r="K409" s="53">
        <v>0</v>
      </c>
      <c r="L409" s="53">
        <v>0</v>
      </c>
      <c r="M409" s="53">
        <v>0</v>
      </c>
      <c r="N409" s="53">
        <v>1</v>
      </c>
      <c r="O409" s="53">
        <v>0</v>
      </c>
      <c r="P409" s="56">
        <f t="shared" si="19"/>
        <v>2</v>
      </c>
      <c r="Q409" s="53">
        <v>0</v>
      </c>
      <c r="R409" s="53">
        <v>1</v>
      </c>
      <c r="S409" s="53">
        <v>0</v>
      </c>
      <c r="T409" s="53">
        <v>0</v>
      </c>
      <c r="U409" s="53">
        <v>1</v>
      </c>
      <c r="V409" s="53">
        <v>0</v>
      </c>
      <c r="W409" s="53">
        <v>0</v>
      </c>
      <c r="X409" s="53">
        <v>1</v>
      </c>
      <c r="Y409" s="53">
        <v>1</v>
      </c>
      <c r="Z409" s="53">
        <v>0</v>
      </c>
      <c r="AA409" s="53">
        <v>0</v>
      </c>
      <c r="AB409" s="53">
        <v>1</v>
      </c>
      <c r="AC409" s="56">
        <f t="shared" si="20"/>
        <v>5</v>
      </c>
      <c r="AD409" s="55">
        <f>VLOOKUP($A409,'all-seg-360'!$A:$K,3,0)</f>
        <v>0.38973693799999998</v>
      </c>
      <c r="AE409" s="55">
        <f>VLOOKUP($A409,'all-seg-360'!$A:$K,4,0)</f>
        <v>0.38063659700000002</v>
      </c>
      <c r="AF409" s="55">
        <f>VLOOKUP($A409,'all-seg-360'!$A:$K,5,0)</f>
        <v>5.6976317999999998E-2</v>
      </c>
      <c r="AG409" s="55">
        <f>VLOOKUP($A409,'all-seg-360'!$A:$K,6,0)</f>
        <v>0.11853027300000001</v>
      </c>
      <c r="AH409" s="55">
        <f>VLOOKUP($A409,'all-seg-360'!$A:$K,7,0)</f>
        <v>1.8289184999999999E-2</v>
      </c>
      <c r="AI409" s="55">
        <f>VLOOKUP($A409,'all-seg-360'!$A:$K,8,0)</f>
        <v>2.1148680000000002E-3</v>
      </c>
      <c r="AJ409" s="55">
        <f>VLOOKUP($A409,'all-seg-360'!$A:$K,9,0)</f>
        <v>2.9684447999999999E-2</v>
      </c>
      <c r="AK409" s="55"/>
      <c r="AL409" s="55"/>
    </row>
    <row r="410" spans="1:38">
      <c r="A410" s="1" t="s">
        <v>1193</v>
      </c>
      <c r="B410" s="1" t="s">
        <v>1192</v>
      </c>
      <c r="C410" s="1" t="str">
        <f>VLOOKUP(A410,raw_data!$C:$G,5,0)</f>
        <v>鲤鱼门酒店</v>
      </c>
      <c r="D410" s="1" t="str">
        <f>VLOOKUP(A410,raw_data!$C:$H,6,0)</f>
        <v>江西中路255号</v>
      </c>
      <c r="E410" s="1" t="str">
        <f>VLOOKUP(A410,raw_data!$C:$E,2,0)&amp;","&amp;VLOOKUP(A410,raw_data!$C:$E,3,0)</f>
        <v>121.4822481,31.2393077</v>
      </c>
      <c r="F410" s="54">
        <f t="shared" si="18"/>
        <v>2</v>
      </c>
      <c r="G410" s="1" t="s">
        <v>4367</v>
      </c>
      <c r="H410" s="53">
        <v>0</v>
      </c>
      <c r="I410" s="53">
        <v>1</v>
      </c>
      <c r="J410" s="53">
        <v>0</v>
      </c>
      <c r="K410" s="53">
        <v>0</v>
      </c>
      <c r="L410" s="53">
        <v>0</v>
      </c>
      <c r="M410" s="53">
        <v>0</v>
      </c>
      <c r="N410" s="53">
        <v>1</v>
      </c>
      <c r="O410" s="53">
        <v>0</v>
      </c>
      <c r="P410" s="56">
        <f t="shared" si="19"/>
        <v>2</v>
      </c>
      <c r="Q410" s="53">
        <v>1</v>
      </c>
      <c r="R410" s="53">
        <v>1</v>
      </c>
      <c r="S410" s="53">
        <v>0</v>
      </c>
      <c r="T410" s="53">
        <v>0</v>
      </c>
      <c r="U410" s="53">
        <v>0</v>
      </c>
      <c r="V410" s="53">
        <v>0</v>
      </c>
      <c r="W410" s="53">
        <v>0</v>
      </c>
      <c r="X410" s="53">
        <v>1</v>
      </c>
      <c r="Y410" s="53">
        <v>1</v>
      </c>
      <c r="Z410" s="53">
        <v>0</v>
      </c>
      <c r="AA410" s="53">
        <v>0</v>
      </c>
      <c r="AB410" s="53">
        <v>0</v>
      </c>
      <c r="AC410" s="56">
        <f t="shared" si="20"/>
        <v>4</v>
      </c>
      <c r="AD410" s="55">
        <f>VLOOKUP($A410,'all-seg-360'!$A:$K,3,0)</f>
        <v>0.41238403299999998</v>
      </c>
      <c r="AE410" s="55">
        <f>VLOOKUP($A410,'all-seg-360'!$A:$K,4,0)</f>
        <v>0.29787902799999999</v>
      </c>
      <c r="AF410" s="55">
        <f>VLOOKUP($A410,'all-seg-360'!$A:$K,5,0)</f>
        <v>0</v>
      </c>
      <c r="AG410" s="55">
        <f>VLOOKUP($A410,'all-seg-360'!$A:$K,6,0)</f>
        <v>4.5596312999999999E-2</v>
      </c>
      <c r="AH410" s="55">
        <f>VLOOKUP($A410,'all-seg-360'!$A:$K,7,0)</f>
        <v>4.9633788999999998E-2</v>
      </c>
      <c r="AI410" s="55">
        <f>VLOOKUP($A410,'all-seg-360'!$A:$K,8,0)</f>
        <v>1.907349E-3</v>
      </c>
      <c r="AJ410" s="55">
        <f>VLOOKUP($A410,'all-seg-360'!$A:$K,9,0)</f>
        <v>1.0372925E-2</v>
      </c>
      <c r="AK410" s="55"/>
      <c r="AL410" s="55"/>
    </row>
    <row r="411" spans="1:38">
      <c r="A411" s="1" t="s">
        <v>1207</v>
      </c>
      <c r="B411" s="1" t="s">
        <v>1206</v>
      </c>
      <c r="C411" s="1" t="str">
        <f>VLOOKUP(A411,raw_data!$C:$G,5,0)</f>
        <v>机要局</v>
      </c>
      <c r="D411" s="1" t="str">
        <f>VLOOKUP(A411,raw_data!$C:$H,6,0)</f>
        <v>福州路44号</v>
      </c>
      <c r="E411" s="1" t="str">
        <f>VLOOKUP(A411,raw_data!$C:$E,2,0)&amp;","&amp;VLOOKUP(A411,raw_data!$C:$E,3,0)</f>
        <v>121.4849621,31.23755672</v>
      </c>
      <c r="F411" s="54">
        <f t="shared" si="18"/>
        <v>2</v>
      </c>
      <c r="G411" s="1" t="s">
        <v>4367</v>
      </c>
      <c r="H411" s="53">
        <v>0</v>
      </c>
      <c r="I411" s="53">
        <v>1</v>
      </c>
      <c r="J411" s="53">
        <v>0</v>
      </c>
      <c r="K411" s="53">
        <v>0</v>
      </c>
      <c r="L411" s="53">
        <v>0</v>
      </c>
      <c r="M411" s="53">
        <v>0</v>
      </c>
      <c r="N411" s="53">
        <v>1</v>
      </c>
      <c r="O411" s="53">
        <v>0</v>
      </c>
      <c r="P411" s="56">
        <f t="shared" si="19"/>
        <v>2</v>
      </c>
      <c r="Q411" s="53">
        <v>1</v>
      </c>
      <c r="R411" s="53">
        <v>1</v>
      </c>
      <c r="S411" s="53">
        <v>0</v>
      </c>
      <c r="T411" s="53">
        <v>0</v>
      </c>
      <c r="U411" s="53">
        <v>0</v>
      </c>
      <c r="V411" s="53">
        <v>0</v>
      </c>
      <c r="W411" s="53">
        <v>0</v>
      </c>
      <c r="X411" s="53">
        <v>1</v>
      </c>
      <c r="Y411" s="53">
        <v>1</v>
      </c>
      <c r="Z411" s="53">
        <v>0</v>
      </c>
      <c r="AA411" s="53">
        <v>1</v>
      </c>
      <c r="AB411" s="53">
        <v>1</v>
      </c>
      <c r="AC411" s="56">
        <f t="shared" si="20"/>
        <v>6</v>
      </c>
      <c r="AD411" s="55">
        <f>VLOOKUP($A411,'all-seg-360'!$A:$K,3,0)</f>
        <v>0.48350524900000003</v>
      </c>
      <c r="AE411" s="55">
        <f>VLOOKUP($A411,'all-seg-360'!$A:$K,4,0)</f>
        <v>0.38921508799999999</v>
      </c>
      <c r="AF411" s="55">
        <f>VLOOKUP($A411,'all-seg-360'!$A:$K,5,0)</f>
        <v>1.4984130000000001E-3</v>
      </c>
      <c r="AG411" s="55">
        <f>VLOOKUP($A411,'all-seg-360'!$A:$K,6,0)</f>
        <v>7.6727295000000001E-2</v>
      </c>
      <c r="AH411" s="55">
        <f>VLOOKUP($A411,'all-seg-360'!$A:$K,7,0)</f>
        <v>4.6105957000000003E-2</v>
      </c>
      <c r="AI411" s="55">
        <f>VLOOKUP($A411,'all-seg-360'!$A:$K,8,0)</f>
        <v>2.1362E-5</v>
      </c>
      <c r="AJ411" s="55">
        <f>VLOOKUP($A411,'all-seg-360'!$A:$K,9,0)</f>
        <v>1.559448E-3</v>
      </c>
      <c r="AK411" s="55"/>
      <c r="AL411" s="55"/>
    </row>
    <row r="412" spans="1:38">
      <c r="A412" s="1" t="s">
        <v>1213</v>
      </c>
      <c r="B412" s="1" t="s">
        <v>1212</v>
      </c>
      <c r="C412" s="1" t="str">
        <f>VLOOKUP(A412,raw_data!$C:$G,5,0)</f>
        <v>真光大楼</v>
      </c>
      <c r="D412" s="1" t="str">
        <f>VLOOKUP(A412,raw_data!$C:$H,6,0)</f>
        <v>圆明园路209号</v>
      </c>
      <c r="E412" s="1" t="str">
        <f>VLOOKUP(A412,raw_data!$C:$E,2,0)&amp;","&amp;VLOOKUP(A412,raw_data!$C:$E,3,0)</f>
        <v>121.4833897,31.24500768</v>
      </c>
      <c r="F412" s="54">
        <f t="shared" si="18"/>
        <v>2</v>
      </c>
      <c r="G412" s="1" t="s">
        <v>4367</v>
      </c>
      <c r="H412" s="53">
        <v>0</v>
      </c>
      <c r="I412" s="53">
        <v>1</v>
      </c>
      <c r="J412" s="53">
        <v>0</v>
      </c>
      <c r="K412" s="53">
        <v>0</v>
      </c>
      <c r="L412" s="53">
        <v>0</v>
      </c>
      <c r="M412" s="53">
        <v>0</v>
      </c>
      <c r="N412" s="53">
        <v>1</v>
      </c>
      <c r="O412" s="53">
        <v>0</v>
      </c>
      <c r="P412" s="56">
        <f t="shared" si="19"/>
        <v>2</v>
      </c>
      <c r="Q412" s="53">
        <v>1</v>
      </c>
      <c r="R412" s="53">
        <v>1</v>
      </c>
      <c r="S412" s="53">
        <v>0</v>
      </c>
      <c r="T412" s="53">
        <v>0</v>
      </c>
      <c r="U412" s="53">
        <v>0</v>
      </c>
      <c r="V412" s="53">
        <v>0</v>
      </c>
      <c r="W412" s="53">
        <v>0</v>
      </c>
      <c r="X412" s="53">
        <v>1</v>
      </c>
      <c r="Y412" s="53">
        <v>1</v>
      </c>
      <c r="Z412" s="53">
        <v>1</v>
      </c>
      <c r="AA412" s="53">
        <v>0</v>
      </c>
      <c r="AB412" s="53">
        <v>0</v>
      </c>
      <c r="AC412" s="56">
        <f t="shared" si="20"/>
        <v>5</v>
      </c>
      <c r="AD412" s="55">
        <f>VLOOKUP($A412,'all-seg-360'!$A:$K,3,0)</f>
        <v>0.56407165500000001</v>
      </c>
      <c r="AE412" s="55">
        <f>VLOOKUP($A412,'all-seg-360'!$A:$K,4,0)</f>
        <v>0.30479736299999999</v>
      </c>
      <c r="AF412" s="55">
        <f>VLOOKUP($A412,'all-seg-360'!$A:$K,5,0)</f>
        <v>0</v>
      </c>
      <c r="AG412" s="55">
        <f>VLOOKUP($A412,'all-seg-360'!$A:$K,6,0)</f>
        <v>6.6339111000000006E-2</v>
      </c>
      <c r="AH412" s="55">
        <f>VLOOKUP($A412,'all-seg-360'!$A:$K,7,0)</f>
        <v>4.9392699999999998E-2</v>
      </c>
      <c r="AI412" s="55">
        <f>VLOOKUP($A412,'all-seg-360'!$A:$K,8,0)</f>
        <v>1.8707280000000001E-3</v>
      </c>
      <c r="AJ412" s="55">
        <f>VLOOKUP($A412,'all-seg-360'!$A:$K,9,0)</f>
        <v>9.1491699999999999E-3</v>
      </c>
      <c r="AK412" s="55"/>
      <c r="AL412" s="55"/>
    </row>
    <row r="413" spans="1:38">
      <c r="A413" s="1" t="s">
        <v>1025</v>
      </c>
      <c r="B413" s="1" t="s">
        <v>1024</v>
      </c>
      <c r="C413" s="1" t="str">
        <f>VLOOKUP(A413,raw_data!$C:$G,5,0)</f>
        <v>景灵堂</v>
      </c>
      <c r="D413" s="1" t="str">
        <f>VLOOKUP(A413,raw_data!$C:$H,6,0)</f>
        <v>昆山路135号</v>
      </c>
      <c r="E413" s="1" t="str">
        <f>VLOOKUP(A413,raw_data!$C:$E,2,0)&amp;","&amp;VLOOKUP(A413,raw_data!$C:$E,3,0)</f>
        <v>121.4834884,31.2512689</v>
      </c>
      <c r="F413" s="54">
        <f t="shared" si="18"/>
        <v>2</v>
      </c>
      <c r="G413" s="1" t="s">
        <v>4367</v>
      </c>
      <c r="H413" s="53">
        <v>0</v>
      </c>
      <c r="I413" s="53">
        <v>1</v>
      </c>
      <c r="J413" s="53">
        <v>0</v>
      </c>
      <c r="K413" s="53">
        <v>0</v>
      </c>
      <c r="L413" s="53">
        <v>0</v>
      </c>
      <c r="M413" s="53">
        <v>0</v>
      </c>
      <c r="N413" s="53">
        <v>1</v>
      </c>
      <c r="O413" s="53">
        <v>0</v>
      </c>
      <c r="P413" s="56">
        <f t="shared" si="19"/>
        <v>2</v>
      </c>
      <c r="Q413" s="53">
        <v>1</v>
      </c>
      <c r="R413" s="53">
        <v>1</v>
      </c>
      <c r="S413" s="53">
        <v>0</v>
      </c>
      <c r="T413" s="53">
        <v>0</v>
      </c>
      <c r="U413" s="53">
        <v>0</v>
      </c>
      <c r="V413" s="53">
        <v>0</v>
      </c>
      <c r="W413" s="53">
        <v>0</v>
      </c>
      <c r="X413" s="53">
        <v>1</v>
      </c>
      <c r="Y413" s="53">
        <v>1</v>
      </c>
      <c r="Z413" s="53">
        <v>1</v>
      </c>
      <c r="AA413" s="53">
        <v>0</v>
      </c>
      <c r="AB413" s="53">
        <v>1</v>
      </c>
      <c r="AC413" s="56">
        <f t="shared" si="20"/>
        <v>6</v>
      </c>
      <c r="AD413" s="55">
        <f>VLOOKUP($A413,'all-seg-360'!$A:$K,3,0)</f>
        <v>0.35839233399999998</v>
      </c>
      <c r="AE413" s="55">
        <f>VLOOKUP($A413,'all-seg-360'!$A:$K,4,0)</f>
        <v>0.43111572300000001</v>
      </c>
      <c r="AF413" s="55">
        <f>VLOOKUP($A413,'all-seg-360'!$A:$K,5,0)</f>
        <v>4.9798584E-2</v>
      </c>
      <c r="AG413" s="55">
        <f>VLOOKUP($A413,'all-seg-360'!$A:$K,6,0)</f>
        <v>8.1958007999999999E-2</v>
      </c>
      <c r="AH413" s="55">
        <f>VLOOKUP($A413,'all-seg-360'!$A:$K,7,0)</f>
        <v>3.4234619000000001E-2</v>
      </c>
      <c r="AI413" s="55">
        <f>VLOOKUP($A413,'all-seg-360'!$A:$K,8,0)</f>
        <v>2.8381349999999999E-3</v>
      </c>
      <c r="AJ413" s="55">
        <f>VLOOKUP($A413,'all-seg-360'!$A:$K,9,0)</f>
        <v>2.4536129999999999E-3</v>
      </c>
      <c r="AK413" s="55"/>
      <c r="AL413" s="55"/>
    </row>
    <row r="414" spans="1:38">
      <c r="A414" s="1" t="s">
        <v>1044</v>
      </c>
      <c r="B414" s="1" t="s">
        <v>1043</v>
      </c>
      <c r="C414" s="1" t="str">
        <f>VLOOKUP(A414,raw_data!$C:$G,5,0)</f>
        <v>瑞华公寓</v>
      </c>
      <c r="D414" s="1" t="str">
        <f>VLOOKUP(A414,raw_data!$C:$H,6,0)</f>
        <v>常熟路209号</v>
      </c>
      <c r="E414" s="1" t="str">
        <f>VLOOKUP(A414,raw_data!$C:$E,2,0)&amp;","&amp;VLOOKUP(A414,raw_data!$C:$E,3,0)</f>
        <v>121.4445326,31.21598142</v>
      </c>
      <c r="F414" s="54">
        <f t="shared" si="18"/>
        <v>2</v>
      </c>
      <c r="G414" s="1" t="s">
        <v>4367</v>
      </c>
      <c r="H414" s="53">
        <v>0</v>
      </c>
      <c r="I414" s="53">
        <v>1</v>
      </c>
      <c r="J414" s="53">
        <v>0</v>
      </c>
      <c r="K414" s="53">
        <v>0</v>
      </c>
      <c r="L414" s="53">
        <v>0</v>
      </c>
      <c r="M414" s="53">
        <v>0</v>
      </c>
      <c r="N414" s="53">
        <v>1</v>
      </c>
      <c r="O414" s="53">
        <v>0</v>
      </c>
      <c r="P414" s="56">
        <f t="shared" si="19"/>
        <v>2</v>
      </c>
      <c r="Q414" s="53">
        <v>0</v>
      </c>
      <c r="R414" s="53">
        <v>0</v>
      </c>
      <c r="S414" s="53">
        <v>1</v>
      </c>
      <c r="T414" s="53">
        <v>0</v>
      </c>
      <c r="U414" s="53">
        <v>1</v>
      </c>
      <c r="V414" s="53">
        <v>0</v>
      </c>
      <c r="W414" s="53">
        <v>1</v>
      </c>
      <c r="X414" s="53">
        <v>1</v>
      </c>
      <c r="Y414" s="53">
        <v>1</v>
      </c>
      <c r="Z414" s="53">
        <v>0</v>
      </c>
      <c r="AA414" s="53">
        <v>0</v>
      </c>
      <c r="AB414" s="53">
        <v>0</v>
      </c>
      <c r="AC414" s="56">
        <f t="shared" si="20"/>
        <v>5</v>
      </c>
      <c r="AD414" s="55">
        <f>VLOOKUP($A414,'all-seg-360'!$A:$K,3,0)</f>
        <v>0.38631591799999998</v>
      </c>
      <c r="AE414" s="55">
        <f>VLOOKUP($A414,'all-seg-360'!$A:$K,4,0)</f>
        <v>0.37158813499999999</v>
      </c>
      <c r="AF414" s="55">
        <f>VLOOKUP($A414,'all-seg-360'!$A:$K,5,0)</f>
        <v>1.7245482999999999E-2</v>
      </c>
      <c r="AG414" s="55">
        <f>VLOOKUP($A414,'all-seg-360'!$A:$K,6,0)</f>
        <v>3.5949706999999997E-2</v>
      </c>
      <c r="AH414" s="55">
        <f>VLOOKUP($A414,'all-seg-360'!$A:$K,7,0)</f>
        <v>2.4472046000000001E-2</v>
      </c>
      <c r="AI414" s="55">
        <f>VLOOKUP($A414,'all-seg-360'!$A:$K,8,0)</f>
        <v>8.4838899999999996E-4</v>
      </c>
      <c r="AJ414" s="55">
        <f>VLOOKUP($A414,'all-seg-360'!$A:$K,9,0)</f>
        <v>3.067017E-3</v>
      </c>
      <c r="AK414" s="55"/>
      <c r="AL414" s="55"/>
    </row>
    <row r="415" spans="1:38">
      <c r="A415" s="1" t="s">
        <v>1053</v>
      </c>
      <c r="B415" s="1" t="s">
        <v>1052</v>
      </c>
      <c r="C415" s="1" t="str">
        <f>VLOOKUP(A415,raw_data!$C:$G,5,0)</f>
        <v>自由公寓</v>
      </c>
      <c r="D415" s="1" t="str">
        <f>VLOOKUP(A415,raw_data!$C:$H,6,0)</f>
        <v>五原路258号</v>
      </c>
      <c r="E415" s="1" t="str">
        <f>VLOOKUP(A415,raw_data!$C:$E,2,0)&amp;","&amp;VLOOKUP(A415,raw_data!$C:$E,3,0)</f>
        <v>121.4393579,31.21447384</v>
      </c>
      <c r="F415" s="54">
        <f t="shared" si="18"/>
        <v>2</v>
      </c>
      <c r="G415" s="1" t="s">
        <v>4367</v>
      </c>
      <c r="H415" s="53">
        <v>0</v>
      </c>
      <c r="I415" s="53">
        <v>1</v>
      </c>
      <c r="J415" s="53">
        <v>0</v>
      </c>
      <c r="K415" s="53">
        <v>0</v>
      </c>
      <c r="L415" s="53">
        <v>0</v>
      </c>
      <c r="M415" s="53">
        <v>0</v>
      </c>
      <c r="N415" s="53">
        <v>1</v>
      </c>
      <c r="O415" s="53">
        <v>0</v>
      </c>
      <c r="P415" s="56">
        <f t="shared" si="19"/>
        <v>2</v>
      </c>
      <c r="Q415" s="53">
        <v>1</v>
      </c>
      <c r="R415" s="53">
        <v>1</v>
      </c>
      <c r="S415" s="53">
        <v>1</v>
      </c>
      <c r="T415" s="53">
        <v>0</v>
      </c>
      <c r="U415" s="53">
        <v>0</v>
      </c>
      <c r="V415" s="53">
        <v>0</v>
      </c>
      <c r="W415" s="53">
        <v>0</v>
      </c>
      <c r="X415" s="53">
        <v>0</v>
      </c>
      <c r="Y415" s="53">
        <v>1</v>
      </c>
      <c r="Z415" s="53">
        <v>1</v>
      </c>
      <c r="AA415" s="53">
        <v>1</v>
      </c>
      <c r="AB415" s="53">
        <v>1</v>
      </c>
      <c r="AC415" s="56">
        <f t="shared" si="20"/>
        <v>7</v>
      </c>
      <c r="AD415" s="55">
        <f>VLOOKUP($A415,'all-seg-360'!$A:$K,3,0)</f>
        <v>0.15440063500000001</v>
      </c>
      <c r="AE415" s="55">
        <f>VLOOKUP($A415,'all-seg-360'!$A:$K,4,0)</f>
        <v>0.48821716300000001</v>
      </c>
      <c r="AF415" s="55">
        <f>VLOOKUP($A415,'all-seg-360'!$A:$K,5,0)</f>
        <v>0.18384399400000001</v>
      </c>
      <c r="AG415" s="55">
        <f>VLOOKUP($A415,'all-seg-360'!$A:$K,6,0)</f>
        <v>5.3903197999999999E-2</v>
      </c>
      <c r="AH415" s="55">
        <f>VLOOKUP($A415,'all-seg-360'!$A:$K,7,0)</f>
        <v>6.2512207E-2</v>
      </c>
      <c r="AI415" s="55">
        <f>VLOOKUP($A415,'all-seg-360'!$A:$K,8,0)</f>
        <v>0</v>
      </c>
      <c r="AJ415" s="55">
        <f>VLOOKUP($A415,'all-seg-360'!$A:$K,9,0)</f>
        <v>1.2420650000000001E-3</v>
      </c>
      <c r="AK415" s="55"/>
      <c r="AL415" s="55"/>
    </row>
    <row r="416" spans="1:38">
      <c r="A416" s="1" t="s">
        <v>1051</v>
      </c>
      <c r="B416" s="1" t="s">
        <v>1050</v>
      </c>
      <c r="C416" s="1" t="str">
        <f>VLOOKUP(A416,raw_data!$C:$G,5,0)</f>
        <v>建设银行</v>
      </c>
      <c r="D416" s="1" t="str">
        <f>VLOOKUP(A416,raw_data!$C:$H,6,0)</f>
        <v>新乐路55号</v>
      </c>
      <c r="E416" s="1" t="str">
        <f>VLOOKUP(A416,raw_data!$C:$E,2,0)&amp;","&amp;VLOOKUP(A416,raw_data!$C:$E,3,0)</f>
        <v>121.4508199,31.21935412</v>
      </c>
      <c r="F416" s="54">
        <f t="shared" si="18"/>
        <v>2</v>
      </c>
      <c r="G416" s="1" t="s">
        <v>4367</v>
      </c>
      <c r="H416" s="53">
        <v>0</v>
      </c>
      <c r="I416" s="53">
        <v>1</v>
      </c>
      <c r="J416" s="53">
        <v>0</v>
      </c>
      <c r="K416" s="53">
        <v>0</v>
      </c>
      <c r="L416" s="53">
        <v>0</v>
      </c>
      <c r="M416" s="53">
        <v>0</v>
      </c>
      <c r="N416" s="53">
        <v>1</v>
      </c>
      <c r="O416" s="53">
        <v>0</v>
      </c>
      <c r="P416" s="56">
        <f t="shared" si="19"/>
        <v>2</v>
      </c>
      <c r="Q416" s="53">
        <v>1</v>
      </c>
      <c r="R416" s="53">
        <v>1</v>
      </c>
      <c r="S416" s="53">
        <v>1</v>
      </c>
      <c r="T416" s="53">
        <v>0</v>
      </c>
      <c r="U416" s="53">
        <v>0</v>
      </c>
      <c r="V416" s="53">
        <v>0</v>
      </c>
      <c r="W416" s="53">
        <v>0</v>
      </c>
      <c r="X416" s="53">
        <v>0</v>
      </c>
      <c r="Y416" s="53">
        <v>1</v>
      </c>
      <c r="Z416" s="53">
        <v>1</v>
      </c>
      <c r="AA416" s="53">
        <v>0</v>
      </c>
      <c r="AB416" s="53">
        <v>0</v>
      </c>
      <c r="AC416" s="56">
        <f t="shared" si="20"/>
        <v>5</v>
      </c>
      <c r="AD416" s="55">
        <f>VLOOKUP($A416,'all-seg-360'!$A:$K,3,0)</f>
        <v>0.26561889599999999</v>
      </c>
      <c r="AE416" s="55">
        <f>VLOOKUP($A416,'all-seg-360'!$A:$K,4,0)</f>
        <v>0.52950134299999996</v>
      </c>
      <c r="AF416" s="55">
        <f>VLOOKUP($A416,'all-seg-360'!$A:$K,5,0)</f>
        <v>5.7553101000000002E-2</v>
      </c>
      <c r="AG416" s="55">
        <f>VLOOKUP($A416,'all-seg-360'!$A:$K,6,0)</f>
        <v>5.5703734999999997E-2</v>
      </c>
      <c r="AH416" s="55">
        <f>VLOOKUP($A416,'all-seg-360'!$A:$K,7,0)</f>
        <v>5.0042725000000003E-2</v>
      </c>
      <c r="AI416" s="55">
        <f>VLOOKUP($A416,'all-seg-360'!$A:$K,8,0)</f>
        <v>0</v>
      </c>
      <c r="AJ416" s="55">
        <f>VLOOKUP($A416,'all-seg-360'!$A:$K,9,0)</f>
        <v>9.0332030000000001E-3</v>
      </c>
      <c r="AK416" s="55"/>
      <c r="AL416" s="55"/>
    </row>
    <row r="417" spans="1:38">
      <c r="A417" s="1" t="s">
        <v>1067</v>
      </c>
      <c r="B417" s="1" t="s">
        <v>1066</v>
      </c>
      <c r="C417" s="1" t="str">
        <f>VLOOKUP(A417,raw_data!$C:$G,5,0)</f>
        <v>永康新村</v>
      </c>
      <c r="D417" s="1" t="str">
        <f>VLOOKUP(A417,raw_data!$C:$H,6,0)</f>
        <v>永康路580号</v>
      </c>
      <c r="E417" s="1" t="str">
        <f>VLOOKUP(A417,raw_data!$C:$E,2,0)&amp;","&amp;VLOOKUP(A417,raw_data!$C:$E,3,0)</f>
        <v>121.4509479,31.21167119</v>
      </c>
      <c r="F417" s="54">
        <f t="shared" si="18"/>
        <v>2</v>
      </c>
      <c r="G417" s="1" t="s">
        <v>4367</v>
      </c>
      <c r="H417" s="53">
        <v>0</v>
      </c>
      <c r="I417" s="53">
        <v>1</v>
      </c>
      <c r="J417" s="53">
        <v>0</v>
      </c>
      <c r="K417" s="53">
        <v>0</v>
      </c>
      <c r="L417" s="53">
        <v>0</v>
      </c>
      <c r="M417" s="53">
        <v>0</v>
      </c>
      <c r="N417" s="53">
        <v>1</v>
      </c>
      <c r="O417" s="53">
        <v>0</v>
      </c>
      <c r="P417" s="56">
        <f t="shared" si="19"/>
        <v>2</v>
      </c>
      <c r="Q417" s="53">
        <v>1</v>
      </c>
      <c r="R417" s="53">
        <v>1</v>
      </c>
      <c r="S417" s="53">
        <v>0</v>
      </c>
      <c r="T417" s="53">
        <v>0</v>
      </c>
      <c r="U417" s="53">
        <v>0</v>
      </c>
      <c r="V417" s="53">
        <v>0</v>
      </c>
      <c r="W417" s="53">
        <v>0</v>
      </c>
      <c r="X417" s="53">
        <v>1</v>
      </c>
      <c r="Y417" s="53">
        <v>0</v>
      </c>
      <c r="Z417" s="53">
        <v>0</v>
      </c>
      <c r="AA417" s="53">
        <v>0</v>
      </c>
      <c r="AB417" s="53">
        <v>0</v>
      </c>
      <c r="AC417" s="56">
        <f t="shared" si="20"/>
        <v>3</v>
      </c>
      <c r="AD417" s="55">
        <f>VLOOKUP($A417,'all-seg-360'!$A:$K,3,0)</f>
        <v>0.25429687499999998</v>
      </c>
      <c r="AE417" s="55">
        <f>VLOOKUP($A417,'all-seg-360'!$A:$K,4,0)</f>
        <v>0.53221130400000005</v>
      </c>
      <c r="AF417" s="55">
        <f>VLOOKUP($A417,'all-seg-360'!$A:$K,5,0)</f>
        <v>5.6716918999999998E-2</v>
      </c>
      <c r="AG417" s="55">
        <f>VLOOKUP($A417,'all-seg-360'!$A:$K,6,0)</f>
        <v>6.8078612999999996E-2</v>
      </c>
      <c r="AH417" s="55">
        <f>VLOOKUP($A417,'all-seg-360'!$A:$K,7,0)</f>
        <v>3.6819457999999999E-2</v>
      </c>
      <c r="AI417" s="55">
        <f>VLOOKUP($A417,'all-seg-360'!$A:$K,8,0)</f>
        <v>0</v>
      </c>
      <c r="AJ417" s="55">
        <f>VLOOKUP($A417,'all-seg-360'!$A:$K,9,0)</f>
        <v>0</v>
      </c>
      <c r="AK417" s="55"/>
      <c r="AL417" s="55"/>
    </row>
    <row r="418" spans="1:38">
      <c r="A418" s="1" t="s">
        <v>1089</v>
      </c>
      <c r="B418" s="1" t="s">
        <v>10</v>
      </c>
      <c r="C418" s="1" t="str">
        <f>VLOOKUP(A418,raw_data!$C:$G,5,0)</f>
        <v>市科技情报所</v>
      </c>
      <c r="D418" s="1" t="str">
        <f>VLOOKUP(A418,raw_data!$C:$H,6,0)</f>
        <v>淮海中路1634号</v>
      </c>
      <c r="E418" s="1" t="str">
        <f>VLOOKUP(A418,raw_data!$C:$E,2,0)&amp;","&amp;VLOOKUP(A418,raw_data!$C:$E,3,0)</f>
        <v>121.4414901,31.21137765</v>
      </c>
      <c r="F418" s="54">
        <f t="shared" si="18"/>
        <v>2</v>
      </c>
      <c r="G418" s="1" t="s">
        <v>4367</v>
      </c>
      <c r="H418" s="53">
        <v>0</v>
      </c>
      <c r="I418" s="53">
        <v>1</v>
      </c>
      <c r="J418" s="53">
        <v>0</v>
      </c>
      <c r="K418" s="53">
        <v>0</v>
      </c>
      <c r="L418" s="53">
        <v>0</v>
      </c>
      <c r="M418" s="53">
        <v>0</v>
      </c>
      <c r="N418" s="53">
        <v>1</v>
      </c>
      <c r="O418" s="53">
        <v>0</v>
      </c>
      <c r="P418" s="56">
        <f t="shared" si="19"/>
        <v>2</v>
      </c>
      <c r="Q418" s="53">
        <v>0</v>
      </c>
      <c r="R418" s="53">
        <v>1</v>
      </c>
      <c r="S418" s="53">
        <v>1</v>
      </c>
      <c r="T418" s="53">
        <v>1</v>
      </c>
      <c r="U418" s="53">
        <v>1</v>
      </c>
      <c r="V418" s="53">
        <v>1</v>
      </c>
      <c r="W418" s="53">
        <v>0</v>
      </c>
      <c r="X418" s="53">
        <v>1</v>
      </c>
      <c r="Y418" s="53">
        <v>0</v>
      </c>
      <c r="Z418" s="53">
        <v>0</v>
      </c>
      <c r="AA418" s="53">
        <v>0</v>
      </c>
      <c r="AB418" s="53">
        <v>0</v>
      </c>
      <c r="AC418" s="56">
        <f t="shared" si="20"/>
        <v>6</v>
      </c>
      <c r="AD418" s="55">
        <f>VLOOKUP($A418,'all-seg-360'!$A:$K,3,0)</f>
        <v>0.230108643</v>
      </c>
      <c r="AE418" s="55">
        <f>VLOOKUP($A418,'all-seg-360'!$A:$K,4,0)</f>
        <v>0.30539550799999998</v>
      </c>
      <c r="AF418" s="55">
        <f>VLOOKUP($A418,'all-seg-360'!$A:$K,5,0)</f>
        <v>0.30213012700000003</v>
      </c>
      <c r="AG418" s="55">
        <f>VLOOKUP($A418,'all-seg-360'!$A:$K,6,0)</f>
        <v>8.6431885E-2</v>
      </c>
      <c r="AH418" s="55">
        <f>VLOOKUP($A418,'all-seg-360'!$A:$K,7,0)</f>
        <v>6.7715453999999994E-2</v>
      </c>
      <c r="AI418" s="55">
        <f>VLOOKUP($A418,'all-seg-360'!$A:$K,8,0)</f>
        <v>2.3742680000000001E-3</v>
      </c>
      <c r="AJ418" s="55">
        <f>VLOOKUP($A418,'all-seg-360'!$A:$K,9,0)</f>
        <v>3.8330080000000002E-3</v>
      </c>
      <c r="AK418" s="55"/>
      <c r="AL418" s="55"/>
    </row>
    <row r="419" spans="1:38">
      <c r="A419" s="1" t="s">
        <v>1099</v>
      </c>
      <c r="B419" s="1" t="s">
        <v>1050</v>
      </c>
      <c r="C419" s="1" t="str">
        <f>VLOOKUP(A419,raw_data!$C:$G,5,0)</f>
        <v>幸运城大酒店</v>
      </c>
      <c r="D419" s="1" t="str">
        <f>VLOOKUP(A419,raw_data!$C:$H,6,0)</f>
        <v>皋兰路16号</v>
      </c>
      <c r="E419" s="1" t="str">
        <f>VLOOKUP(A419,raw_data!$C:$E,2,0)&amp;","&amp;VLOOKUP(A419,raw_data!$C:$E,3,0)</f>
        <v>121.4615581,31.21910622</v>
      </c>
      <c r="F419" s="54">
        <f t="shared" si="18"/>
        <v>2</v>
      </c>
      <c r="G419" s="1" t="s">
        <v>4367</v>
      </c>
      <c r="H419" s="53">
        <v>0</v>
      </c>
      <c r="I419" s="53">
        <v>1</v>
      </c>
      <c r="J419" s="53">
        <v>0</v>
      </c>
      <c r="K419" s="53">
        <v>0</v>
      </c>
      <c r="L419" s="53">
        <v>0</v>
      </c>
      <c r="M419" s="53">
        <v>0</v>
      </c>
      <c r="N419" s="53">
        <v>1</v>
      </c>
      <c r="O419" s="53">
        <v>0</v>
      </c>
      <c r="P419" s="56">
        <f t="shared" si="19"/>
        <v>2</v>
      </c>
      <c r="Q419" s="53">
        <v>1</v>
      </c>
      <c r="R419" s="53">
        <v>1</v>
      </c>
      <c r="S419" s="53">
        <v>1</v>
      </c>
      <c r="T419" s="53">
        <v>0</v>
      </c>
      <c r="U419" s="53">
        <v>0</v>
      </c>
      <c r="V419" s="53">
        <v>0</v>
      </c>
      <c r="W419" s="53">
        <v>0</v>
      </c>
      <c r="X419" s="53">
        <v>0</v>
      </c>
      <c r="Y419" s="53">
        <v>1</v>
      </c>
      <c r="Z419" s="53">
        <v>0</v>
      </c>
      <c r="AA419" s="53">
        <v>0</v>
      </c>
      <c r="AB419" s="53">
        <v>0</v>
      </c>
      <c r="AC419" s="56">
        <f t="shared" si="20"/>
        <v>4</v>
      </c>
      <c r="AD419" s="55">
        <f>VLOOKUP($A419,'all-seg-360'!$A:$K,3,0)</f>
        <v>0.34702453599999999</v>
      </c>
      <c r="AE419" s="55">
        <f>VLOOKUP($A419,'all-seg-360'!$A:$K,4,0)</f>
        <v>0.47907714800000001</v>
      </c>
      <c r="AF419" s="55">
        <f>VLOOKUP($A419,'all-seg-360'!$A:$K,5,0)</f>
        <v>4.0963745000000003E-2</v>
      </c>
      <c r="AG419" s="55">
        <f>VLOOKUP($A419,'all-seg-360'!$A:$K,6,0)</f>
        <v>4.5501709000000001E-2</v>
      </c>
      <c r="AH419" s="55">
        <f>VLOOKUP($A419,'all-seg-360'!$A:$K,7,0)</f>
        <v>2.1490479E-2</v>
      </c>
      <c r="AI419" s="55">
        <f>VLOOKUP($A419,'all-seg-360'!$A:$K,8,0)</f>
        <v>0</v>
      </c>
      <c r="AJ419" s="55">
        <f>VLOOKUP($A419,'all-seg-360'!$A:$K,9,0)</f>
        <v>5.4345703000000002E-2</v>
      </c>
      <c r="AK419" s="55"/>
      <c r="AL419" s="55"/>
    </row>
    <row r="420" spans="1:38">
      <c r="A420" s="1" t="s">
        <v>1104</v>
      </c>
      <c r="B420" s="1" t="s">
        <v>1103</v>
      </c>
      <c r="C420" s="1" t="str">
        <f>VLOOKUP(A420,raw_data!$C:$G,5,0)</f>
        <v>陕南村</v>
      </c>
      <c r="D420" s="1" t="str">
        <f>VLOOKUP(A420,raw_data!$C:$H,6,0)</f>
        <v>陕西南路157-187号</v>
      </c>
      <c r="E420" s="1" t="str">
        <f>VLOOKUP(A420,raw_data!$C:$E,2,0)&amp;","&amp;VLOOKUP(A420,raw_data!$C:$E,3,0)</f>
        <v>121.4565647,31.21751957</v>
      </c>
      <c r="F420" s="54">
        <f t="shared" si="18"/>
        <v>2</v>
      </c>
      <c r="G420" s="1" t="s">
        <v>4367</v>
      </c>
      <c r="H420" s="53">
        <v>0</v>
      </c>
      <c r="I420" s="53">
        <v>1</v>
      </c>
      <c r="J420" s="53">
        <v>0</v>
      </c>
      <c r="K420" s="53">
        <v>0</v>
      </c>
      <c r="L420" s="53">
        <v>0</v>
      </c>
      <c r="M420" s="53">
        <v>0</v>
      </c>
      <c r="N420" s="53">
        <v>1</v>
      </c>
      <c r="O420" s="53">
        <v>0</v>
      </c>
      <c r="P420" s="56">
        <f t="shared" si="19"/>
        <v>2</v>
      </c>
      <c r="Q420" s="53">
        <v>1</v>
      </c>
      <c r="R420" s="53">
        <v>1</v>
      </c>
      <c r="S420" s="53">
        <v>0</v>
      </c>
      <c r="T420" s="53">
        <v>0</v>
      </c>
      <c r="U420" s="53">
        <v>0</v>
      </c>
      <c r="V420" s="53">
        <v>0</v>
      </c>
      <c r="W420" s="53">
        <v>0</v>
      </c>
      <c r="X420" s="53">
        <v>1</v>
      </c>
      <c r="Y420" s="53">
        <v>1</v>
      </c>
      <c r="Z420" s="53">
        <v>1</v>
      </c>
      <c r="AA420" s="53">
        <v>1</v>
      </c>
      <c r="AB420" s="53">
        <v>1</v>
      </c>
      <c r="AC420" s="56">
        <f t="shared" si="20"/>
        <v>7</v>
      </c>
      <c r="AD420" s="55">
        <f>VLOOKUP($A420,'all-seg-360'!$A:$K,3,0)</f>
        <v>0.42101135299999998</v>
      </c>
      <c r="AE420" s="55">
        <f>VLOOKUP($A420,'all-seg-360'!$A:$K,4,0)</f>
        <v>0.457177734</v>
      </c>
      <c r="AF420" s="55">
        <f>VLOOKUP($A420,'all-seg-360'!$A:$K,5,0)</f>
        <v>1.7025756999999999E-2</v>
      </c>
      <c r="AG420" s="55">
        <f>VLOOKUP($A420,'all-seg-360'!$A:$K,6,0)</f>
        <v>4.4689940999999997E-2</v>
      </c>
      <c r="AH420" s="55">
        <f>VLOOKUP($A420,'all-seg-360'!$A:$K,7,0)</f>
        <v>2.6242064999999998E-2</v>
      </c>
      <c r="AI420" s="55">
        <f>VLOOKUP($A420,'all-seg-360'!$A:$K,8,0)</f>
        <v>1.901245E-3</v>
      </c>
      <c r="AJ420" s="55">
        <f>VLOOKUP($A420,'all-seg-360'!$A:$K,9,0)</f>
        <v>1.44104E-2</v>
      </c>
      <c r="AK420" s="55"/>
      <c r="AL420" s="55"/>
    </row>
    <row r="421" spans="1:38">
      <c r="A421" s="1" t="s">
        <v>1118</v>
      </c>
      <c r="B421" s="1" t="s">
        <v>1117</v>
      </c>
      <c r="C421" s="1" t="str">
        <f>VLOOKUP(A421,raw_data!$C:$G,5,0)</f>
        <v>培文公寓</v>
      </c>
      <c r="D421" s="1" t="str">
        <f>VLOOKUP(A421,raw_data!$C:$H,6,0)</f>
        <v>淮海中路449号</v>
      </c>
      <c r="E421" s="1" t="str">
        <f>VLOOKUP(A421,raw_data!$C:$E,2,0)&amp;","&amp;VLOOKUP(A421,raw_data!$C:$E,3,0)</f>
        <v>121.4664275,31.22350391</v>
      </c>
      <c r="F421" s="54">
        <f t="shared" si="18"/>
        <v>2</v>
      </c>
      <c r="G421" s="1" t="s">
        <v>4367</v>
      </c>
      <c r="H421" s="53">
        <v>0</v>
      </c>
      <c r="I421" s="53">
        <v>1</v>
      </c>
      <c r="J421" s="53">
        <v>0</v>
      </c>
      <c r="K421" s="53">
        <v>0</v>
      </c>
      <c r="L421" s="53">
        <v>0</v>
      </c>
      <c r="M421" s="53">
        <v>0</v>
      </c>
      <c r="N421" s="53">
        <v>1</v>
      </c>
      <c r="O421" s="53">
        <v>0</v>
      </c>
      <c r="P421" s="56">
        <f t="shared" si="19"/>
        <v>2</v>
      </c>
      <c r="Q421" s="53">
        <v>1</v>
      </c>
      <c r="R421" s="53">
        <v>1</v>
      </c>
      <c r="S421" s="53">
        <v>0</v>
      </c>
      <c r="T421" s="53">
        <v>0</v>
      </c>
      <c r="U421" s="53">
        <v>0</v>
      </c>
      <c r="V421" s="53">
        <v>0</v>
      </c>
      <c r="W421" s="53">
        <v>0</v>
      </c>
      <c r="X421" s="53">
        <v>1</v>
      </c>
      <c r="Y421" s="53">
        <v>1</v>
      </c>
      <c r="Z421" s="53">
        <v>1</v>
      </c>
      <c r="AA421" s="53">
        <v>0</v>
      </c>
      <c r="AB421" s="53">
        <v>1</v>
      </c>
      <c r="AC421" s="56">
        <f t="shared" si="20"/>
        <v>6</v>
      </c>
      <c r="AD421" s="55">
        <f>VLOOKUP($A421,'all-seg-360'!$A:$K,3,0)</f>
        <v>0.42939147900000002</v>
      </c>
      <c r="AE421" s="55">
        <f>VLOOKUP($A421,'all-seg-360'!$A:$K,4,0)</f>
        <v>0.40829162600000002</v>
      </c>
      <c r="AF421" s="55">
        <f>VLOOKUP($A421,'all-seg-360'!$A:$K,5,0)</f>
        <v>2.6916499999999999E-3</v>
      </c>
      <c r="AG421" s="55">
        <f>VLOOKUP($A421,'all-seg-360'!$A:$K,6,0)</f>
        <v>0.115911865</v>
      </c>
      <c r="AH421" s="55">
        <f>VLOOKUP($A421,'all-seg-360'!$A:$K,7,0)</f>
        <v>1.4962769000000001E-2</v>
      </c>
      <c r="AI421" s="55">
        <f>VLOOKUP($A421,'all-seg-360'!$A:$K,8,0)</f>
        <v>0</v>
      </c>
      <c r="AJ421" s="55">
        <f>VLOOKUP($A421,'all-seg-360'!$A:$K,9,0)</f>
        <v>1.0559079999999999E-3</v>
      </c>
      <c r="AK421" s="55"/>
      <c r="AL421" s="55"/>
    </row>
    <row r="422" spans="1:38">
      <c r="A422" s="1" t="s">
        <v>1120</v>
      </c>
      <c r="B422" s="1" t="s">
        <v>1119</v>
      </c>
      <c r="C422" s="1" t="str">
        <f>VLOOKUP(A422,raw_data!$C:$G,5,0)</f>
        <v>综合办公楼</v>
      </c>
      <c r="D422" s="1" t="str">
        <f>VLOOKUP(A422,raw_data!$C:$H,6,0)</f>
        <v>淮海中路375号</v>
      </c>
      <c r="E422" s="1" t="str">
        <f>VLOOKUP(A422,raw_data!$C:$E,2,0)&amp;","&amp;VLOOKUP(A422,raw_data!$C:$E,3,0)</f>
        <v>121.4684668,31.2238826</v>
      </c>
      <c r="F422" s="54">
        <f t="shared" si="18"/>
        <v>2</v>
      </c>
      <c r="G422" s="1" t="s">
        <v>4367</v>
      </c>
      <c r="H422" s="53">
        <v>0</v>
      </c>
      <c r="I422" s="53">
        <v>1</v>
      </c>
      <c r="J422" s="53">
        <v>0</v>
      </c>
      <c r="K422" s="53">
        <v>0</v>
      </c>
      <c r="L422" s="53">
        <v>0</v>
      </c>
      <c r="M422" s="53">
        <v>0</v>
      </c>
      <c r="N422" s="53">
        <v>1</v>
      </c>
      <c r="O422" s="53">
        <v>0</v>
      </c>
      <c r="P422" s="56">
        <f t="shared" si="19"/>
        <v>2</v>
      </c>
      <c r="Q422" s="53">
        <v>0</v>
      </c>
      <c r="R422" s="53">
        <v>1</v>
      </c>
      <c r="S422" s="53">
        <v>1</v>
      </c>
      <c r="T422" s="53">
        <v>0</v>
      </c>
      <c r="U422" s="53">
        <v>0</v>
      </c>
      <c r="V422" s="53">
        <v>0</v>
      </c>
      <c r="W422" s="53">
        <v>1</v>
      </c>
      <c r="X422" s="53">
        <v>1</v>
      </c>
      <c r="Y422" s="53">
        <v>0</v>
      </c>
      <c r="Z422" s="53">
        <v>0</v>
      </c>
      <c r="AA422" s="53">
        <v>0</v>
      </c>
      <c r="AB422" s="53">
        <v>0</v>
      </c>
      <c r="AC422" s="56">
        <f t="shared" si="20"/>
        <v>4</v>
      </c>
      <c r="AD422" s="55">
        <f>VLOOKUP($A422,'all-seg-360'!$A:$K,3,0)</f>
        <v>0.39515380900000002</v>
      </c>
      <c r="AE422" s="55">
        <f>VLOOKUP($A422,'all-seg-360'!$A:$K,4,0)</f>
        <v>0.384762573</v>
      </c>
      <c r="AF422" s="55">
        <f>VLOOKUP($A422,'all-seg-360'!$A:$K,5,0)</f>
        <v>5.9613037000000001E-2</v>
      </c>
      <c r="AG422" s="55">
        <f>VLOOKUP($A422,'all-seg-360'!$A:$K,6,0)</f>
        <v>4.2285155999999997E-2</v>
      </c>
      <c r="AH422" s="55">
        <f>VLOOKUP($A422,'all-seg-360'!$A:$K,7,0)</f>
        <v>5.2511597E-2</v>
      </c>
      <c r="AI422" s="55">
        <f>VLOOKUP($A422,'all-seg-360'!$A:$K,8,0)</f>
        <v>0</v>
      </c>
      <c r="AJ422" s="55">
        <f>VLOOKUP($A422,'all-seg-360'!$A:$K,9,0)</f>
        <v>3.0526733E-2</v>
      </c>
      <c r="AK422" s="55"/>
      <c r="AL422" s="55"/>
    </row>
    <row r="423" spans="1:38">
      <c r="A423" s="1" t="s">
        <v>985</v>
      </c>
      <c r="B423" s="1" t="s">
        <v>984</v>
      </c>
      <c r="C423" s="1" t="str">
        <f>VLOOKUP(A423,raw_data!$C:$G,5,0)</f>
        <v>青岛工行/上海图书馆书库</v>
      </c>
      <c r="D423" s="1" t="str">
        <f>VLOOKUP(A423,raw_data!$C:$H,6,0)</f>
        <v>虎丘路20号</v>
      </c>
      <c r="E423" s="1" t="str">
        <f>VLOOKUP(A423,raw_data!$C:$E,2,0)&amp;","&amp;VLOOKUP(A423,raw_data!$C:$E,3,0)</f>
        <v>121.4830681,31.24322606</v>
      </c>
      <c r="F423" s="54">
        <f t="shared" si="18"/>
        <v>2</v>
      </c>
      <c r="G423" s="1" t="s">
        <v>4367</v>
      </c>
      <c r="H423" s="53">
        <v>0</v>
      </c>
      <c r="I423" s="53">
        <v>1</v>
      </c>
      <c r="J423" s="53">
        <v>0</v>
      </c>
      <c r="K423" s="53">
        <v>0</v>
      </c>
      <c r="L423" s="53">
        <v>0</v>
      </c>
      <c r="M423" s="53">
        <v>0</v>
      </c>
      <c r="N423" s="53">
        <v>1</v>
      </c>
      <c r="O423" s="53">
        <v>0</v>
      </c>
      <c r="P423" s="56">
        <f t="shared" si="19"/>
        <v>2</v>
      </c>
      <c r="Q423" s="53">
        <v>1</v>
      </c>
      <c r="R423" s="53">
        <v>1</v>
      </c>
      <c r="S423" s="53">
        <v>0</v>
      </c>
      <c r="T423" s="53">
        <v>0</v>
      </c>
      <c r="U423" s="53">
        <v>0</v>
      </c>
      <c r="V423" s="53">
        <v>0</v>
      </c>
      <c r="W423" s="53">
        <v>0</v>
      </c>
      <c r="X423" s="53">
        <v>1</v>
      </c>
      <c r="Y423" s="53">
        <v>1</v>
      </c>
      <c r="Z423" s="53">
        <v>0</v>
      </c>
      <c r="AA423" s="53">
        <v>0</v>
      </c>
      <c r="AB423" s="53">
        <v>0</v>
      </c>
      <c r="AC423" s="56">
        <f t="shared" si="20"/>
        <v>4</v>
      </c>
      <c r="AD423" s="55">
        <f>VLOOKUP($A423,'all-seg-360'!$A:$K,3,0)</f>
        <v>0.500747681</v>
      </c>
      <c r="AE423" s="55">
        <f>VLOOKUP($A423,'all-seg-360'!$A:$K,4,0)</f>
        <v>0.37039184600000002</v>
      </c>
      <c r="AF423" s="55">
        <f>VLOOKUP($A423,'all-seg-360'!$A:$K,5,0)</f>
        <v>0</v>
      </c>
      <c r="AG423" s="55">
        <f>VLOOKUP($A423,'all-seg-360'!$A:$K,6,0)</f>
        <v>7.7505492999999995E-2</v>
      </c>
      <c r="AH423" s="55">
        <f>VLOOKUP($A423,'all-seg-360'!$A:$K,7,0)</f>
        <v>4.4491576999999997E-2</v>
      </c>
      <c r="AI423" s="55">
        <f>VLOOKUP($A423,'all-seg-360'!$A:$K,8,0)</f>
        <v>2.1972699999999999E-4</v>
      </c>
      <c r="AJ423" s="55">
        <f>VLOOKUP($A423,'all-seg-360'!$A:$K,9,0)</f>
        <v>2.1362299999999998E-3</v>
      </c>
      <c r="AK423" s="55"/>
      <c r="AL423" s="55"/>
    </row>
    <row r="424" spans="1:38">
      <c r="A424" s="1" t="s">
        <v>993</v>
      </c>
      <c r="B424" s="1" t="s">
        <v>992</v>
      </c>
      <c r="C424" s="1" t="str">
        <f>VLOOKUP(A424,raw_data!$C:$G,5,0)</f>
        <v>锦都大秧华亘银行上海分行
、锦都实业总公司</v>
      </c>
      <c r="D424" s="1" t="str">
        <f>VLOOKUP(A424,raw_data!$C:$H,6,0)</f>
        <v>中山东一路5号</v>
      </c>
      <c r="E424" s="1" t="str">
        <f>VLOOKUP(A424,raw_data!$C:$E,2,0)&amp;","&amp;VLOOKUP(A424,raw_data!$C:$E,3,0)</f>
        <v>121.4863511,31.23646219</v>
      </c>
      <c r="F424" s="54">
        <f t="shared" si="18"/>
        <v>2</v>
      </c>
      <c r="G424" s="1" t="s">
        <v>4367</v>
      </c>
      <c r="H424" s="53">
        <v>0</v>
      </c>
      <c r="I424" s="53">
        <v>1</v>
      </c>
      <c r="J424" s="53">
        <v>0</v>
      </c>
      <c r="K424" s="53">
        <v>0</v>
      </c>
      <c r="L424" s="53">
        <v>0</v>
      </c>
      <c r="M424" s="53">
        <v>0</v>
      </c>
      <c r="N424" s="53">
        <v>1</v>
      </c>
      <c r="O424" s="53">
        <v>0</v>
      </c>
      <c r="P424" s="56">
        <f t="shared" si="19"/>
        <v>2</v>
      </c>
      <c r="Q424" s="53">
        <v>1</v>
      </c>
      <c r="R424" s="53">
        <v>1</v>
      </c>
      <c r="S424" s="53">
        <v>0</v>
      </c>
      <c r="T424" s="53">
        <v>0</v>
      </c>
      <c r="U424" s="53">
        <v>0</v>
      </c>
      <c r="V424" s="53">
        <v>0</v>
      </c>
      <c r="W424" s="53">
        <v>0</v>
      </c>
      <c r="X424" s="53">
        <v>1</v>
      </c>
      <c r="Y424" s="53">
        <v>1</v>
      </c>
      <c r="Z424" s="53">
        <v>0</v>
      </c>
      <c r="AA424" s="53">
        <v>0</v>
      </c>
      <c r="AB424" s="53">
        <v>0</v>
      </c>
      <c r="AC424" s="56">
        <f t="shared" si="20"/>
        <v>4</v>
      </c>
      <c r="AD424" s="55">
        <f>VLOOKUP($A424,'all-seg-360'!$A:$K,3,0)</f>
        <v>0.18916931200000001</v>
      </c>
      <c r="AE424" s="55">
        <f>VLOOKUP($A424,'all-seg-360'!$A:$K,4,0)</f>
        <v>0.56729125999999996</v>
      </c>
      <c r="AF424" s="55">
        <f>VLOOKUP($A424,'all-seg-360'!$A:$K,5,0)</f>
        <v>5.2282715E-2</v>
      </c>
      <c r="AG424" s="55">
        <f>VLOOKUP($A424,'all-seg-360'!$A:$K,6,0)</f>
        <v>9.8669434E-2</v>
      </c>
      <c r="AH424" s="55">
        <f>VLOOKUP($A424,'all-seg-360'!$A:$K,7,0)</f>
        <v>4.2401122999999999E-2</v>
      </c>
      <c r="AI424" s="55">
        <f>VLOOKUP($A424,'all-seg-360'!$A:$K,8,0)</f>
        <v>3.4973140000000001E-3</v>
      </c>
      <c r="AJ424" s="55">
        <f>VLOOKUP($A424,'all-seg-360'!$A:$K,9,0)</f>
        <v>2.2515869000000001E-2</v>
      </c>
      <c r="AK424" s="55"/>
      <c r="AL424" s="55"/>
    </row>
    <row r="425" spans="1:38">
      <c r="A425" s="1" t="s">
        <v>1001</v>
      </c>
      <c r="B425" s="1" t="s">
        <v>1000</v>
      </c>
      <c r="C425" s="1" t="str">
        <f>VLOOKUP(A425,raw_data!$C:$G,5,0)</f>
        <v>上海造币厂</v>
      </c>
      <c r="D425" s="1" t="str">
        <f>VLOOKUP(A425,raw_data!$C:$H,6,0)</f>
        <v>光复西路17号</v>
      </c>
      <c r="E425" s="1" t="str">
        <f>VLOOKUP(A425,raw_data!$C:$E,2,0)&amp;","&amp;VLOOKUP(A425,raw_data!$C:$E,3,0)</f>
        <v>121.4297056,31.25195146</v>
      </c>
      <c r="F425" s="54">
        <f t="shared" si="18"/>
        <v>2</v>
      </c>
      <c r="G425" s="1" t="s">
        <v>4367</v>
      </c>
      <c r="H425" s="53">
        <v>0</v>
      </c>
      <c r="I425" s="53">
        <v>1</v>
      </c>
      <c r="J425" s="53">
        <v>0</v>
      </c>
      <c r="K425" s="53">
        <v>0</v>
      </c>
      <c r="L425" s="53">
        <v>0</v>
      </c>
      <c r="M425" s="53">
        <v>0</v>
      </c>
      <c r="N425" s="53">
        <v>1</v>
      </c>
      <c r="O425" s="53">
        <v>0</v>
      </c>
      <c r="P425" s="56">
        <f t="shared" si="19"/>
        <v>2</v>
      </c>
      <c r="Q425" s="53">
        <v>1</v>
      </c>
      <c r="R425" s="53">
        <v>1</v>
      </c>
      <c r="S425" s="53">
        <v>0</v>
      </c>
      <c r="T425" s="53">
        <v>0</v>
      </c>
      <c r="U425" s="53">
        <v>0</v>
      </c>
      <c r="V425" s="53">
        <v>0</v>
      </c>
      <c r="W425" s="53">
        <v>0</v>
      </c>
      <c r="X425" s="53">
        <v>1</v>
      </c>
      <c r="Y425" s="53">
        <v>1</v>
      </c>
      <c r="Z425" s="53">
        <v>0</v>
      </c>
      <c r="AA425" s="53">
        <v>0</v>
      </c>
      <c r="AB425" s="53">
        <v>1</v>
      </c>
      <c r="AC425" s="56">
        <f t="shared" si="20"/>
        <v>5</v>
      </c>
      <c r="AD425" s="55">
        <f>VLOOKUP($A425,'all-seg-360'!$A:$K,3,0)</f>
        <v>0.201028442</v>
      </c>
      <c r="AE425" s="55">
        <f>VLOOKUP($A425,'all-seg-360'!$A:$K,4,0)</f>
        <v>0.60137329100000003</v>
      </c>
      <c r="AF425" s="55">
        <f>VLOOKUP($A425,'all-seg-360'!$A:$K,5,0)</f>
        <v>1.0543823000000001E-2</v>
      </c>
      <c r="AG425" s="55">
        <f>VLOOKUP($A425,'all-seg-360'!$A:$K,6,0)</f>
        <v>9.7937012000000004E-2</v>
      </c>
      <c r="AH425" s="55">
        <f>VLOOKUP($A425,'all-seg-360'!$A:$K,7,0)</f>
        <v>2.4221802000000001E-2</v>
      </c>
      <c r="AI425" s="55">
        <f>VLOOKUP($A425,'all-seg-360'!$A:$K,8,0)</f>
        <v>4.8767089999999999E-3</v>
      </c>
      <c r="AJ425" s="55">
        <f>VLOOKUP($A425,'all-seg-360'!$A:$K,9,0)</f>
        <v>1.1087036E-2</v>
      </c>
      <c r="AK425" s="55"/>
      <c r="AL425" s="55"/>
    </row>
    <row r="426" spans="1:38">
      <c r="A426" s="1" t="s">
        <v>997</v>
      </c>
      <c r="B426" s="1" t="s">
        <v>996</v>
      </c>
      <c r="C426" s="1" t="str">
        <f>VLOOKUP(A426,raw_data!$C:$G,5,0)</f>
        <v>中国农业银行上海分行外汇
营业部大楼/中国农业银行上
海分行</v>
      </c>
      <c r="D426" s="1" t="str">
        <f>VLOOKUP(A426,raw_data!$C:$H,6,0)</f>
        <v>中山东一踏28号</v>
      </c>
      <c r="E426" s="1" t="str">
        <f>VLOOKUP(A426,raw_data!$C:$E,2,0)&amp;","&amp;VLOOKUP(A426,raw_data!$C:$E,3,0)</f>
        <v>121.4852606,31.23960319</v>
      </c>
      <c r="F426" s="54">
        <f t="shared" si="18"/>
        <v>2</v>
      </c>
      <c r="G426" s="1" t="s">
        <v>4367</v>
      </c>
      <c r="H426" s="53">
        <v>0</v>
      </c>
      <c r="I426" s="53">
        <v>1</v>
      </c>
      <c r="J426" s="53">
        <v>0</v>
      </c>
      <c r="K426" s="53">
        <v>0</v>
      </c>
      <c r="L426" s="53">
        <v>0</v>
      </c>
      <c r="M426" s="53">
        <v>0</v>
      </c>
      <c r="N426" s="53">
        <v>1</v>
      </c>
      <c r="O426" s="53">
        <v>0</v>
      </c>
      <c r="P426" s="56">
        <f t="shared" si="19"/>
        <v>2</v>
      </c>
      <c r="Q426" s="53">
        <v>1</v>
      </c>
      <c r="R426" s="53">
        <v>1</v>
      </c>
      <c r="S426" s="53">
        <v>1</v>
      </c>
      <c r="T426" s="53">
        <v>0</v>
      </c>
      <c r="U426" s="53">
        <v>0</v>
      </c>
      <c r="V426" s="53">
        <v>0</v>
      </c>
      <c r="W426" s="53">
        <v>0</v>
      </c>
      <c r="X426" s="53">
        <v>0</v>
      </c>
      <c r="Y426" s="53">
        <v>1</v>
      </c>
      <c r="Z426" s="53">
        <v>0</v>
      </c>
      <c r="AA426" s="53">
        <v>0</v>
      </c>
      <c r="AB426" s="53">
        <v>1</v>
      </c>
      <c r="AC426" s="56">
        <f t="shared" si="20"/>
        <v>5</v>
      </c>
      <c r="AD426" s="55">
        <f>VLOOKUP($A426,'all-seg-360'!$A:$K,3,0)</f>
        <v>0.62130737300000005</v>
      </c>
      <c r="AE426" s="55">
        <f>VLOOKUP($A426,'all-seg-360'!$A:$K,4,0)</f>
        <v>0.28307189900000002</v>
      </c>
      <c r="AF426" s="55">
        <f>VLOOKUP($A426,'all-seg-360'!$A:$K,5,0)</f>
        <v>0</v>
      </c>
      <c r="AG426" s="55">
        <f>VLOOKUP($A426,'all-seg-360'!$A:$K,6,0)</f>
        <v>4.8791503999999999E-2</v>
      </c>
      <c r="AH426" s="55">
        <f>VLOOKUP($A426,'all-seg-360'!$A:$K,7,0)</f>
        <v>4.5861816E-2</v>
      </c>
      <c r="AI426" s="55">
        <f>VLOOKUP($A426,'all-seg-360'!$A:$K,8,0)</f>
        <v>0</v>
      </c>
      <c r="AJ426" s="55">
        <f>VLOOKUP($A426,'all-seg-360'!$A:$K,9,0)</f>
        <v>9.6435499999999996E-4</v>
      </c>
      <c r="AK426" s="55"/>
      <c r="AL426" s="55"/>
    </row>
    <row r="427" spans="1:38">
      <c r="A427" s="1" t="s">
        <v>1002</v>
      </c>
      <c r="B427" s="1" t="s">
        <v>20</v>
      </c>
      <c r="C427" s="1" t="str">
        <f>VLOOKUP(A427,raw_data!$C:$G,5,0)</f>
        <v>住宅</v>
      </c>
      <c r="D427" s="1" t="str">
        <f>VLOOKUP(A427,raw_data!$C:$H,6,0)</f>
        <v>愚园路754号</v>
      </c>
      <c r="E427" s="1" t="str">
        <f>VLOOKUP(A427,raw_data!$C:$E,2,0)&amp;","&amp;VLOOKUP(A427,raw_data!$C:$E,3,0)</f>
        <v>121.4298564,31.22272495</v>
      </c>
      <c r="F427" s="54">
        <f t="shared" si="18"/>
        <v>2</v>
      </c>
      <c r="G427" s="1" t="s">
        <v>4367</v>
      </c>
      <c r="H427" s="53">
        <v>0</v>
      </c>
      <c r="I427" s="53">
        <v>1</v>
      </c>
      <c r="J427" s="53">
        <v>0</v>
      </c>
      <c r="K427" s="53">
        <v>0</v>
      </c>
      <c r="L427" s="53">
        <v>0</v>
      </c>
      <c r="M427" s="53">
        <v>0</v>
      </c>
      <c r="N427" s="53">
        <v>1</v>
      </c>
      <c r="O427" s="53">
        <v>0</v>
      </c>
      <c r="P427" s="56">
        <f t="shared" si="19"/>
        <v>2</v>
      </c>
      <c r="Q427" s="53">
        <v>1</v>
      </c>
      <c r="R427" s="53">
        <v>1</v>
      </c>
      <c r="S427" s="53">
        <v>1</v>
      </c>
      <c r="T427" s="53">
        <v>0</v>
      </c>
      <c r="U427" s="53">
        <v>0</v>
      </c>
      <c r="V427" s="53">
        <v>0</v>
      </c>
      <c r="W427" s="53">
        <v>0</v>
      </c>
      <c r="X427" s="53">
        <v>0</v>
      </c>
      <c r="Y427" s="53">
        <v>1</v>
      </c>
      <c r="Z427" s="53">
        <v>0</v>
      </c>
      <c r="AA427" s="53">
        <v>0</v>
      </c>
      <c r="AB427" s="53">
        <v>1</v>
      </c>
      <c r="AC427" s="56">
        <f t="shared" si="20"/>
        <v>5</v>
      </c>
      <c r="AD427" s="55">
        <f>VLOOKUP($A427,'all-seg-360'!$A:$K,3,0)</f>
        <v>0.17876586899999999</v>
      </c>
      <c r="AE427" s="55">
        <f>VLOOKUP($A427,'all-seg-360'!$A:$K,4,0)</f>
        <v>0.56398010300000001</v>
      </c>
      <c r="AF427" s="55">
        <f>VLOOKUP($A427,'all-seg-360'!$A:$K,5,0)</f>
        <v>9.8471068999999994E-2</v>
      </c>
      <c r="AG427" s="55">
        <f>VLOOKUP($A427,'all-seg-360'!$A:$K,6,0)</f>
        <v>8.7426757999999993E-2</v>
      </c>
      <c r="AH427" s="55">
        <f>VLOOKUP($A427,'all-seg-360'!$A:$K,7,0)</f>
        <v>2.5134277E-2</v>
      </c>
      <c r="AI427" s="55">
        <f>VLOOKUP($A427,'all-seg-360'!$A:$K,8,0)</f>
        <v>3.6926299999999999E-4</v>
      </c>
      <c r="AJ427" s="55">
        <f>VLOOKUP($A427,'all-seg-360'!$A:$K,9,0)</f>
        <v>9.4451899999999991E-3</v>
      </c>
      <c r="AK427" s="55"/>
      <c r="AL427" s="55"/>
    </row>
    <row r="428" spans="1:38">
      <c r="A428" s="1" t="s">
        <v>1009</v>
      </c>
      <c r="B428" s="1" t="s">
        <v>1008</v>
      </c>
      <c r="C428" s="1" t="str">
        <f>VLOOKUP(A428,raw_data!$C:$G,5,0)</f>
        <v>华东政法学院:校长办公楼4号楼/韬奋楼41号楼/学生宿舍40号楼/学生宿舍43号楼办公楼42号楼/东风楼22号楼</v>
      </c>
      <c r="D428" s="1" t="str">
        <f>VLOOKUP(A428,raw_data!$C:$H,6,0)</f>
        <v>万航渡路1175号</v>
      </c>
      <c r="E428" s="1" t="str">
        <f>VLOOKUP(A428,raw_data!$C:$E,2,0)&amp;","&amp;VLOOKUP(A428,raw_data!$C:$E,3,0)</f>
        <v>121.4118363,31.22876901</v>
      </c>
      <c r="F428" s="54">
        <f t="shared" si="18"/>
        <v>2</v>
      </c>
      <c r="G428" s="1" t="s">
        <v>4367</v>
      </c>
      <c r="H428" s="53">
        <v>0</v>
      </c>
      <c r="I428" s="53">
        <v>1</v>
      </c>
      <c r="J428" s="53">
        <v>0</v>
      </c>
      <c r="K428" s="53">
        <v>0</v>
      </c>
      <c r="L428" s="53">
        <v>0</v>
      </c>
      <c r="M428" s="53">
        <v>0</v>
      </c>
      <c r="N428" s="53">
        <v>1</v>
      </c>
      <c r="O428" s="53">
        <v>0</v>
      </c>
      <c r="P428" s="56">
        <f t="shared" si="19"/>
        <v>2</v>
      </c>
      <c r="Q428" s="53">
        <v>1</v>
      </c>
      <c r="R428" s="53">
        <v>0</v>
      </c>
      <c r="S428" s="53">
        <v>0</v>
      </c>
      <c r="T428" s="53">
        <v>0</v>
      </c>
      <c r="U428" s="53">
        <v>0</v>
      </c>
      <c r="V428" s="53">
        <v>0</v>
      </c>
      <c r="W428" s="53">
        <v>1</v>
      </c>
      <c r="X428" s="53">
        <v>1</v>
      </c>
      <c r="Y428" s="53">
        <v>0</v>
      </c>
      <c r="Z428" s="53">
        <v>0</v>
      </c>
      <c r="AA428" s="53">
        <v>0</v>
      </c>
      <c r="AB428" s="53">
        <v>0</v>
      </c>
      <c r="AC428" s="56">
        <f t="shared" si="20"/>
        <v>3</v>
      </c>
      <c r="AD428" s="55">
        <f>VLOOKUP($A428,'all-seg-360'!$A:$K,3,0)</f>
        <v>0.130712891</v>
      </c>
      <c r="AE428" s="55">
        <f>VLOOKUP($A428,'all-seg-360'!$A:$K,4,0)</f>
        <v>0.30933532699999999</v>
      </c>
      <c r="AF428" s="55">
        <f>VLOOKUP($A428,'all-seg-360'!$A:$K,5,0)</f>
        <v>0.34690551800000002</v>
      </c>
      <c r="AG428" s="55">
        <f>VLOOKUP($A428,'all-seg-360'!$A:$K,6,0)</f>
        <v>0.103903198</v>
      </c>
      <c r="AH428" s="55">
        <f>VLOOKUP($A428,'all-seg-360'!$A:$K,7,0)</f>
        <v>2.1856688999999999E-2</v>
      </c>
      <c r="AI428" s="55">
        <f>VLOOKUP($A428,'all-seg-360'!$A:$K,8,0)</f>
        <v>3.6621000000000001E-5</v>
      </c>
      <c r="AJ428" s="55">
        <f>VLOOKUP($A428,'all-seg-360'!$A:$K,9,0)</f>
        <v>1.076355E-2</v>
      </c>
      <c r="AK428" s="55"/>
      <c r="AL428" s="55"/>
    </row>
    <row r="429" spans="1:38">
      <c r="A429" s="1" t="s">
        <v>1015</v>
      </c>
      <c r="B429" s="1" t="s">
        <v>20</v>
      </c>
      <c r="C429" s="1" t="str">
        <f>VLOOKUP(A429,raw_data!$C:$G,5,0)</f>
        <v>安徵省驻沪办事处招待所</v>
      </c>
      <c r="D429" s="1" t="str">
        <f>VLOOKUP(A429,raw_data!$C:$H,6,0)</f>
        <v>新华路185弄1号</v>
      </c>
      <c r="E429" s="1" t="str">
        <f>VLOOKUP(A429,raw_data!$C:$E,2,0)&amp;","&amp;VLOOKUP(A429,raw_data!$C:$E,3,0)</f>
        <v>121.4239819,31.20412117</v>
      </c>
      <c r="F429" s="54">
        <f t="shared" si="18"/>
        <v>2</v>
      </c>
      <c r="G429" s="1" t="s">
        <v>4367</v>
      </c>
      <c r="H429" s="53">
        <v>0</v>
      </c>
      <c r="I429" s="53">
        <v>1</v>
      </c>
      <c r="J429" s="53">
        <v>0</v>
      </c>
      <c r="K429" s="53">
        <v>0</v>
      </c>
      <c r="L429" s="53">
        <v>0</v>
      </c>
      <c r="M429" s="53">
        <v>0</v>
      </c>
      <c r="N429" s="53">
        <v>1</v>
      </c>
      <c r="O429" s="53">
        <v>0</v>
      </c>
      <c r="P429" s="56">
        <f t="shared" si="19"/>
        <v>2</v>
      </c>
      <c r="Q429" s="53">
        <v>1</v>
      </c>
      <c r="R429" s="53">
        <v>1</v>
      </c>
      <c r="S429" s="53">
        <v>0</v>
      </c>
      <c r="T429" s="53">
        <v>0</v>
      </c>
      <c r="U429" s="53">
        <v>0</v>
      </c>
      <c r="V429" s="53">
        <v>0</v>
      </c>
      <c r="W429" s="53">
        <v>1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6">
        <f t="shared" si="20"/>
        <v>3</v>
      </c>
      <c r="AD429" s="55">
        <f>VLOOKUP($A429,'all-seg-360'!$A:$K,3,0)</f>
        <v>0.19541931200000001</v>
      </c>
      <c r="AE429" s="55">
        <f>VLOOKUP($A429,'all-seg-360'!$A:$K,4,0)</f>
        <v>0.585623169</v>
      </c>
      <c r="AF429" s="55">
        <f>VLOOKUP($A429,'all-seg-360'!$A:$K,5,0)</f>
        <v>5.4513550000000001E-2</v>
      </c>
      <c r="AG429" s="55">
        <f>VLOOKUP($A429,'all-seg-360'!$A:$K,6,0)</f>
        <v>8.6386108000000003E-2</v>
      </c>
      <c r="AH429" s="55">
        <f>VLOOKUP($A429,'all-seg-360'!$A:$K,7,0)</f>
        <v>3.5086060000000002E-2</v>
      </c>
      <c r="AI429" s="55">
        <f>VLOOKUP($A429,'all-seg-360'!$A:$K,8,0)</f>
        <v>4.0557859999999996E-3</v>
      </c>
      <c r="AJ429" s="55">
        <f>VLOOKUP($A429,'all-seg-360'!$A:$K,9,0)</f>
        <v>5.36499E-3</v>
      </c>
      <c r="AK429" s="55"/>
      <c r="AL429" s="55"/>
    </row>
    <row r="430" spans="1:38">
      <c r="A430" s="1" t="s">
        <v>1017</v>
      </c>
      <c r="B430" s="1" t="s">
        <v>1016</v>
      </c>
      <c r="C430" s="1" t="str">
        <f>VLOOKUP(A430,raw_data!$C:$G,5,0)</f>
        <v>仓库</v>
      </c>
      <c r="D430" s="1" t="str">
        <f>VLOOKUP(A430,raw_data!$C:$H,6,0)</f>
        <v>光复路21号</v>
      </c>
      <c r="E430" s="1" t="str">
        <f>VLOOKUP(A430,raw_data!$C:$E,2,0)&amp;","&amp;VLOOKUP(A430,raw_data!$C:$E,3,0)</f>
        <v>121.4664081,31.24236347</v>
      </c>
      <c r="F430" s="54">
        <f t="shared" si="18"/>
        <v>2</v>
      </c>
      <c r="G430" s="1" t="s">
        <v>4367</v>
      </c>
      <c r="H430" s="53">
        <v>0</v>
      </c>
      <c r="I430" s="53">
        <v>1</v>
      </c>
      <c r="J430" s="53">
        <v>0</v>
      </c>
      <c r="K430" s="53">
        <v>0</v>
      </c>
      <c r="L430" s="53">
        <v>0</v>
      </c>
      <c r="M430" s="53">
        <v>0</v>
      </c>
      <c r="N430" s="53">
        <v>1</v>
      </c>
      <c r="O430" s="53">
        <v>0</v>
      </c>
      <c r="P430" s="56">
        <f t="shared" si="19"/>
        <v>2</v>
      </c>
      <c r="Q430" s="53">
        <v>1</v>
      </c>
      <c r="R430" s="53">
        <v>1</v>
      </c>
      <c r="S430" s="53">
        <v>0</v>
      </c>
      <c r="T430" s="53">
        <v>0</v>
      </c>
      <c r="U430" s="53">
        <v>0</v>
      </c>
      <c r="V430" s="53">
        <v>0</v>
      </c>
      <c r="W430" s="53">
        <v>0</v>
      </c>
      <c r="X430" s="53">
        <v>1</v>
      </c>
      <c r="Y430" s="53">
        <v>1</v>
      </c>
      <c r="Z430" s="53">
        <v>0</v>
      </c>
      <c r="AA430" s="53">
        <v>1</v>
      </c>
      <c r="AB430" s="53">
        <v>1</v>
      </c>
      <c r="AC430" s="56">
        <f t="shared" si="20"/>
        <v>6</v>
      </c>
      <c r="AD430" s="55">
        <f>VLOOKUP($A430,'all-seg-360'!$A:$K,3,0)</f>
        <v>0.50345459000000004</v>
      </c>
      <c r="AE430" s="55">
        <f>VLOOKUP($A430,'all-seg-360'!$A:$K,4,0)</f>
        <v>0.341943359</v>
      </c>
      <c r="AF430" s="55">
        <f>VLOOKUP($A430,'all-seg-360'!$A:$K,5,0)</f>
        <v>0</v>
      </c>
      <c r="AG430" s="55">
        <f>VLOOKUP($A430,'all-seg-360'!$A:$K,6,0)</f>
        <v>8.0017089999999999E-2</v>
      </c>
      <c r="AH430" s="55">
        <f>VLOOKUP($A430,'all-seg-360'!$A:$K,7,0)</f>
        <v>3.4378051999999999E-2</v>
      </c>
      <c r="AI430" s="55">
        <f>VLOOKUP($A430,'all-seg-360'!$A:$K,8,0)</f>
        <v>1.37329E-4</v>
      </c>
      <c r="AJ430" s="55">
        <f>VLOOKUP($A430,'all-seg-360'!$A:$K,9,0)</f>
        <v>2.9046631E-2</v>
      </c>
      <c r="AK430" s="55"/>
      <c r="AL430" s="55"/>
    </row>
    <row r="431" spans="1:38">
      <c r="A431" s="1" t="s">
        <v>917</v>
      </c>
      <c r="B431" s="1" t="s">
        <v>916</v>
      </c>
      <c r="C431" s="1" t="str">
        <f>VLOOKUP(A431,raw_data!$C:$G,5,0)</f>
        <v>重庆公寓</v>
      </c>
      <c r="D431" s="1" t="str">
        <f>VLOOKUP(A431,raw_data!$C:$H,6,0)</f>
        <v>重庆南路185号</v>
      </c>
      <c r="E431" s="1" t="str">
        <f>VLOOKUP(A431,raw_data!$C:$E,2,0)&amp;","&amp;VLOOKUP(A431,raw_data!$C:$E,3,0)</f>
        <v>121.4665898,31.21735056</v>
      </c>
      <c r="F431" s="54">
        <f t="shared" si="18"/>
        <v>2</v>
      </c>
      <c r="G431" s="1" t="s">
        <v>4367</v>
      </c>
      <c r="H431" s="53">
        <v>0</v>
      </c>
      <c r="I431" s="53">
        <v>1</v>
      </c>
      <c r="J431" s="53">
        <v>0</v>
      </c>
      <c r="K431" s="53">
        <v>0</v>
      </c>
      <c r="L431" s="53">
        <v>0</v>
      </c>
      <c r="M431" s="53">
        <v>0</v>
      </c>
      <c r="N431" s="53">
        <v>1</v>
      </c>
      <c r="O431" s="53">
        <v>0</v>
      </c>
      <c r="P431" s="56">
        <f t="shared" si="19"/>
        <v>2</v>
      </c>
      <c r="Q431" s="53">
        <v>1</v>
      </c>
      <c r="R431" s="53">
        <v>1</v>
      </c>
      <c r="S431" s="53">
        <v>0</v>
      </c>
      <c r="T431" s="53">
        <v>0</v>
      </c>
      <c r="U431" s="53">
        <v>0</v>
      </c>
      <c r="V431" s="53">
        <v>0</v>
      </c>
      <c r="W431" s="53">
        <v>0</v>
      </c>
      <c r="X431" s="53">
        <v>1</v>
      </c>
      <c r="Y431" s="53">
        <v>1</v>
      </c>
      <c r="Z431" s="53">
        <v>1</v>
      </c>
      <c r="AA431" s="53">
        <v>0</v>
      </c>
      <c r="AB431" s="53">
        <v>1</v>
      </c>
      <c r="AC431" s="56">
        <f t="shared" si="20"/>
        <v>6</v>
      </c>
      <c r="AD431" s="55">
        <f>VLOOKUP($A431,'all-seg-360'!$A:$K,3,0)</f>
        <v>0.317776489</v>
      </c>
      <c r="AE431" s="55">
        <f>VLOOKUP($A431,'all-seg-360'!$A:$K,4,0)</f>
        <v>0.46956176799999999</v>
      </c>
      <c r="AF431" s="55">
        <f>VLOOKUP($A431,'all-seg-360'!$A:$K,5,0)</f>
        <v>2.4963379000000001E-2</v>
      </c>
      <c r="AG431" s="55">
        <f>VLOOKUP($A431,'all-seg-360'!$A:$K,6,0)</f>
        <v>9.5632935000000002E-2</v>
      </c>
      <c r="AH431" s="55">
        <f>VLOOKUP($A431,'all-seg-360'!$A:$K,7,0)</f>
        <v>3.8781738000000003E-2</v>
      </c>
      <c r="AI431" s="55">
        <f>VLOOKUP($A431,'all-seg-360'!$A:$K,8,0)</f>
        <v>2.3101810000000001E-3</v>
      </c>
      <c r="AJ431" s="55">
        <f>VLOOKUP($A431,'all-seg-360'!$A:$K,9,0)</f>
        <v>1.730957E-2</v>
      </c>
      <c r="AK431" s="55"/>
      <c r="AL431" s="55"/>
    </row>
    <row r="432" spans="1:38">
      <c r="A432" s="1" t="s">
        <v>919</v>
      </c>
      <c r="B432" s="1" t="s">
        <v>918</v>
      </c>
      <c r="C432" s="1" t="str">
        <f>VLOOKUP(A432,raw_data!$C:$G,5,0)</f>
        <v>住宅</v>
      </c>
      <c r="D432" s="1" t="str">
        <f>VLOOKUP(A432,raw_data!$C:$H,6,0)</f>
        <v>重庆南路177号、179弄1-10号</v>
      </c>
      <c r="E432" s="1" t="str">
        <f>VLOOKUP(A432,raw_data!$C:$E,2,0)&amp;","&amp;VLOOKUP(A432,raw_data!$C:$E,3,0)</f>
        <v>121.4668736,31.21810897</v>
      </c>
      <c r="F432" s="54">
        <f t="shared" si="18"/>
        <v>2</v>
      </c>
      <c r="G432" s="1" t="s">
        <v>4367</v>
      </c>
      <c r="H432" s="53">
        <v>0</v>
      </c>
      <c r="I432" s="53">
        <v>1</v>
      </c>
      <c r="J432" s="53">
        <v>0</v>
      </c>
      <c r="K432" s="53">
        <v>0</v>
      </c>
      <c r="L432" s="53">
        <v>0</v>
      </c>
      <c r="M432" s="53">
        <v>0</v>
      </c>
      <c r="N432" s="53">
        <v>1</v>
      </c>
      <c r="O432" s="53">
        <v>0</v>
      </c>
      <c r="P432" s="56">
        <f t="shared" si="19"/>
        <v>2</v>
      </c>
      <c r="Q432" s="53">
        <v>0</v>
      </c>
      <c r="R432" s="53">
        <v>1</v>
      </c>
      <c r="S432" s="53">
        <v>1</v>
      </c>
      <c r="T432" s="53">
        <v>0</v>
      </c>
      <c r="U432" s="53">
        <v>0</v>
      </c>
      <c r="V432" s="53">
        <v>0</v>
      </c>
      <c r="W432" s="53">
        <v>0</v>
      </c>
      <c r="X432" s="53">
        <v>1</v>
      </c>
      <c r="Y432" s="53">
        <v>0</v>
      </c>
      <c r="Z432" s="53">
        <v>0</v>
      </c>
      <c r="AA432" s="53">
        <v>0</v>
      </c>
      <c r="AB432" s="53">
        <v>0</v>
      </c>
      <c r="AC432" s="56">
        <f t="shared" si="20"/>
        <v>3</v>
      </c>
      <c r="AD432" s="55">
        <f>VLOOKUP($A432,'all-seg-360'!$A:$K,3,0)</f>
        <v>0.41387634299999998</v>
      </c>
      <c r="AE432" s="55">
        <f>VLOOKUP($A432,'all-seg-360'!$A:$K,4,0)</f>
        <v>0.28883361800000001</v>
      </c>
      <c r="AF432" s="55">
        <f>VLOOKUP($A432,'all-seg-360'!$A:$K,5,0)</f>
        <v>1.5780639999999999E-2</v>
      </c>
      <c r="AG432" s="55">
        <f>VLOOKUP($A432,'all-seg-360'!$A:$K,6,0)</f>
        <v>0.120571899</v>
      </c>
      <c r="AH432" s="55">
        <f>VLOOKUP($A432,'all-seg-360'!$A:$K,7,0)</f>
        <v>1.076355E-2</v>
      </c>
      <c r="AI432" s="55">
        <f>VLOOKUP($A432,'all-seg-360'!$A:$K,8,0)</f>
        <v>1.5289310000000001E-3</v>
      </c>
      <c r="AJ432" s="55">
        <f>VLOOKUP($A432,'all-seg-360'!$A:$K,9,0)</f>
        <v>6.6040040000000001E-3</v>
      </c>
      <c r="AK432" s="55"/>
      <c r="AL432" s="55"/>
    </row>
    <row r="433" spans="1:38">
      <c r="A433" s="1" t="s">
        <v>926</v>
      </c>
      <c r="B433" s="1" t="s">
        <v>925</v>
      </c>
      <c r="C433" s="1" t="str">
        <f>VLOOKUP(A433,raw_data!$C:$G,5,0)</f>
        <v>陕南大楼</v>
      </c>
      <c r="D433" s="1" t="str">
        <f>VLOOKUP(A433,raw_data!$C:$H,6,0)</f>
        <v>陕西南路213号</v>
      </c>
      <c r="E433" s="1" t="str">
        <f>VLOOKUP(A433,raw_data!$C:$E,2,0)&amp;","&amp;VLOOKUP(A433,raw_data!$C:$E,3,0)</f>
        <v>121.4568794,31.21432492</v>
      </c>
      <c r="F433" s="54">
        <f t="shared" si="18"/>
        <v>2</v>
      </c>
      <c r="G433" s="1" t="s">
        <v>4367</v>
      </c>
      <c r="H433" s="53">
        <v>0</v>
      </c>
      <c r="I433" s="53">
        <v>1</v>
      </c>
      <c r="J433" s="53">
        <v>0</v>
      </c>
      <c r="K433" s="53">
        <v>0</v>
      </c>
      <c r="L433" s="53">
        <v>0</v>
      </c>
      <c r="M433" s="53">
        <v>0</v>
      </c>
      <c r="N433" s="53">
        <v>1</v>
      </c>
      <c r="O433" s="53">
        <v>0</v>
      </c>
      <c r="P433" s="56">
        <f t="shared" si="19"/>
        <v>2</v>
      </c>
      <c r="Q433" s="53">
        <v>1</v>
      </c>
      <c r="R433" s="53">
        <v>1</v>
      </c>
      <c r="S433" s="53">
        <v>1</v>
      </c>
      <c r="T433" s="53">
        <v>1</v>
      </c>
      <c r="U433" s="53">
        <v>1</v>
      </c>
      <c r="V433" s="53">
        <v>1</v>
      </c>
      <c r="W433" s="53">
        <v>1</v>
      </c>
      <c r="X433" s="53">
        <v>0</v>
      </c>
      <c r="Y433" s="53">
        <v>0</v>
      </c>
      <c r="Z433" s="53">
        <v>0</v>
      </c>
      <c r="AA433" s="53">
        <v>0</v>
      </c>
      <c r="AB433" s="53">
        <v>0</v>
      </c>
      <c r="AC433" s="56">
        <f t="shared" si="20"/>
        <v>7</v>
      </c>
      <c r="AD433" s="55">
        <f>VLOOKUP($A433,'all-seg-360'!$A:$K,3,0)</f>
        <v>0.15903320300000001</v>
      </c>
      <c r="AE433" s="55">
        <f>VLOOKUP($A433,'all-seg-360'!$A:$K,4,0)</f>
        <v>0.61651916500000004</v>
      </c>
      <c r="AF433" s="55">
        <f>VLOOKUP($A433,'all-seg-360'!$A:$K,5,0)</f>
        <v>5.0888061999999998E-2</v>
      </c>
      <c r="AG433" s="55">
        <f>VLOOKUP($A433,'all-seg-360'!$A:$K,6,0)</f>
        <v>0.11051330600000001</v>
      </c>
      <c r="AH433" s="55">
        <f>VLOOKUP($A433,'all-seg-360'!$A:$K,7,0)</f>
        <v>2.0236206E-2</v>
      </c>
      <c r="AI433" s="55">
        <f>VLOOKUP($A433,'all-seg-360'!$A:$K,8,0)</f>
        <v>0</v>
      </c>
      <c r="AJ433" s="55">
        <f>VLOOKUP($A433,'all-seg-360'!$A:$K,9,0)</f>
        <v>8.1176800000000004E-4</v>
      </c>
      <c r="AK433" s="55"/>
      <c r="AL433" s="55"/>
    </row>
    <row r="434" spans="1:38">
      <c r="A434" s="1" t="s">
        <v>934</v>
      </c>
      <c r="B434" s="1" t="s">
        <v>933</v>
      </c>
      <c r="C434" s="1" t="str">
        <f>VLOOKUP(A434,raw_data!$C:$G,5,0)</f>
        <v>泰山大楼</v>
      </c>
      <c r="D434" s="1" t="str">
        <f>VLOOKUP(A434,raw_data!$C:$H,6,0)</f>
        <v>淮海中路622弄</v>
      </c>
      <c r="E434" s="1" t="str">
        <f>VLOOKUP(A434,raw_data!$C:$E,2,0)&amp;","&amp;VLOOKUP(A434,raw_data!$C:$E,3,0)</f>
        <v>121.4621755,31.22216665</v>
      </c>
      <c r="F434" s="54">
        <f t="shared" si="18"/>
        <v>2</v>
      </c>
      <c r="G434" s="1" t="s">
        <v>4367</v>
      </c>
      <c r="H434" s="53">
        <v>0</v>
      </c>
      <c r="I434" s="53">
        <v>1</v>
      </c>
      <c r="J434" s="53">
        <v>0</v>
      </c>
      <c r="K434" s="53">
        <v>0</v>
      </c>
      <c r="L434" s="53">
        <v>0</v>
      </c>
      <c r="M434" s="53">
        <v>0</v>
      </c>
      <c r="N434" s="53">
        <v>1</v>
      </c>
      <c r="O434" s="53">
        <v>0</v>
      </c>
      <c r="P434" s="56">
        <f t="shared" si="19"/>
        <v>2</v>
      </c>
      <c r="Q434" s="53">
        <v>1</v>
      </c>
      <c r="R434" s="53">
        <v>1</v>
      </c>
      <c r="S434" s="53">
        <v>0</v>
      </c>
      <c r="T434" s="53">
        <v>0</v>
      </c>
      <c r="U434" s="53">
        <v>0</v>
      </c>
      <c r="V434" s="53">
        <v>0</v>
      </c>
      <c r="W434" s="53">
        <v>0</v>
      </c>
      <c r="X434" s="53">
        <v>1</v>
      </c>
      <c r="Y434" s="53">
        <v>1</v>
      </c>
      <c r="Z434" s="53">
        <v>1</v>
      </c>
      <c r="AA434" s="53">
        <v>1</v>
      </c>
      <c r="AB434" s="53">
        <v>1</v>
      </c>
      <c r="AC434" s="56">
        <f t="shared" si="20"/>
        <v>7</v>
      </c>
      <c r="AD434" s="55">
        <f>VLOOKUP($A434,'all-seg-360'!$A:$K,3,0)</f>
        <v>0.377432251</v>
      </c>
      <c r="AE434" s="55">
        <f>VLOOKUP($A434,'all-seg-360'!$A:$K,4,0)</f>
        <v>0.451754761</v>
      </c>
      <c r="AF434" s="55">
        <f>VLOOKUP($A434,'all-seg-360'!$A:$K,5,0)</f>
        <v>1.6305541999999999E-2</v>
      </c>
      <c r="AG434" s="55">
        <f>VLOOKUP($A434,'all-seg-360'!$A:$K,6,0)</f>
        <v>0.10590820300000001</v>
      </c>
      <c r="AH434" s="55">
        <f>VLOOKUP($A434,'all-seg-360'!$A:$K,7,0)</f>
        <v>3.3221436E-2</v>
      </c>
      <c r="AI434" s="55">
        <f>VLOOKUP($A434,'all-seg-360'!$A:$K,8,0)</f>
        <v>4.7271730000000003E-3</v>
      </c>
      <c r="AJ434" s="55">
        <f>VLOOKUP($A434,'all-seg-360'!$A:$K,9,0)</f>
        <v>9.6099849999999997E-3</v>
      </c>
      <c r="AK434" s="55"/>
      <c r="AL434" s="55"/>
    </row>
    <row r="435" spans="1:38">
      <c r="A435" s="1" t="s">
        <v>946</v>
      </c>
      <c r="B435" s="1" t="s">
        <v>945</v>
      </c>
      <c r="C435" s="1" t="str">
        <f>VLOOKUP(A435,raw_data!$C:$G,5,0)</f>
        <v>长乐新村</v>
      </c>
      <c r="D435" s="1" t="str">
        <f>VLOOKUP(A435,raw_data!$C:$H,6,0)</f>
        <v>长乐路764弄</v>
      </c>
      <c r="E435" s="1" t="str">
        <f>VLOOKUP(A435,raw_data!$C:$E,2,0)&amp;","&amp;VLOOKUP(A435,raw_data!$C:$E,3,0)</f>
        <v>121.4458173,31.21907316</v>
      </c>
      <c r="F435" s="54">
        <f t="shared" si="18"/>
        <v>2</v>
      </c>
      <c r="G435" s="1" t="s">
        <v>4367</v>
      </c>
      <c r="H435" s="53">
        <v>0</v>
      </c>
      <c r="I435" s="53">
        <v>1</v>
      </c>
      <c r="J435" s="53">
        <v>0</v>
      </c>
      <c r="K435" s="53">
        <v>0</v>
      </c>
      <c r="L435" s="53">
        <v>0</v>
      </c>
      <c r="M435" s="53">
        <v>0</v>
      </c>
      <c r="N435" s="53">
        <v>1</v>
      </c>
      <c r="O435" s="53">
        <v>0</v>
      </c>
      <c r="P435" s="56">
        <f t="shared" si="19"/>
        <v>2</v>
      </c>
      <c r="Q435" s="53">
        <v>1</v>
      </c>
      <c r="R435" s="53">
        <v>1</v>
      </c>
      <c r="S435" s="53">
        <v>0</v>
      </c>
      <c r="T435" s="53">
        <v>0</v>
      </c>
      <c r="U435" s="53">
        <v>0</v>
      </c>
      <c r="V435" s="53">
        <v>0</v>
      </c>
      <c r="W435" s="53">
        <v>0</v>
      </c>
      <c r="X435" s="53">
        <v>1</v>
      </c>
      <c r="Y435" s="53">
        <v>1</v>
      </c>
      <c r="Z435" s="53">
        <v>0</v>
      </c>
      <c r="AA435" s="53">
        <v>0</v>
      </c>
      <c r="AB435" s="53">
        <v>0</v>
      </c>
      <c r="AC435" s="56">
        <f t="shared" si="20"/>
        <v>4</v>
      </c>
      <c r="AD435" s="55">
        <f>VLOOKUP($A435,'all-seg-360'!$A:$K,3,0)</f>
        <v>0.306420898</v>
      </c>
      <c r="AE435" s="55">
        <f>VLOOKUP($A435,'all-seg-360'!$A:$K,4,0)</f>
        <v>0.47905578599999998</v>
      </c>
      <c r="AF435" s="55">
        <f>VLOOKUP($A435,'all-seg-360'!$A:$K,5,0)</f>
        <v>6.1740112E-2</v>
      </c>
      <c r="AG435" s="55">
        <f>VLOOKUP($A435,'all-seg-360'!$A:$K,6,0)</f>
        <v>6.7730712999999998E-2</v>
      </c>
      <c r="AH435" s="55">
        <f>VLOOKUP($A435,'all-seg-360'!$A:$K,7,0)</f>
        <v>4.7430420000000001E-2</v>
      </c>
      <c r="AI435" s="55">
        <f>VLOOKUP($A435,'all-seg-360'!$A:$K,8,0)</f>
        <v>0</v>
      </c>
      <c r="AJ435" s="55">
        <f>VLOOKUP($A435,'all-seg-360'!$A:$K,9,0)</f>
        <v>1.9461059999999999E-2</v>
      </c>
      <c r="AK435" s="55"/>
      <c r="AL435" s="55"/>
    </row>
    <row r="436" spans="1:38">
      <c r="A436" s="1" t="s">
        <v>30</v>
      </c>
      <c r="B436" s="1" t="s">
        <v>29</v>
      </c>
      <c r="C436" s="1" t="str">
        <f>VLOOKUP(A436,raw_data!$C:$G,5,0)</f>
        <v>巨鹰宾馆  </v>
      </c>
      <c r="D436" s="1" t="str">
        <f>VLOOKUP(A436,raw_data!$C:$H,6,0)</f>
        <v>巨鹿路889号 </v>
      </c>
      <c r="E436" s="1" t="str">
        <f>VLOOKUP(A436,raw_data!$C:$E,2,0)&amp;","&amp;VLOOKUP(A436,raw_data!$C:$E,3,0)</f>
        <v>121.443438,31.22007418</v>
      </c>
      <c r="F436" s="54">
        <f t="shared" si="18"/>
        <v>2</v>
      </c>
      <c r="G436" s="1" t="s">
        <v>4367</v>
      </c>
      <c r="H436" s="53">
        <v>0</v>
      </c>
      <c r="I436" s="53">
        <v>1</v>
      </c>
      <c r="J436" s="53">
        <v>0</v>
      </c>
      <c r="K436" s="53">
        <v>0</v>
      </c>
      <c r="L436" s="53">
        <v>0</v>
      </c>
      <c r="M436" s="53">
        <v>0</v>
      </c>
      <c r="N436" s="53">
        <v>1</v>
      </c>
      <c r="O436" s="53">
        <v>0</v>
      </c>
      <c r="P436" s="56">
        <f t="shared" si="19"/>
        <v>2</v>
      </c>
      <c r="Q436" s="53">
        <v>1</v>
      </c>
      <c r="R436" s="53">
        <v>1</v>
      </c>
      <c r="S436" s="53">
        <v>1</v>
      </c>
      <c r="T436" s="53">
        <v>0</v>
      </c>
      <c r="U436" s="53">
        <v>0</v>
      </c>
      <c r="V436" s="53">
        <v>0</v>
      </c>
      <c r="W436" s="53">
        <v>0</v>
      </c>
      <c r="X436" s="53">
        <v>0</v>
      </c>
      <c r="Y436" s="53">
        <v>1</v>
      </c>
      <c r="Z436" s="53">
        <v>1</v>
      </c>
      <c r="AA436" s="53">
        <v>0</v>
      </c>
      <c r="AB436" s="53">
        <v>0</v>
      </c>
      <c r="AC436" s="56">
        <f t="shared" si="20"/>
        <v>5</v>
      </c>
      <c r="AD436" s="55">
        <f>VLOOKUP($A436,'all-seg-360'!$A:$K,3,0)</f>
        <v>0.22838439899999999</v>
      </c>
      <c r="AE436" s="55">
        <f>VLOOKUP($A436,'all-seg-360'!$A:$K,4,0)</f>
        <v>0.51205444300000003</v>
      </c>
      <c r="AF436" s="55">
        <f>VLOOKUP($A436,'all-seg-360'!$A:$K,5,0)</f>
        <v>0.12992553700000001</v>
      </c>
      <c r="AG436" s="55">
        <f>VLOOKUP($A436,'all-seg-360'!$A:$K,6,0)</f>
        <v>6.4349365000000006E-2</v>
      </c>
      <c r="AH436" s="55">
        <f>VLOOKUP($A436,'all-seg-360'!$A:$K,7,0)</f>
        <v>1.8850708000000001E-2</v>
      </c>
      <c r="AI436" s="55">
        <f>VLOOKUP($A436,'all-seg-360'!$A:$K,8,0)</f>
        <v>2.038574E-3</v>
      </c>
      <c r="AJ436" s="55">
        <f>VLOOKUP($A436,'all-seg-360'!$A:$K,9,0)</f>
        <v>2.0111084000000001E-2</v>
      </c>
      <c r="AK436" s="55"/>
      <c r="AL436" s="55"/>
    </row>
    <row r="437" spans="1:38">
      <c r="A437" s="1" t="s">
        <v>950</v>
      </c>
      <c r="B437" s="1" t="s">
        <v>20</v>
      </c>
      <c r="C437" s="1" t="str">
        <f>VLOOKUP(A437,raw_data!$C:$G,5,0)</f>
        <v>住宅 </v>
      </c>
      <c r="D437" s="1" t="str">
        <f>VLOOKUP(A437,raw_data!$C:$H,6,0)</f>
        <v>巨鹿路868-892号 </v>
      </c>
      <c r="E437" s="1" t="str">
        <f>VLOOKUP(A437,raw_data!$C:$E,2,0)&amp;","&amp;VLOOKUP(A437,raw_data!$C:$E,3,0)</f>
        <v>121.4440968,31.22059491</v>
      </c>
      <c r="F437" s="54">
        <f t="shared" si="18"/>
        <v>2</v>
      </c>
      <c r="G437" s="1" t="s">
        <v>4367</v>
      </c>
      <c r="H437" s="53">
        <v>0</v>
      </c>
      <c r="I437" s="53">
        <v>1</v>
      </c>
      <c r="J437" s="53">
        <v>0</v>
      </c>
      <c r="K437" s="53">
        <v>0</v>
      </c>
      <c r="L437" s="53">
        <v>0</v>
      </c>
      <c r="M437" s="53">
        <v>0</v>
      </c>
      <c r="N437" s="53">
        <v>1</v>
      </c>
      <c r="O437" s="53">
        <v>0</v>
      </c>
      <c r="P437" s="56">
        <f t="shared" si="19"/>
        <v>2</v>
      </c>
      <c r="Q437" s="53">
        <v>1</v>
      </c>
      <c r="R437" s="53">
        <v>1</v>
      </c>
      <c r="S437" s="53">
        <v>1</v>
      </c>
      <c r="T437" s="53">
        <v>0</v>
      </c>
      <c r="U437" s="53">
        <v>0</v>
      </c>
      <c r="V437" s="53">
        <v>0</v>
      </c>
      <c r="W437" s="53">
        <v>0</v>
      </c>
      <c r="X437" s="53">
        <v>0</v>
      </c>
      <c r="Y437" s="53">
        <v>1</v>
      </c>
      <c r="Z437" s="53">
        <v>1</v>
      </c>
      <c r="AA437" s="53">
        <v>1</v>
      </c>
      <c r="AB437" s="53">
        <v>0</v>
      </c>
      <c r="AC437" s="56">
        <f t="shared" si="20"/>
        <v>6</v>
      </c>
      <c r="AD437" s="55">
        <f>VLOOKUP($A437,'all-seg-360'!$A:$K,3,0)</f>
        <v>0.149020386</v>
      </c>
      <c r="AE437" s="55">
        <f>VLOOKUP($A437,'all-seg-360'!$A:$K,4,0)</f>
        <v>0.53512878399999997</v>
      </c>
      <c r="AF437" s="55">
        <f>VLOOKUP($A437,'all-seg-360'!$A:$K,5,0)</f>
        <v>0.14685974099999999</v>
      </c>
      <c r="AG437" s="55">
        <f>VLOOKUP($A437,'all-seg-360'!$A:$K,6,0)</f>
        <v>3.8275146000000003E-2</v>
      </c>
      <c r="AH437" s="55">
        <f>VLOOKUP($A437,'all-seg-360'!$A:$K,7,0)</f>
        <v>8.1500243999999999E-2</v>
      </c>
      <c r="AI437" s="55">
        <f>VLOOKUP($A437,'all-seg-360'!$A:$K,8,0)</f>
        <v>0</v>
      </c>
      <c r="AJ437" s="55">
        <f>VLOOKUP($A437,'all-seg-360'!$A:$K,9,0)</f>
        <v>9.1369629999999997E-3</v>
      </c>
      <c r="AK437" s="55"/>
      <c r="AL437" s="55"/>
    </row>
    <row r="438" spans="1:38">
      <c r="A438" s="1" t="s">
        <v>967</v>
      </c>
      <c r="B438" s="1" t="s">
        <v>966</v>
      </c>
      <c r="C438" s="1" t="str">
        <f>VLOOKUP(A438,raw_data!$C:$G,5,0)</f>
        <v>中国人民解放军海军后勤部
上海物资站</v>
      </c>
      <c r="D438" s="1" t="str">
        <f>VLOOKUP(A438,raw_data!$C:$H,6,0)</f>
        <v>江西中路138号</v>
      </c>
      <c r="E438" s="1" t="str">
        <f>VLOOKUP(A438,raw_data!$C:$E,2,0)&amp;","&amp;VLOOKUP(A438,raw_data!$C:$E,3,0)</f>
        <v>121.4832029,31.23623222</v>
      </c>
      <c r="F438" s="54">
        <f t="shared" si="18"/>
        <v>2</v>
      </c>
      <c r="G438" s="1" t="s">
        <v>4367</v>
      </c>
      <c r="H438" s="53">
        <v>0</v>
      </c>
      <c r="I438" s="53">
        <v>1</v>
      </c>
      <c r="J438" s="53">
        <v>0</v>
      </c>
      <c r="K438" s="53">
        <v>0</v>
      </c>
      <c r="L438" s="53">
        <v>0</v>
      </c>
      <c r="M438" s="53">
        <v>0</v>
      </c>
      <c r="N438" s="53">
        <v>1</v>
      </c>
      <c r="O438" s="53">
        <v>0</v>
      </c>
      <c r="P438" s="56">
        <f t="shared" si="19"/>
        <v>2</v>
      </c>
      <c r="Q438" s="53">
        <v>1</v>
      </c>
      <c r="R438" s="53">
        <v>1</v>
      </c>
      <c r="S438" s="53">
        <v>0</v>
      </c>
      <c r="T438" s="53">
        <v>0</v>
      </c>
      <c r="U438" s="53">
        <v>0</v>
      </c>
      <c r="V438" s="53">
        <v>0</v>
      </c>
      <c r="W438" s="53">
        <v>0</v>
      </c>
      <c r="X438" s="53">
        <v>1</v>
      </c>
      <c r="Y438" s="53">
        <v>1</v>
      </c>
      <c r="Z438" s="53">
        <v>1</v>
      </c>
      <c r="AA438" s="53">
        <v>1</v>
      </c>
      <c r="AB438" s="53">
        <v>1</v>
      </c>
      <c r="AC438" s="56">
        <f t="shared" si="20"/>
        <v>7</v>
      </c>
      <c r="AD438" s="55">
        <f>VLOOKUP($A438,'all-seg-360'!$A:$K,3,0)</f>
        <v>0.50460815400000003</v>
      </c>
      <c r="AE438" s="55">
        <f>VLOOKUP($A438,'all-seg-360'!$A:$K,4,0)</f>
        <v>0.32286682100000003</v>
      </c>
      <c r="AF438" s="55">
        <f>VLOOKUP($A438,'all-seg-360'!$A:$K,5,0)</f>
        <v>3.2531737999999998E-2</v>
      </c>
      <c r="AG438" s="55">
        <f>VLOOKUP($A438,'all-seg-360'!$A:$K,6,0)</f>
        <v>7.9388427999999997E-2</v>
      </c>
      <c r="AH438" s="55">
        <f>VLOOKUP($A438,'all-seg-360'!$A:$K,7,0)</f>
        <v>2.4697876000000001E-2</v>
      </c>
      <c r="AI438" s="55">
        <f>VLOOKUP($A438,'all-seg-360'!$A:$K,8,0)</f>
        <v>2.7771000000000002E-4</v>
      </c>
      <c r="AJ438" s="55">
        <f>VLOOKUP($A438,'all-seg-360'!$A:$K,9,0)</f>
        <v>8.5266109999999999E-3</v>
      </c>
      <c r="AK438" s="55"/>
      <c r="AL438" s="55"/>
    </row>
    <row r="439" spans="1:38">
      <c r="A439" s="1" t="s">
        <v>969</v>
      </c>
      <c r="B439" s="1" t="s">
        <v>968</v>
      </c>
      <c r="C439" s="1" t="str">
        <f>VLOOKUP(A439,raw_data!$C:$G,5,0)</f>
        <v>东亚银行</v>
      </c>
      <c r="D439" s="1" t="str">
        <f>VLOOKUP(A439,raw_data!$C:$H,6,0)</f>
        <v>四川中路299号</v>
      </c>
      <c r="E439" s="1" t="str">
        <f>VLOOKUP(A439,raw_data!$C:$E,2,0)&amp;","&amp;VLOOKUP(A439,raw_data!$C:$E,3,0)</f>
        <v>121.4836271,31.239284</v>
      </c>
      <c r="F439" s="54">
        <f t="shared" si="18"/>
        <v>2</v>
      </c>
      <c r="G439" s="1" t="s">
        <v>4367</v>
      </c>
      <c r="H439" s="53">
        <v>0</v>
      </c>
      <c r="I439" s="53">
        <v>1</v>
      </c>
      <c r="J439" s="53">
        <v>0</v>
      </c>
      <c r="K439" s="53">
        <v>0</v>
      </c>
      <c r="L439" s="53">
        <v>0</v>
      </c>
      <c r="M439" s="53">
        <v>0</v>
      </c>
      <c r="N439" s="53">
        <v>1</v>
      </c>
      <c r="O439" s="53">
        <v>0</v>
      </c>
      <c r="P439" s="56">
        <f t="shared" si="19"/>
        <v>2</v>
      </c>
      <c r="Q439" s="53">
        <v>1</v>
      </c>
      <c r="R439" s="53">
        <v>1</v>
      </c>
      <c r="S439" s="53">
        <v>1</v>
      </c>
      <c r="T439" s="53">
        <v>0</v>
      </c>
      <c r="U439" s="53">
        <v>0</v>
      </c>
      <c r="V439" s="53">
        <v>0</v>
      </c>
      <c r="W439" s="53">
        <v>0</v>
      </c>
      <c r="X439" s="53">
        <v>0</v>
      </c>
      <c r="Y439" s="53">
        <v>1</v>
      </c>
      <c r="Z439" s="53">
        <v>1</v>
      </c>
      <c r="AA439" s="53">
        <v>1</v>
      </c>
      <c r="AB439" s="53">
        <v>1</v>
      </c>
      <c r="AC439" s="56">
        <f t="shared" si="20"/>
        <v>7</v>
      </c>
      <c r="AD439" s="55">
        <f>VLOOKUP($A439,'all-seg-360'!$A:$K,3,0)</f>
        <v>0.49089050299999998</v>
      </c>
      <c r="AE439" s="55">
        <f>VLOOKUP($A439,'all-seg-360'!$A:$K,4,0)</f>
        <v>0.35425109900000001</v>
      </c>
      <c r="AF439" s="55">
        <f>VLOOKUP($A439,'all-seg-360'!$A:$K,5,0)</f>
        <v>7.9650900000000004E-4</v>
      </c>
      <c r="AG439" s="55">
        <f>VLOOKUP($A439,'all-seg-360'!$A:$K,6,0)</f>
        <v>9.3402100000000002E-2</v>
      </c>
      <c r="AH439" s="55">
        <f>VLOOKUP($A439,'all-seg-360'!$A:$K,7,0)</f>
        <v>4.6945189999999998E-2</v>
      </c>
      <c r="AI439" s="55">
        <f>VLOOKUP($A439,'all-seg-360'!$A:$K,8,0)</f>
        <v>9.0331999999999999E-4</v>
      </c>
      <c r="AJ439" s="55">
        <f>VLOOKUP($A439,'all-seg-360'!$A:$K,9,0)</f>
        <v>5.6152299999999997E-4</v>
      </c>
      <c r="AK439" s="55"/>
      <c r="AL439" s="55"/>
    </row>
    <row r="440" spans="1:38">
      <c r="A440" s="1" t="s">
        <v>975</v>
      </c>
      <c r="B440" s="1" t="s">
        <v>974</v>
      </c>
      <c r="C440" s="1" t="str">
        <f>VLOOKUP(A440,raw_data!$C:$G,5,0)</f>
        <v>恒业里</v>
      </c>
      <c r="D440" s="1" t="str">
        <f>VLOOKUP(A440,raw_data!$C:$H,6,0)</f>
        <v>江西中路135弄1-13号</v>
      </c>
      <c r="E440" s="1" t="str">
        <f>VLOOKUP(A440,raw_data!$C:$E,2,0)&amp;","&amp;VLOOKUP(A440,raw_data!$C:$E,3,0)</f>
        <v>121.4829651,31.23617054</v>
      </c>
      <c r="F440" s="54">
        <f t="shared" si="18"/>
        <v>2</v>
      </c>
      <c r="G440" s="1" t="s">
        <v>4367</v>
      </c>
      <c r="H440" s="53">
        <v>0</v>
      </c>
      <c r="I440" s="53">
        <v>1</v>
      </c>
      <c r="J440" s="53">
        <v>0</v>
      </c>
      <c r="K440" s="53">
        <v>0</v>
      </c>
      <c r="L440" s="53">
        <v>0</v>
      </c>
      <c r="M440" s="53">
        <v>0</v>
      </c>
      <c r="N440" s="53">
        <v>1</v>
      </c>
      <c r="O440" s="53">
        <v>0</v>
      </c>
      <c r="P440" s="56">
        <f t="shared" si="19"/>
        <v>2</v>
      </c>
      <c r="Q440" s="53">
        <v>1</v>
      </c>
      <c r="R440" s="53">
        <v>1</v>
      </c>
      <c r="S440" s="53">
        <v>0</v>
      </c>
      <c r="T440" s="53">
        <v>0</v>
      </c>
      <c r="U440" s="53">
        <v>0</v>
      </c>
      <c r="V440" s="53">
        <v>0</v>
      </c>
      <c r="W440" s="53">
        <v>0</v>
      </c>
      <c r="X440" s="53">
        <v>1</v>
      </c>
      <c r="Y440" s="53">
        <v>1</v>
      </c>
      <c r="Z440" s="53">
        <v>1</v>
      </c>
      <c r="AA440" s="53">
        <v>1</v>
      </c>
      <c r="AB440" s="53">
        <v>1</v>
      </c>
      <c r="AC440" s="56">
        <f t="shared" si="20"/>
        <v>7</v>
      </c>
      <c r="AD440" s="55">
        <f>VLOOKUP($A440,'all-seg-360'!$A:$K,3,0)</f>
        <v>0.50460815400000003</v>
      </c>
      <c r="AE440" s="55">
        <f>VLOOKUP($A440,'all-seg-360'!$A:$K,4,0)</f>
        <v>0.32286682100000003</v>
      </c>
      <c r="AF440" s="55">
        <f>VLOOKUP($A440,'all-seg-360'!$A:$K,5,0)</f>
        <v>3.2531737999999998E-2</v>
      </c>
      <c r="AG440" s="55">
        <f>VLOOKUP($A440,'all-seg-360'!$A:$K,6,0)</f>
        <v>7.9388427999999997E-2</v>
      </c>
      <c r="AH440" s="55">
        <f>VLOOKUP($A440,'all-seg-360'!$A:$K,7,0)</f>
        <v>2.4697876000000001E-2</v>
      </c>
      <c r="AI440" s="55">
        <f>VLOOKUP($A440,'all-seg-360'!$A:$K,8,0)</f>
        <v>2.7771000000000002E-4</v>
      </c>
      <c r="AJ440" s="55">
        <f>VLOOKUP($A440,'all-seg-360'!$A:$K,9,0)</f>
        <v>8.5266109999999999E-3</v>
      </c>
      <c r="AK440" s="55"/>
      <c r="AL440" s="55"/>
    </row>
    <row r="441" spans="1:38">
      <c r="A441" s="1" t="s">
        <v>844</v>
      </c>
      <c r="B441" s="1" t="s">
        <v>842</v>
      </c>
      <c r="C441" s="1" t="str">
        <f>VLOOKUP(A441,raw_data!$C:$G,5,0)</f>
        <v>长宁区政府14号楼</v>
      </c>
      <c r="D441" s="1" t="str">
        <f>VLOOKUP(A441,raw_data!$C:$H,6,0)</f>
        <v>愚园路1320号</v>
      </c>
      <c r="E441" s="1" t="str">
        <f>VLOOKUP(A441,raw_data!$C:$E,2,0)&amp;","&amp;VLOOKUP(A441,raw_data!$C:$E,3,0)</f>
        <v>121.4234687,31.22728973</v>
      </c>
      <c r="F441" s="54">
        <f t="shared" si="18"/>
        <v>2</v>
      </c>
      <c r="G441" s="1" t="s">
        <v>4367</v>
      </c>
      <c r="H441" s="53">
        <v>0</v>
      </c>
      <c r="I441" s="53">
        <v>1</v>
      </c>
      <c r="J441" s="53">
        <v>0</v>
      </c>
      <c r="K441" s="53">
        <v>0</v>
      </c>
      <c r="L441" s="53">
        <v>0</v>
      </c>
      <c r="M441" s="53">
        <v>0</v>
      </c>
      <c r="N441" s="53">
        <v>1</v>
      </c>
      <c r="O441" s="53">
        <v>0</v>
      </c>
      <c r="P441" s="56">
        <f t="shared" si="19"/>
        <v>2</v>
      </c>
      <c r="Q441" s="53">
        <v>1</v>
      </c>
      <c r="R441" s="53">
        <v>1</v>
      </c>
      <c r="S441" s="53">
        <v>0</v>
      </c>
      <c r="T441" s="53">
        <v>0</v>
      </c>
      <c r="U441" s="53">
        <v>0</v>
      </c>
      <c r="V441" s="53">
        <v>0</v>
      </c>
      <c r="W441" s="53">
        <v>0</v>
      </c>
      <c r="X441" s="53">
        <v>1</v>
      </c>
      <c r="Y441" s="53">
        <v>1</v>
      </c>
      <c r="Z441" s="53">
        <v>0</v>
      </c>
      <c r="AA441" s="53">
        <v>0</v>
      </c>
      <c r="AB441" s="53">
        <v>0</v>
      </c>
      <c r="AC441" s="56">
        <f t="shared" si="20"/>
        <v>4</v>
      </c>
      <c r="AD441" s="55">
        <f>VLOOKUP($A441,'all-seg-360'!$A:$K,3,0)</f>
        <v>0.25631103500000002</v>
      </c>
      <c r="AE441" s="55">
        <f>VLOOKUP($A441,'all-seg-360'!$A:$K,4,0)</f>
        <v>0.51970519999999998</v>
      </c>
      <c r="AF441" s="55">
        <f>VLOOKUP($A441,'all-seg-360'!$A:$K,5,0)</f>
        <v>3.8583373999999997E-2</v>
      </c>
      <c r="AG441" s="55">
        <f>VLOOKUP($A441,'all-seg-360'!$A:$K,6,0)</f>
        <v>0.12597045900000001</v>
      </c>
      <c r="AH441" s="55">
        <f>VLOOKUP($A441,'all-seg-360'!$A:$K,7,0)</f>
        <v>1.3870238999999999E-2</v>
      </c>
      <c r="AI441" s="55">
        <f>VLOOKUP($A441,'all-seg-360'!$A:$K,8,0)</f>
        <v>7.5378399999999996E-4</v>
      </c>
      <c r="AJ441" s="55">
        <f>VLOOKUP($A441,'all-seg-360'!$A:$K,9,0)</f>
        <v>6.1279300000000002E-3</v>
      </c>
      <c r="AK441" s="55"/>
      <c r="AL441" s="55"/>
    </row>
    <row r="442" spans="1:38">
      <c r="A442" s="1" t="s">
        <v>845</v>
      </c>
      <c r="B442" s="1" t="s">
        <v>842</v>
      </c>
      <c r="C442" s="1" t="str">
        <f>VLOOKUP(A442,raw_data!$C:$G,5,0)</f>
        <v>长宁区政府12号楼</v>
      </c>
      <c r="D442" s="1" t="str">
        <f>VLOOKUP(A442,raw_data!$C:$H,6,0)</f>
        <v>愚园路1320号</v>
      </c>
      <c r="E442" s="1" t="str">
        <f>VLOOKUP(A442,raw_data!$C:$E,2,0)&amp;","&amp;VLOOKUP(A442,raw_data!$C:$E,3,0)</f>
        <v>121.4234687,31.22728973</v>
      </c>
      <c r="F442" s="54">
        <f t="shared" si="18"/>
        <v>2</v>
      </c>
      <c r="G442" s="1" t="s">
        <v>4367</v>
      </c>
      <c r="H442" s="53">
        <v>0</v>
      </c>
      <c r="I442" s="53">
        <v>1</v>
      </c>
      <c r="J442" s="53">
        <v>0</v>
      </c>
      <c r="K442" s="53">
        <v>0</v>
      </c>
      <c r="L442" s="53">
        <v>0</v>
      </c>
      <c r="M442" s="53">
        <v>0</v>
      </c>
      <c r="N442" s="53">
        <v>1</v>
      </c>
      <c r="O442" s="53">
        <v>0</v>
      </c>
      <c r="P442" s="56">
        <f t="shared" si="19"/>
        <v>2</v>
      </c>
      <c r="Q442" s="53">
        <v>1</v>
      </c>
      <c r="R442" s="53">
        <v>1</v>
      </c>
      <c r="S442" s="53">
        <v>0</v>
      </c>
      <c r="T442" s="53">
        <v>0</v>
      </c>
      <c r="U442" s="53">
        <v>0</v>
      </c>
      <c r="V442" s="53">
        <v>0</v>
      </c>
      <c r="W442" s="53">
        <v>0</v>
      </c>
      <c r="X442" s="53">
        <v>1</v>
      </c>
      <c r="Y442" s="53">
        <v>1</v>
      </c>
      <c r="Z442" s="53">
        <v>0</v>
      </c>
      <c r="AA442" s="53">
        <v>0</v>
      </c>
      <c r="AB442" s="53">
        <v>0</v>
      </c>
      <c r="AC442" s="56">
        <f t="shared" si="20"/>
        <v>4</v>
      </c>
      <c r="AD442" s="55">
        <f>VLOOKUP($A442,'all-seg-360'!$A:$K,3,0)</f>
        <v>0.25631103500000002</v>
      </c>
      <c r="AE442" s="55">
        <f>VLOOKUP($A442,'all-seg-360'!$A:$K,4,0)</f>
        <v>0.51970519999999998</v>
      </c>
      <c r="AF442" s="55">
        <f>VLOOKUP($A442,'all-seg-360'!$A:$K,5,0)</f>
        <v>3.8583373999999997E-2</v>
      </c>
      <c r="AG442" s="55">
        <f>VLOOKUP($A442,'all-seg-360'!$A:$K,6,0)</f>
        <v>0.12597045900000001</v>
      </c>
      <c r="AH442" s="55">
        <f>VLOOKUP($A442,'all-seg-360'!$A:$K,7,0)</f>
        <v>1.3870238999999999E-2</v>
      </c>
      <c r="AI442" s="55">
        <f>VLOOKUP($A442,'all-seg-360'!$A:$K,8,0)</f>
        <v>7.5378399999999996E-4</v>
      </c>
      <c r="AJ442" s="55">
        <f>VLOOKUP($A442,'all-seg-360'!$A:$K,9,0)</f>
        <v>6.1279300000000002E-3</v>
      </c>
      <c r="AK442" s="55"/>
      <c r="AL442" s="55"/>
    </row>
    <row r="443" spans="1:38">
      <c r="A443" s="1" t="s">
        <v>846</v>
      </c>
      <c r="B443" s="1" t="s">
        <v>842</v>
      </c>
      <c r="C443" s="1" t="str">
        <f>VLOOKUP(A443,raw_data!$C:$G,5,0)</f>
        <v>长宁区致府11号楼</v>
      </c>
      <c r="D443" s="1" t="str">
        <f>VLOOKUP(A443,raw_data!$C:$H,6,0)</f>
        <v>愚园路1320号</v>
      </c>
      <c r="E443" s="1" t="str">
        <f>VLOOKUP(A443,raw_data!$C:$E,2,0)&amp;","&amp;VLOOKUP(A443,raw_data!$C:$E,3,0)</f>
        <v>121.4234687,31.22728973</v>
      </c>
      <c r="F443" s="54">
        <f t="shared" si="18"/>
        <v>2</v>
      </c>
      <c r="G443" s="1" t="s">
        <v>4367</v>
      </c>
      <c r="H443" s="53">
        <v>0</v>
      </c>
      <c r="I443" s="53">
        <v>1</v>
      </c>
      <c r="J443" s="53">
        <v>0</v>
      </c>
      <c r="K443" s="53">
        <v>0</v>
      </c>
      <c r="L443" s="53">
        <v>0</v>
      </c>
      <c r="M443" s="53">
        <v>0</v>
      </c>
      <c r="N443" s="53">
        <v>1</v>
      </c>
      <c r="O443" s="53">
        <v>0</v>
      </c>
      <c r="P443" s="56">
        <f t="shared" si="19"/>
        <v>2</v>
      </c>
      <c r="Q443" s="53">
        <v>1</v>
      </c>
      <c r="R443" s="53">
        <v>1</v>
      </c>
      <c r="S443" s="53">
        <v>0</v>
      </c>
      <c r="T443" s="53">
        <v>0</v>
      </c>
      <c r="U443" s="53">
        <v>0</v>
      </c>
      <c r="V443" s="53">
        <v>0</v>
      </c>
      <c r="W443" s="53">
        <v>0</v>
      </c>
      <c r="X443" s="53">
        <v>1</v>
      </c>
      <c r="Y443" s="53">
        <v>1</v>
      </c>
      <c r="Z443" s="53">
        <v>0</v>
      </c>
      <c r="AA443" s="53">
        <v>0</v>
      </c>
      <c r="AB443" s="53">
        <v>0</v>
      </c>
      <c r="AC443" s="56">
        <f t="shared" si="20"/>
        <v>4</v>
      </c>
      <c r="AD443" s="55">
        <f>VLOOKUP($A443,'all-seg-360'!$A:$K,3,0)</f>
        <v>0.25631103500000002</v>
      </c>
      <c r="AE443" s="55">
        <f>VLOOKUP($A443,'all-seg-360'!$A:$K,4,0)</f>
        <v>0.51970519999999998</v>
      </c>
      <c r="AF443" s="55">
        <f>VLOOKUP($A443,'all-seg-360'!$A:$K,5,0)</f>
        <v>3.8583373999999997E-2</v>
      </c>
      <c r="AG443" s="55">
        <f>VLOOKUP($A443,'all-seg-360'!$A:$K,6,0)</f>
        <v>0.12597045900000001</v>
      </c>
      <c r="AH443" s="55">
        <f>VLOOKUP($A443,'all-seg-360'!$A:$K,7,0)</f>
        <v>1.3870238999999999E-2</v>
      </c>
      <c r="AI443" s="55">
        <f>VLOOKUP($A443,'all-seg-360'!$A:$K,8,0)</f>
        <v>7.5378399999999996E-4</v>
      </c>
      <c r="AJ443" s="55">
        <f>VLOOKUP($A443,'all-seg-360'!$A:$K,9,0)</f>
        <v>6.1279300000000002E-3</v>
      </c>
      <c r="AK443" s="55"/>
      <c r="AL443" s="55"/>
    </row>
    <row r="444" spans="1:38">
      <c r="A444" s="1" t="s">
        <v>843</v>
      </c>
      <c r="B444" s="1" t="s">
        <v>842</v>
      </c>
      <c r="C444" s="1" t="str">
        <f>VLOOKUP(A444,raw_data!$C:$G,5,0)</f>
        <v>长宁区政府15号楼</v>
      </c>
      <c r="D444" s="1" t="str">
        <f>VLOOKUP(A444,raw_data!$C:$H,6,0)</f>
        <v>愚园路1320号</v>
      </c>
      <c r="E444" s="1" t="str">
        <f>VLOOKUP(A444,raw_data!$C:$E,2,0)&amp;","&amp;VLOOKUP(A444,raw_data!$C:$E,3,0)</f>
        <v>121.4234687,31.22728973</v>
      </c>
      <c r="F444" s="54">
        <f t="shared" si="18"/>
        <v>2</v>
      </c>
      <c r="G444" s="1" t="s">
        <v>4367</v>
      </c>
      <c r="H444" s="53">
        <v>0</v>
      </c>
      <c r="I444" s="53">
        <v>1</v>
      </c>
      <c r="J444" s="53">
        <v>0</v>
      </c>
      <c r="K444" s="53">
        <v>0</v>
      </c>
      <c r="L444" s="53">
        <v>0</v>
      </c>
      <c r="M444" s="53">
        <v>0</v>
      </c>
      <c r="N444" s="53">
        <v>1</v>
      </c>
      <c r="O444" s="53">
        <v>0</v>
      </c>
      <c r="P444" s="56">
        <f t="shared" si="19"/>
        <v>2</v>
      </c>
      <c r="Q444" s="53">
        <v>1</v>
      </c>
      <c r="R444" s="53">
        <v>1</v>
      </c>
      <c r="S444" s="53">
        <v>0</v>
      </c>
      <c r="T444" s="53">
        <v>0</v>
      </c>
      <c r="U444" s="53">
        <v>0</v>
      </c>
      <c r="V444" s="53">
        <v>0</v>
      </c>
      <c r="W444" s="53">
        <v>0</v>
      </c>
      <c r="X444" s="53">
        <v>1</v>
      </c>
      <c r="Y444" s="53">
        <v>1</v>
      </c>
      <c r="Z444" s="53">
        <v>0</v>
      </c>
      <c r="AA444" s="53">
        <v>0</v>
      </c>
      <c r="AB444" s="53">
        <v>0</v>
      </c>
      <c r="AC444" s="56">
        <f t="shared" si="20"/>
        <v>4</v>
      </c>
      <c r="AD444" s="55">
        <f>VLOOKUP($A444,'all-seg-360'!$A:$K,3,0)</f>
        <v>0.25631103500000002</v>
      </c>
      <c r="AE444" s="55">
        <f>VLOOKUP($A444,'all-seg-360'!$A:$K,4,0)</f>
        <v>0.51970519999999998</v>
      </c>
      <c r="AF444" s="55">
        <f>VLOOKUP($A444,'all-seg-360'!$A:$K,5,0)</f>
        <v>3.8583373999999997E-2</v>
      </c>
      <c r="AG444" s="55">
        <f>VLOOKUP($A444,'all-seg-360'!$A:$K,6,0)</f>
        <v>0.12597045900000001</v>
      </c>
      <c r="AH444" s="55">
        <f>VLOOKUP($A444,'all-seg-360'!$A:$K,7,0)</f>
        <v>1.3870238999999999E-2</v>
      </c>
      <c r="AI444" s="55">
        <f>VLOOKUP($A444,'all-seg-360'!$A:$K,8,0)</f>
        <v>7.5378399999999996E-4</v>
      </c>
      <c r="AJ444" s="55">
        <f>VLOOKUP($A444,'all-seg-360'!$A:$K,9,0)</f>
        <v>6.1279300000000002E-3</v>
      </c>
      <c r="AK444" s="55"/>
      <c r="AL444" s="55"/>
    </row>
    <row r="445" spans="1:38">
      <c r="A445" s="1" t="s">
        <v>839</v>
      </c>
      <c r="B445" s="1" t="s">
        <v>20</v>
      </c>
      <c r="C445" s="1" t="str">
        <f>VLOOKUP(A445,raw_data!$C:$G,5,0)</f>
        <v>工商银行愚园路分理处等</v>
      </c>
      <c r="D445" s="1" t="str">
        <f>VLOOKUP(A445,raw_data!$C:$H,6,0)</f>
        <v>愚园路1294号</v>
      </c>
      <c r="E445" s="1" t="str">
        <f>VLOOKUP(A445,raw_data!$C:$E,2,0)&amp;","&amp;VLOOKUP(A445,raw_data!$C:$E,3,0)</f>
        <v>121.4198175,31.22091987</v>
      </c>
      <c r="F445" s="54">
        <f t="shared" si="18"/>
        <v>2</v>
      </c>
      <c r="G445" s="1" t="s">
        <v>4367</v>
      </c>
      <c r="H445" s="53">
        <v>0</v>
      </c>
      <c r="I445" s="53">
        <v>1</v>
      </c>
      <c r="J445" s="53">
        <v>0</v>
      </c>
      <c r="K445" s="53">
        <v>0</v>
      </c>
      <c r="L445" s="53">
        <v>0</v>
      </c>
      <c r="M445" s="53">
        <v>0</v>
      </c>
      <c r="N445" s="53">
        <v>1</v>
      </c>
      <c r="O445" s="53">
        <v>0</v>
      </c>
      <c r="P445" s="56">
        <f t="shared" si="19"/>
        <v>2</v>
      </c>
      <c r="Q445" s="53">
        <v>1</v>
      </c>
      <c r="R445" s="53">
        <v>1</v>
      </c>
      <c r="S445" s="53">
        <v>0</v>
      </c>
      <c r="T445" s="53">
        <v>0</v>
      </c>
      <c r="U445" s="53">
        <v>0</v>
      </c>
      <c r="V445" s="53">
        <v>0</v>
      </c>
      <c r="W445" s="53">
        <v>0</v>
      </c>
      <c r="X445" s="53">
        <v>1</v>
      </c>
      <c r="Y445" s="53">
        <v>0</v>
      </c>
      <c r="Z445" s="53">
        <v>0</v>
      </c>
      <c r="AA445" s="53">
        <v>0</v>
      </c>
      <c r="AB445" s="53">
        <v>0</v>
      </c>
      <c r="AC445" s="56">
        <f t="shared" si="20"/>
        <v>3</v>
      </c>
      <c r="AD445" s="55">
        <f>VLOOKUP($A445,'all-seg-360'!$A:$K,3,0)</f>
        <v>0.33903808600000002</v>
      </c>
      <c r="AE445" s="55">
        <f>VLOOKUP($A445,'all-seg-360'!$A:$K,4,0)</f>
        <v>0.48375854499999998</v>
      </c>
      <c r="AF445" s="55">
        <f>VLOOKUP($A445,'all-seg-360'!$A:$K,5,0)</f>
        <v>3.7011718999999998E-2</v>
      </c>
      <c r="AG445" s="55">
        <f>VLOOKUP($A445,'all-seg-360'!$A:$K,6,0)</f>
        <v>6.8762207000000006E-2</v>
      </c>
      <c r="AH445" s="55">
        <f>VLOOKUP($A445,'all-seg-360'!$A:$K,7,0)</f>
        <v>6.1468505999999999E-2</v>
      </c>
      <c r="AI445" s="55">
        <f>VLOOKUP($A445,'all-seg-360'!$A:$K,8,0)</f>
        <v>6.9580100000000001E-4</v>
      </c>
      <c r="AJ445" s="55">
        <f>VLOOKUP($A445,'all-seg-360'!$A:$K,9,0)</f>
        <v>2.38037E-4</v>
      </c>
      <c r="AK445" s="55"/>
      <c r="AL445" s="55"/>
    </row>
    <row r="446" spans="1:38">
      <c r="A446" s="1" t="s">
        <v>852</v>
      </c>
      <c r="B446" s="1" t="s">
        <v>851</v>
      </c>
      <c r="C446" s="1" t="str">
        <f>VLOOKUP(A446,raw_data!$C:$G,5,0)</f>
        <v>上海市杨树浦煤气厂——办公楼/高级职员住宅/储气罐</v>
      </c>
      <c r="D446" s="1" t="str">
        <f>VLOOKUP(A446,raw_data!$C:$H,6,0)</f>
        <v>杨树浦路2524号</v>
      </c>
      <c r="E446" s="1" t="str">
        <f>VLOOKUP(A446,raw_data!$C:$E,2,0)&amp;","&amp;VLOOKUP(A446,raw_data!$C:$E,3,0)</f>
        <v>121.547598,31.26971453</v>
      </c>
      <c r="F446" s="54">
        <f t="shared" si="18"/>
        <v>2</v>
      </c>
      <c r="G446" s="1" t="s">
        <v>4367</v>
      </c>
      <c r="H446" s="53">
        <v>0</v>
      </c>
      <c r="I446" s="53">
        <v>1</v>
      </c>
      <c r="J446" s="53">
        <v>0</v>
      </c>
      <c r="K446" s="53">
        <v>0</v>
      </c>
      <c r="L446" s="53">
        <v>0</v>
      </c>
      <c r="M446" s="53">
        <v>0</v>
      </c>
      <c r="N446" s="53">
        <v>1</v>
      </c>
      <c r="O446" s="53">
        <v>0</v>
      </c>
      <c r="P446" s="56">
        <f t="shared" si="19"/>
        <v>2</v>
      </c>
      <c r="Q446" s="53">
        <v>1</v>
      </c>
      <c r="R446" s="53">
        <v>1</v>
      </c>
      <c r="S446" s="53">
        <v>0</v>
      </c>
      <c r="T446" s="53">
        <v>0</v>
      </c>
      <c r="U446" s="53">
        <v>0</v>
      </c>
      <c r="V446" s="53">
        <v>0</v>
      </c>
      <c r="W446" s="53">
        <v>0</v>
      </c>
      <c r="X446" s="53">
        <v>1</v>
      </c>
      <c r="Y446" s="53">
        <v>1</v>
      </c>
      <c r="Z446" s="53">
        <v>0</v>
      </c>
      <c r="AA446" s="53">
        <v>0</v>
      </c>
      <c r="AB446" s="53">
        <v>0</v>
      </c>
      <c r="AC446" s="56">
        <f t="shared" si="20"/>
        <v>4</v>
      </c>
      <c r="AD446" s="55">
        <f>VLOOKUP($A446,'all-seg-360'!$A:$K,3,0)</f>
        <v>0.181881714</v>
      </c>
      <c r="AE446" s="55">
        <f>VLOOKUP($A446,'all-seg-360'!$A:$K,4,0)</f>
        <v>0.626159668</v>
      </c>
      <c r="AF446" s="55">
        <f>VLOOKUP($A446,'all-seg-360'!$A:$K,5,0)</f>
        <v>3.3752439999999999E-3</v>
      </c>
      <c r="AG446" s="55">
        <f>VLOOKUP($A446,'all-seg-360'!$A:$K,6,0)</f>
        <v>0.12779541</v>
      </c>
      <c r="AH446" s="55">
        <f>VLOOKUP($A446,'all-seg-360'!$A:$K,7,0)</f>
        <v>1.0339355E-2</v>
      </c>
      <c r="AI446" s="55">
        <f>VLOOKUP($A446,'all-seg-360'!$A:$K,8,0)</f>
        <v>0</v>
      </c>
      <c r="AJ446" s="55">
        <f>VLOOKUP($A446,'all-seg-360'!$A:$K,9,0)</f>
        <v>2.5421139999999998E-3</v>
      </c>
      <c r="AK446" s="55"/>
      <c r="AL446" s="55"/>
    </row>
    <row r="447" spans="1:38">
      <c r="A447" s="1" t="s">
        <v>866</v>
      </c>
      <c r="B447" s="1" t="s">
        <v>865</v>
      </c>
      <c r="C447" s="1" t="str">
        <f>VLOOKUP(A447,raw_data!$C:$G,5,0)</f>
        <v>梦幻柔情舞厅</v>
      </c>
      <c r="D447" s="1" t="str">
        <f>VLOOKUP(A447,raw_data!$C:$H,6,0)</f>
        <v>乍浦路455号</v>
      </c>
      <c r="E447" s="1" t="str">
        <f>VLOOKUP(A447,raw_data!$C:$E,2,0)&amp;","&amp;VLOOKUP(A447,raw_data!$C:$E,3,0)</f>
        <v>121.4817468,31.25397358</v>
      </c>
      <c r="F447" s="54">
        <f t="shared" si="18"/>
        <v>2</v>
      </c>
      <c r="G447" s="1" t="s">
        <v>4367</v>
      </c>
      <c r="H447" s="53">
        <v>0</v>
      </c>
      <c r="I447" s="53">
        <v>1</v>
      </c>
      <c r="J447" s="53">
        <v>0</v>
      </c>
      <c r="K447" s="53">
        <v>0</v>
      </c>
      <c r="L447" s="53">
        <v>0</v>
      </c>
      <c r="M447" s="53">
        <v>0</v>
      </c>
      <c r="N447" s="53">
        <v>1</v>
      </c>
      <c r="O447" s="53">
        <v>0</v>
      </c>
      <c r="P447" s="56">
        <f t="shared" si="19"/>
        <v>2</v>
      </c>
      <c r="Q447" s="53">
        <v>1</v>
      </c>
      <c r="R447" s="53">
        <v>1</v>
      </c>
      <c r="S447" s="53">
        <v>0</v>
      </c>
      <c r="T447" s="53">
        <v>0</v>
      </c>
      <c r="U447" s="53">
        <v>0</v>
      </c>
      <c r="V447" s="53">
        <v>0</v>
      </c>
      <c r="W447" s="53">
        <v>0</v>
      </c>
      <c r="X447" s="53">
        <v>1</v>
      </c>
      <c r="Y447" s="53">
        <v>1</v>
      </c>
      <c r="Z447" s="53">
        <v>0</v>
      </c>
      <c r="AA447" s="53">
        <v>1</v>
      </c>
      <c r="AB447" s="53">
        <v>0</v>
      </c>
      <c r="AC447" s="56">
        <f t="shared" si="20"/>
        <v>5</v>
      </c>
      <c r="AD447" s="55">
        <f>VLOOKUP($A447,'all-seg-360'!$A:$K,3,0)</f>
        <v>0.49971923800000001</v>
      </c>
      <c r="AE447" s="55">
        <f>VLOOKUP($A447,'all-seg-360'!$A:$K,4,0)</f>
        <v>0.39200439500000001</v>
      </c>
      <c r="AF447" s="55">
        <f>VLOOKUP($A447,'all-seg-360'!$A:$K,5,0)</f>
        <v>6.051636E-3</v>
      </c>
      <c r="AG447" s="55">
        <f>VLOOKUP($A447,'all-seg-360'!$A:$K,6,0)</f>
        <v>5.3762816999999997E-2</v>
      </c>
      <c r="AH447" s="55">
        <f>VLOOKUP($A447,'all-seg-360'!$A:$K,7,0)</f>
        <v>3.7438964999999998E-2</v>
      </c>
      <c r="AI447" s="55">
        <f>VLOOKUP($A447,'all-seg-360'!$A:$K,8,0)</f>
        <v>4.0466310000000002E-3</v>
      </c>
      <c r="AJ447" s="55">
        <f>VLOOKUP($A447,'all-seg-360'!$A:$K,9,0)</f>
        <v>0</v>
      </c>
      <c r="AK447" s="55"/>
      <c r="AL447" s="55"/>
    </row>
    <row r="448" spans="1:38">
      <c r="A448" s="1" t="s">
        <v>874</v>
      </c>
      <c r="B448" s="1" t="s">
        <v>873</v>
      </c>
      <c r="C448" s="1" t="str">
        <f>VLOOKUP(A448,raw_data!$C:$G,5,0)</f>
        <v>长春公寓</v>
      </c>
      <c r="D448" s="1" t="str">
        <f>VLOOKUP(A448,raw_data!$C:$H,6,0)</f>
        <v>长春路304号</v>
      </c>
      <c r="E448" s="1" t="str">
        <f>VLOOKUP(A448,raw_data!$C:$E,2,0)&amp;","&amp;VLOOKUP(A448,raw_data!$C:$E,3,0)</f>
        <v>121.4801477,31.26530397</v>
      </c>
      <c r="F448" s="54">
        <f t="shared" si="18"/>
        <v>2</v>
      </c>
      <c r="G448" s="1" t="s">
        <v>4367</v>
      </c>
      <c r="H448" s="53">
        <v>0</v>
      </c>
      <c r="I448" s="53">
        <v>1</v>
      </c>
      <c r="J448" s="53">
        <v>0</v>
      </c>
      <c r="K448" s="53">
        <v>0</v>
      </c>
      <c r="L448" s="53">
        <v>0</v>
      </c>
      <c r="M448" s="53">
        <v>0</v>
      </c>
      <c r="N448" s="53">
        <v>1</v>
      </c>
      <c r="O448" s="53">
        <v>0</v>
      </c>
      <c r="P448" s="56">
        <f t="shared" si="19"/>
        <v>2</v>
      </c>
      <c r="Q448" s="53">
        <v>1</v>
      </c>
      <c r="R448" s="53">
        <v>1</v>
      </c>
      <c r="S448" s="53">
        <v>0</v>
      </c>
      <c r="T448" s="53">
        <v>0</v>
      </c>
      <c r="U448" s="53">
        <v>0</v>
      </c>
      <c r="V448" s="53">
        <v>0</v>
      </c>
      <c r="W448" s="53">
        <v>0</v>
      </c>
      <c r="X448" s="53">
        <v>1</v>
      </c>
      <c r="Y448" s="53">
        <v>1</v>
      </c>
      <c r="Z448" s="53">
        <v>1</v>
      </c>
      <c r="AA448" s="53">
        <v>1</v>
      </c>
      <c r="AB448" s="53">
        <v>1</v>
      </c>
      <c r="AC448" s="56">
        <f t="shared" si="20"/>
        <v>7</v>
      </c>
      <c r="AD448" s="55">
        <f>VLOOKUP($A448,'all-seg-360'!$A:$K,3,0)</f>
        <v>0.35274353000000003</v>
      </c>
      <c r="AE448" s="55">
        <f>VLOOKUP($A448,'all-seg-360'!$A:$K,4,0)</f>
        <v>0.46036377000000001</v>
      </c>
      <c r="AF448" s="55">
        <f>VLOOKUP($A448,'all-seg-360'!$A:$K,5,0)</f>
        <v>1.5112304999999999E-2</v>
      </c>
      <c r="AG448" s="55">
        <f>VLOOKUP($A448,'all-seg-360'!$A:$K,6,0)</f>
        <v>6.9549560999999996E-2</v>
      </c>
      <c r="AH448" s="55">
        <f>VLOOKUP($A448,'all-seg-360'!$A:$K,7,0)</f>
        <v>3.1893920999999999E-2</v>
      </c>
      <c r="AI448" s="55">
        <f>VLOOKUP($A448,'all-seg-360'!$A:$K,8,0)</f>
        <v>1.4099119999999999E-3</v>
      </c>
      <c r="AJ448" s="55">
        <f>VLOOKUP($A448,'all-seg-360'!$A:$K,9,0)</f>
        <v>4.0722656000000003E-2</v>
      </c>
      <c r="AK448" s="55"/>
      <c r="AL448" s="55"/>
    </row>
    <row r="449" spans="1:38">
      <c r="A449" s="1" t="s">
        <v>881</v>
      </c>
      <c r="B449" s="1" t="s">
        <v>20</v>
      </c>
      <c r="C449" s="1" t="str">
        <f>VLOOKUP(A449,raw_data!$C:$G,5,0)</f>
        <v>住宅、小旋枫酒店</v>
      </c>
      <c r="D449" s="1" t="str">
        <f>VLOOKUP(A449,raw_data!$C:$H,6,0)</f>
        <v>安亭路130、132号</v>
      </c>
      <c r="E449" s="1" t="str">
        <f>VLOOKUP(A449,raw_data!$C:$E,2,0)&amp;","&amp;VLOOKUP(A449,raw_data!$C:$E,3,0)</f>
        <v>121.4432979,31.20378657</v>
      </c>
      <c r="F449" s="54">
        <f t="shared" si="18"/>
        <v>2</v>
      </c>
      <c r="G449" s="1" t="s">
        <v>4367</v>
      </c>
      <c r="H449" s="53">
        <v>0</v>
      </c>
      <c r="I449" s="53">
        <v>1</v>
      </c>
      <c r="J449" s="53">
        <v>0</v>
      </c>
      <c r="K449" s="53">
        <v>0</v>
      </c>
      <c r="L449" s="53">
        <v>0</v>
      </c>
      <c r="M449" s="53">
        <v>0</v>
      </c>
      <c r="N449" s="53">
        <v>1</v>
      </c>
      <c r="O449" s="53">
        <v>0</v>
      </c>
      <c r="P449" s="56">
        <f t="shared" si="19"/>
        <v>2</v>
      </c>
      <c r="Q449" s="53">
        <v>1</v>
      </c>
      <c r="R449" s="53">
        <v>1</v>
      </c>
      <c r="S449" s="53">
        <v>1</v>
      </c>
      <c r="T449" s="53">
        <v>0</v>
      </c>
      <c r="U449" s="53">
        <v>0</v>
      </c>
      <c r="V449" s="53">
        <v>0</v>
      </c>
      <c r="W449" s="53">
        <v>0</v>
      </c>
      <c r="X449" s="53">
        <v>0</v>
      </c>
      <c r="Y449" s="53">
        <v>1</v>
      </c>
      <c r="Z449" s="53">
        <v>0</v>
      </c>
      <c r="AA449" s="53">
        <v>0</v>
      </c>
      <c r="AB449" s="53">
        <v>0</v>
      </c>
      <c r="AC449" s="56">
        <f t="shared" si="20"/>
        <v>4</v>
      </c>
      <c r="AD449" s="55">
        <f>VLOOKUP($A449,'all-seg-360'!$A:$K,3,0)</f>
        <v>0.26417236300000002</v>
      </c>
      <c r="AE449" s="55">
        <f>VLOOKUP($A449,'all-seg-360'!$A:$K,4,0)</f>
        <v>0.52519531200000003</v>
      </c>
      <c r="AF449" s="55">
        <f>VLOOKUP($A449,'all-seg-360'!$A:$K,5,0)</f>
        <v>8.4387207000000006E-2</v>
      </c>
      <c r="AG449" s="55">
        <f>VLOOKUP($A449,'all-seg-360'!$A:$K,6,0)</f>
        <v>6.7926025000000001E-2</v>
      </c>
      <c r="AH449" s="55">
        <f>VLOOKUP($A449,'all-seg-360'!$A:$K,7,0)</f>
        <v>2.1795654000000001E-2</v>
      </c>
      <c r="AI449" s="55">
        <f>VLOOKUP($A449,'all-seg-360'!$A:$K,8,0)</f>
        <v>0</v>
      </c>
      <c r="AJ449" s="55">
        <f>VLOOKUP($A449,'all-seg-360'!$A:$K,9,0)</f>
        <v>1.3565063E-2</v>
      </c>
      <c r="AK449" s="55"/>
      <c r="AL449" s="55"/>
    </row>
    <row r="450" spans="1:38">
      <c r="A450" s="1" t="s">
        <v>885</v>
      </c>
      <c r="B450" s="1" t="s">
        <v>20</v>
      </c>
      <c r="C450" s="1" t="str">
        <f>VLOOKUP(A450,raw_data!$C:$G,5,0)</f>
        <v>电话局职工住宅</v>
      </c>
      <c r="D450" s="1" t="str">
        <f>VLOOKUP(A450,raw_data!$C:$H,6,0)</f>
        <v>建国西路398号</v>
      </c>
      <c r="E450" s="1" t="str">
        <f>VLOOKUP(A450,raw_data!$C:$E,2,0)&amp;","&amp;VLOOKUP(A450,raw_data!$C:$E,3,0)</f>
        <v>121.4490816,31.20564103</v>
      </c>
      <c r="F450" s="54">
        <f t="shared" ref="F450:F513" si="21">IF(P450=1, 1, IF(OR(P450=2, P450=3), 2, 3))</f>
        <v>2</v>
      </c>
      <c r="G450" s="1" t="s">
        <v>4367</v>
      </c>
      <c r="H450" s="53">
        <v>0</v>
      </c>
      <c r="I450" s="53">
        <v>1</v>
      </c>
      <c r="J450" s="53">
        <v>0</v>
      </c>
      <c r="K450" s="53">
        <v>0</v>
      </c>
      <c r="L450" s="53">
        <v>0</v>
      </c>
      <c r="M450" s="53">
        <v>0</v>
      </c>
      <c r="N450" s="53">
        <v>1</v>
      </c>
      <c r="O450" s="53">
        <v>0</v>
      </c>
      <c r="P450" s="56">
        <f t="shared" ref="P450:P513" si="22">SUM(H450:O450)</f>
        <v>2</v>
      </c>
      <c r="Q450" s="53">
        <v>1</v>
      </c>
      <c r="R450" s="53">
        <v>1</v>
      </c>
      <c r="S450" s="53">
        <v>1</v>
      </c>
      <c r="T450" s="53">
        <v>0</v>
      </c>
      <c r="U450" s="53">
        <v>0</v>
      </c>
      <c r="V450" s="53">
        <v>0</v>
      </c>
      <c r="W450" s="53">
        <v>0</v>
      </c>
      <c r="X450" s="53">
        <v>0</v>
      </c>
      <c r="Y450" s="53">
        <v>1</v>
      </c>
      <c r="Z450" s="53">
        <v>0</v>
      </c>
      <c r="AA450" s="53">
        <v>0</v>
      </c>
      <c r="AB450" s="53">
        <v>0</v>
      </c>
      <c r="AC450" s="56">
        <f t="shared" ref="AC450:AC513" si="23">SUM(Q450:AB450)</f>
        <v>4</v>
      </c>
      <c r="AD450" s="55">
        <f>VLOOKUP($A450,'all-seg-360'!$A:$K,3,0)</f>
        <v>0.19555969200000001</v>
      </c>
      <c r="AE450" s="55">
        <f>VLOOKUP($A450,'all-seg-360'!$A:$K,4,0)</f>
        <v>0.46923522899999998</v>
      </c>
      <c r="AF450" s="55">
        <f>VLOOKUP($A450,'all-seg-360'!$A:$K,5,0)</f>
        <v>0.16655883799999999</v>
      </c>
      <c r="AG450" s="55">
        <f>VLOOKUP($A450,'all-seg-360'!$A:$K,6,0)</f>
        <v>6.6766356999999998E-2</v>
      </c>
      <c r="AH450" s="55">
        <f>VLOOKUP($A450,'all-seg-360'!$A:$K,7,0)</f>
        <v>5.0189208999999999E-2</v>
      </c>
      <c r="AI450" s="55">
        <f>VLOOKUP($A450,'all-seg-360'!$A:$K,8,0)</f>
        <v>3.0520000000000002E-6</v>
      </c>
      <c r="AJ450" s="55">
        <f>VLOOKUP($A450,'all-seg-360'!$A:$K,9,0)</f>
        <v>4.6478270000000002E-3</v>
      </c>
      <c r="AK450" s="55"/>
      <c r="AL450" s="55"/>
    </row>
    <row r="451" spans="1:38">
      <c r="A451" s="1" t="s">
        <v>887</v>
      </c>
      <c r="B451" s="1" t="s">
        <v>20</v>
      </c>
      <c r="C451" s="1" t="str">
        <f>VLOOKUP(A451,raw_data!$C:$G,5,0)</f>
        <v>瑞金宾馆太原分馆</v>
      </c>
      <c r="D451" s="1" t="str">
        <f>VLOOKUP(A451,raw_data!$C:$H,6,0)</f>
        <v>太原路160号</v>
      </c>
      <c r="E451" s="1" t="str">
        <f>VLOOKUP(A451,raw_data!$C:$E,2,0)&amp;","&amp;VLOOKUP(A451,raw_data!$C:$E,3,0)</f>
        <v>121.4500044,31.20841681</v>
      </c>
      <c r="F451" s="54">
        <f t="shared" si="21"/>
        <v>2</v>
      </c>
      <c r="G451" s="1" t="s">
        <v>4367</v>
      </c>
      <c r="H451" s="53">
        <v>0</v>
      </c>
      <c r="I451" s="53">
        <v>1</v>
      </c>
      <c r="J451" s="53">
        <v>0</v>
      </c>
      <c r="K451" s="53">
        <v>0</v>
      </c>
      <c r="L451" s="53">
        <v>0</v>
      </c>
      <c r="M451" s="53">
        <v>0</v>
      </c>
      <c r="N451" s="53">
        <v>1</v>
      </c>
      <c r="O451" s="53">
        <v>0</v>
      </c>
      <c r="P451" s="56">
        <f t="shared" si="22"/>
        <v>2</v>
      </c>
      <c r="Q451" s="53">
        <v>1</v>
      </c>
      <c r="R451" s="53">
        <v>1</v>
      </c>
      <c r="S451" s="53">
        <v>0</v>
      </c>
      <c r="T451" s="53">
        <v>0</v>
      </c>
      <c r="U451" s="53">
        <v>0</v>
      </c>
      <c r="V451" s="53">
        <v>0</v>
      </c>
      <c r="W451" s="53">
        <v>0</v>
      </c>
      <c r="X451" s="53">
        <v>1</v>
      </c>
      <c r="Y451" s="53">
        <v>0</v>
      </c>
      <c r="Z451" s="53">
        <v>1</v>
      </c>
      <c r="AA451" s="53">
        <v>1</v>
      </c>
      <c r="AB451" s="53">
        <v>0</v>
      </c>
      <c r="AC451" s="56">
        <f t="shared" si="23"/>
        <v>5</v>
      </c>
      <c r="AD451" s="55">
        <f>VLOOKUP($A451,'all-seg-360'!$A:$K,3,0)</f>
        <v>0.32608337399999998</v>
      </c>
      <c r="AE451" s="55">
        <f>VLOOKUP($A451,'all-seg-360'!$A:$K,4,0)</f>
        <v>0.43985900900000002</v>
      </c>
      <c r="AF451" s="55">
        <f>VLOOKUP($A451,'all-seg-360'!$A:$K,5,0)</f>
        <v>9.8593139999999996E-2</v>
      </c>
      <c r="AG451" s="55">
        <f>VLOOKUP($A451,'all-seg-360'!$A:$K,6,0)</f>
        <v>8.6718749999999997E-2</v>
      </c>
      <c r="AH451" s="55">
        <f>VLOOKUP($A451,'all-seg-360'!$A:$K,7,0)</f>
        <v>3.6056519000000002E-2</v>
      </c>
      <c r="AI451" s="55">
        <f>VLOOKUP($A451,'all-seg-360'!$A:$K,8,0)</f>
        <v>1.275635E-3</v>
      </c>
      <c r="AJ451" s="55">
        <f>VLOOKUP($A451,'all-seg-360'!$A:$K,9,0)</f>
        <v>1.812744E-3</v>
      </c>
      <c r="AK451" s="55"/>
      <c r="AL451" s="55"/>
    </row>
    <row r="452" spans="1:38">
      <c r="A452" s="1" t="s">
        <v>890</v>
      </c>
      <c r="B452" s="1" t="s">
        <v>20</v>
      </c>
      <c r="C452" s="1" t="str">
        <f>VLOOKUP(A452,raw_data!$C:$G,5,0)</f>
        <v>住宅</v>
      </c>
      <c r="D452" s="1" t="str">
        <f>VLOOKUP(A452,raw_data!$C:$H,6,0)</f>
        <v>嘉善路131-143弄，169弄</v>
      </c>
      <c r="E452" s="1" t="str">
        <f>VLOOKUP(A452,raw_data!$C:$E,2,0)&amp;","&amp;VLOOKUP(A452,raw_data!$C:$E,3,0)</f>
        <v>121.4553115,31.21131748</v>
      </c>
      <c r="F452" s="54">
        <f t="shared" si="21"/>
        <v>2</v>
      </c>
      <c r="G452" s="1" t="s">
        <v>4367</v>
      </c>
      <c r="H452" s="53">
        <v>0</v>
      </c>
      <c r="I452" s="53">
        <v>1</v>
      </c>
      <c r="J452" s="53">
        <v>0</v>
      </c>
      <c r="K452" s="53">
        <v>0</v>
      </c>
      <c r="L452" s="53">
        <v>0</v>
      </c>
      <c r="M452" s="53">
        <v>0</v>
      </c>
      <c r="N452" s="53">
        <v>1</v>
      </c>
      <c r="O452" s="53">
        <v>0</v>
      </c>
      <c r="P452" s="56">
        <f t="shared" si="22"/>
        <v>2</v>
      </c>
      <c r="Q452" s="53">
        <v>1</v>
      </c>
      <c r="R452" s="53">
        <v>1</v>
      </c>
      <c r="S452" s="53">
        <v>1</v>
      </c>
      <c r="T452" s="53">
        <v>0</v>
      </c>
      <c r="U452" s="53">
        <v>0</v>
      </c>
      <c r="V452" s="53">
        <v>0</v>
      </c>
      <c r="W452" s="53">
        <v>0</v>
      </c>
      <c r="X452" s="53">
        <v>0</v>
      </c>
      <c r="Y452" s="53">
        <v>1</v>
      </c>
      <c r="Z452" s="53">
        <v>0</v>
      </c>
      <c r="AA452" s="53">
        <v>0</v>
      </c>
      <c r="AB452" s="53">
        <v>0</v>
      </c>
      <c r="AC452" s="56">
        <f t="shared" si="23"/>
        <v>4</v>
      </c>
      <c r="AD452" s="55">
        <f>VLOOKUP($A452,'all-seg-360'!$A:$K,3,0)</f>
        <v>0.414855957</v>
      </c>
      <c r="AE452" s="55">
        <f>VLOOKUP($A452,'all-seg-360'!$A:$K,4,0)</f>
        <v>0.45890197799999999</v>
      </c>
      <c r="AF452" s="55">
        <f>VLOOKUP($A452,'all-seg-360'!$A:$K,5,0)</f>
        <v>1.2741089000000001E-2</v>
      </c>
      <c r="AG452" s="55">
        <f>VLOOKUP($A452,'all-seg-360'!$A:$K,6,0)</f>
        <v>5.0790404999999997E-2</v>
      </c>
      <c r="AH452" s="55">
        <f>VLOOKUP($A452,'all-seg-360'!$A:$K,7,0)</f>
        <v>3.7115479E-2</v>
      </c>
      <c r="AI452" s="55">
        <f>VLOOKUP($A452,'all-seg-360'!$A:$K,8,0)</f>
        <v>6.1040000000000003E-6</v>
      </c>
      <c r="AJ452" s="55">
        <f>VLOOKUP($A452,'all-seg-360'!$A:$K,9,0)</f>
        <v>6.1040000000000003E-6</v>
      </c>
      <c r="AK452" s="55"/>
      <c r="AL452" s="55"/>
    </row>
    <row r="453" spans="1:38">
      <c r="A453" s="1" t="s">
        <v>891</v>
      </c>
      <c r="B453" s="1" t="s">
        <v>20</v>
      </c>
      <c r="C453" s="1" t="str">
        <f>VLOOKUP(A453,raw_data!$C:$G,5,0)</f>
        <v>住宅</v>
      </c>
      <c r="D453" s="1" t="str">
        <f>VLOOKUP(A453,raw_data!$C:$H,6,0)</f>
        <v>淮海中路1818弄1-8号</v>
      </c>
      <c r="E453" s="1" t="str">
        <f>VLOOKUP(A453,raw_data!$C:$E,2,0)&amp;","&amp;VLOOKUP(A453,raw_data!$C:$E,3,0)</f>
        <v>121.4342223,31.20686184</v>
      </c>
      <c r="F453" s="54">
        <f t="shared" si="21"/>
        <v>2</v>
      </c>
      <c r="G453" s="1" t="s">
        <v>4367</v>
      </c>
      <c r="H453" s="53">
        <v>0</v>
      </c>
      <c r="I453" s="53">
        <v>1</v>
      </c>
      <c r="J453" s="53">
        <v>0</v>
      </c>
      <c r="K453" s="53">
        <v>0</v>
      </c>
      <c r="L453" s="53">
        <v>0</v>
      </c>
      <c r="M453" s="53">
        <v>0</v>
      </c>
      <c r="N453" s="53">
        <v>1</v>
      </c>
      <c r="O453" s="53">
        <v>0</v>
      </c>
      <c r="P453" s="56">
        <f t="shared" si="22"/>
        <v>2</v>
      </c>
      <c r="Q453" s="53">
        <v>1</v>
      </c>
      <c r="R453" s="53">
        <v>0</v>
      </c>
      <c r="S453" s="53">
        <v>0</v>
      </c>
      <c r="T453" s="53">
        <v>0</v>
      </c>
      <c r="U453" s="53">
        <v>0</v>
      </c>
      <c r="V453" s="53">
        <v>0</v>
      </c>
      <c r="W453" s="53">
        <v>1</v>
      </c>
      <c r="X453" s="53">
        <v>1</v>
      </c>
      <c r="Y453" s="53">
        <v>0</v>
      </c>
      <c r="Z453" s="53">
        <v>0</v>
      </c>
      <c r="AA453" s="53">
        <v>0</v>
      </c>
      <c r="AB453" s="53">
        <v>0</v>
      </c>
      <c r="AC453" s="56">
        <f t="shared" si="23"/>
        <v>3</v>
      </c>
      <c r="AD453" s="55">
        <f>VLOOKUP($A453,'all-seg-360'!$A:$K,3,0)</f>
        <v>9.2977905E-2</v>
      </c>
      <c r="AE453" s="55">
        <f>VLOOKUP($A453,'all-seg-360'!$A:$K,4,0)</f>
        <v>0.50553893999999999</v>
      </c>
      <c r="AF453" s="55">
        <f>VLOOKUP($A453,'all-seg-360'!$A:$K,5,0)</f>
        <v>0.193939209</v>
      </c>
      <c r="AG453" s="55">
        <f>VLOOKUP($A453,'all-seg-360'!$A:$K,6,0)</f>
        <v>9.6795653999999995E-2</v>
      </c>
      <c r="AH453" s="55">
        <f>VLOOKUP($A453,'all-seg-360'!$A:$K,7,0)</f>
        <v>1.9152832000000002E-2</v>
      </c>
      <c r="AI453" s="55">
        <f>VLOOKUP($A453,'all-seg-360'!$A:$K,8,0)</f>
        <v>0</v>
      </c>
      <c r="AJ453" s="55">
        <f>VLOOKUP($A453,'all-seg-360'!$A:$K,9,0)</f>
        <v>4.4174194E-2</v>
      </c>
      <c r="AK453" s="55"/>
      <c r="AL453" s="55"/>
    </row>
    <row r="454" spans="1:38">
      <c r="A454" s="1" t="s">
        <v>727</v>
      </c>
      <c r="B454" s="1" t="s">
        <v>726</v>
      </c>
      <c r="C454" s="1" t="str">
        <f>VLOOKUP(A454,raw_data!$C:$G,5,0)</f>
        <v>住宅</v>
      </c>
      <c r="D454" s="1" t="str">
        <f>VLOOKUP(A454,raw_data!$C:$H,6,0)</f>
        <v>新闸路1321号</v>
      </c>
      <c r="E454" s="1" t="str">
        <f>VLOOKUP(A454,raw_data!$C:$E,2,0)&amp;","&amp;VLOOKUP(A454,raw_data!$C:$E,3,0)</f>
        <v>121.446734,31.23371445</v>
      </c>
      <c r="F454" s="54">
        <f t="shared" si="21"/>
        <v>2</v>
      </c>
      <c r="G454" s="1" t="s">
        <v>4367</v>
      </c>
      <c r="H454" s="53">
        <v>0</v>
      </c>
      <c r="I454" s="53">
        <v>1</v>
      </c>
      <c r="J454" s="53">
        <v>0</v>
      </c>
      <c r="K454" s="53">
        <v>0</v>
      </c>
      <c r="L454" s="53">
        <v>0</v>
      </c>
      <c r="M454" s="53">
        <v>0</v>
      </c>
      <c r="N454" s="53">
        <v>1</v>
      </c>
      <c r="O454" s="53">
        <v>0</v>
      </c>
      <c r="P454" s="56">
        <f t="shared" si="22"/>
        <v>2</v>
      </c>
      <c r="Q454" s="53">
        <v>1</v>
      </c>
      <c r="R454" s="53">
        <v>1</v>
      </c>
      <c r="S454" s="53">
        <v>1</v>
      </c>
      <c r="T454" s="53">
        <v>0</v>
      </c>
      <c r="U454" s="53">
        <v>0</v>
      </c>
      <c r="V454" s="53">
        <v>0</v>
      </c>
      <c r="W454" s="53">
        <v>0</v>
      </c>
      <c r="X454" s="53">
        <v>0</v>
      </c>
      <c r="Y454" s="53">
        <v>1</v>
      </c>
      <c r="Z454" s="53">
        <v>1</v>
      </c>
      <c r="AA454" s="53">
        <v>1</v>
      </c>
      <c r="AB454" s="53">
        <v>1</v>
      </c>
      <c r="AC454" s="56">
        <f t="shared" si="23"/>
        <v>7</v>
      </c>
      <c r="AD454" s="55">
        <f>VLOOKUP($A454,'all-seg-360'!$A:$K,3,0)</f>
        <v>0.32369384800000001</v>
      </c>
      <c r="AE454" s="55">
        <f>VLOOKUP($A454,'all-seg-360'!$A:$K,4,0)</f>
        <v>0.50656738300000004</v>
      </c>
      <c r="AF454" s="55">
        <f>VLOOKUP($A454,'all-seg-360'!$A:$K,5,0)</f>
        <v>2.8750609999999999E-2</v>
      </c>
      <c r="AG454" s="55">
        <f>VLOOKUP($A454,'all-seg-360'!$A:$K,6,0)</f>
        <v>9.0808105E-2</v>
      </c>
      <c r="AH454" s="55">
        <f>VLOOKUP($A454,'all-seg-360'!$A:$K,7,0)</f>
        <v>2.5601196E-2</v>
      </c>
      <c r="AI454" s="55">
        <f>VLOOKUP($A454,'all-seg-360'!$A:$K,8,0)</f>
        <v>0</v>
      </c>
      <c r="AJ454" s="55">
        <f>VLOOKUP($A454,'all-seg-360'!$A:$K,9,0)</f>
        <v>6.5917999999999999E-4</v>
      </c>
      <c r="AK454" s="55"/>
      <c r="AL454" s="55"/>
    </row>
    <row r="455" spans="1:38">
      <c r="A455" s="1" t="s">
        <v>733</v>
      </c>
      <c r="B455" s="1" t="s">
        <v>732</v>
      </c>
      <c r="C455" s="1" t="str">
        <f>VLOOKUP(A455,raw_data!$C:$G,5,0)</f>
        <v>静安区文化局</v>
      </c>
      <c r="D455" s="1" t="str">
        <f>VLOOKUP(A455,raw_data!$C:$H,6,0)</f>
        <v>北京西路1510号</v>
      </c>
      <c r="E455" s="1" t="str">
        <f>VLOOKUP(A455,raw_data!$C:$E,2,0)&amp;","&amp;VLOOKUP(A455,raw_data!$C:$E,3,0)</f>
        <v>121.4421054,31.22905296</v>
      </c>
      <c r="F455" s="54">
        <f t="shared" si="21"/>
        <v>2</v>
      </c>
      <c r="G455" s="1" t="s">
        <v>4367</v>
      </c>
      <c r="H455" s="53">
        <v>0</v>
      </c>
      <c r="I455" s="53">
        <v>1</v>
      </c>
      <c r="J455" s="53">
        <v>0</v>
      </c>
      <c r="K455" s="53">
        <v>0</v>
      </c>
      <c r="L455" s="53">
        <v>0</v>
      </c>
      <c r="M455" s="53">
        <v>0</v>
      </c>
      <c r="N455" s="53">
        <v>1</v>
      </c>
      <c r="O455" s="53">
        <v>0</v>
      </c>
      <c r="P455" s="56">
        <f t="shared" si="22"/>
        <v>2</v>
      </c>
      <c r="Q455" s="53">
        <v>0</v>
      </c>
      <c r="R455" s="53">
        <v>1</v>
      </c>
      <c r="S455" s="53">
        <v>1</v>
      </c>
      <c r="T455" s="53">
        <v>0</v>
      </c>
      <c r="U455" s="53">
        <v>0</v>
      </c>
      <c r="V455" s="53">
        <v>0</v>
      </c>
      <c r="W455" s="53">
        <v>0</v>
      </c>
      <c r="X455" s="53">
        <v>1</v>
      </c>
      <c r="Y455" s="53">
        <v>0</v>
      </c>
      <c r="Z455" s="53">
        <v>0</v>
      </c>
      <c r="AA455" s="53">
        <v>0</v>
      </c>
      <c r="AB455" s="53">
        <v>0</v>
      </c>
      <c r="AC455" s="56">
        <f t="shared" si="23"/>
        <v>3</v>
      </c>
      <c r="AD455" s="55">
        <f>VLOOKUP($A455,'all-seg-360'!$A:$K,3,0)</f>
        <v>0.15406799299999999</v>
      </c>
      <c r="AE455" s="55">
        <f>VLOOKUP($A455,'all-seg-360'!$A:$K,4,0)</f>
        <v>0.188806152</v>
      </c>
      <c r="AF455" s="55">
        <f>VLOOKUP($A455,'all-seg-360'!$A:$K,5,0)</f>
        <v>0.408108521</v>
      </c>
      <c r="AG455" s="55">
        <f>VLOOKUP($A455,'all-seg-360'!$A:$K,6,0)</f>
        <v>6.5563965000000002E-2</v>
      </c>
      <c r="AH455" s="55">
        <f>VLOOKUP($A455,'all-seg-360'!$A:$K,7,0)</f>
        <v>6.7941284000000005E-2</v>
      </c>
      <c r="AI455" s="55">
        <f>VLOOKUP($A455,'all-seg-360'!$A:$K,8,0)</f>
        <v>1.28174E-4</v>
      </c>
      <c r="AJ455" s="55">
        <f>VLOOKUP($A455,'all-seg-360'!$A:$K,9,0)</f>
        <v>3.3004761000000001E-2</v>
      </c>
      <c r="AK455" s="55"/>
      <c r="AL455" s="55"/>
    </row>
    <row r="456" spans="1:38">
      <c r="A456" s="1" t="s">
        <v>741</v>
      </c>
      <c r="B456" s="1" t="s">
        <v>740</v>
      </c>
      <c r="C456" s="1" t="str">
        <f>VLOOKUP(A456,raw_data!$C:$G,5,0)</f>
        <v>小南门警钟楼</v>
      </c>
      <c r="D456" s="1" t="str">
        <f>VLOOKUP(A456,raw_data!$C:$H,6,0)</f>
        <v>中华路581号</v>
      </c>
      <c r="E456" s="1" t="str">
        <f>VLOOKUP(A456,raw_data!$C:$E,2,0)&amp;","&amp;VLOOKUP(A456,raw_data!$C:$E,3,0)</f>
        <v>121.4934882,31.21798827</v>
      </c>
      <c r="F456" s="54">
        <f t="shared" si="21"/>
        <v>2</v>
      </c>
      <c r="G456" s="1" t="s">
        <v>4367</v>
      </c>
      <c r="H456" s="53">
        <v>0</v>
      </c>
      <c r="I456" s="53">
        <v>1</v>
      </c>
      <c r="J456" s="53">
        <v>0</v>
      </c>
      <c r="K456" s="53">
        <v>0</v>
      </c>
      <c r="L456" s="53">
        <v>0</v>
      </c>
      <c r="M456" s="53">
        <v>0</v>
      </c>
      <c r="N456" s="53">
        <v>1</v>
      </c>
      <c r="O456" s="53">
        <v>0</v>
      </c>
      <c r="P456" s="56">
        <f t="shared" si="22"/>
        <v>2</v>
      </c>
      <c r="Q456" s="53">
        <v>1</v>
      </c>
      <c r="R456" s="53">
        <v>1</v>
      </c>
      <c r="S456" s="53">
        <v>0</v>
      </c>
      <c r="T456" s="53">
        <v>0</v>
      </c>
      <c r="U456" s="53">
        <v>0</v>
      </c>
      <c r="V456" s="53">
        <v>0</v>
      </c>
      <c r="W456" s="53">
        <v>0</v>
      </c>
      <c r="X456" s="53">
        <v>1</v>
      </c>
      <c r="Y456" s="53">
        <v>1</v>
      </c>
      <c r="Z456" s="53">
        <v>0</v>
      </c>
      <c r="AA456" s="53">
        <v>0</v>
      </c>
      <c r="AB456" s="53">
        <v>1</v>
      </c>
      <c r="AC456" s="56">
        <f t="shared" si="23"/>
        <v>5</v>
      </c>
      <c r="AD456" s="55">
        <f>VLOOKUP($A456,'all-seg-360'!$A:$K,3,0)</f>
        <v>0.260540771</v>
      </c>
      <c r="AE456" s="55">
        <f>VLOOKUP($A456,'all-seg-360'!$A:$K,4,0)</f>
        <v>0.56255798300000004</v>
      </c>
      <c r="AF456" s="55">
        <f>VLOOKUP($A456,'all-seg-360'!$A:$K,5,0)</f>
        <v>9.7656299999999995E-4</v>
      </c>
      <c r="AG456" s="55">
        <f>VLOOKUP($A456,'all-seg-360'!$A:$K,6,0)</f>
        <v>7.4813843000000005E-2</v>
      </c>
      <c r="AH456" s="55">
        <f>VLOOKUP($A456,'all-seg-360'!$A:$K,7,0)</f>
        <v>3.0084229000000001E-2</v>
      </c>
      <c r="AI456" s="55">
        <f>VLOOKUP($A456,'all-seg-360'!$A:$K,8,0)</f>
        <v>6.4086899999999997E-4</v>
      </c>
      <c r="AJ456" s="55">
        <f>VLOOKUP($A456,'all-seg-360'!$A:$K,9,0)</f>
        <v>3.674316E-3</v>
      </c>
      <c r="AK456" s="55"/>
      <c r="AL456" s="55"/>
    </row>
    <row r="457" spans="1:38">
      <c r="A457" s="1" t="s">
        <v>755</v>
      </c>
      <c r="B457" s="1" t="s">
        <v>754</v>
      </c>
      <c r="C457" s="1" t="str">
        <f>VLOOKUP(A457,raw_data!$C:$G,5,0)</f>
        <v>新光影艺院</v>
      </c>
      <c r="D457" s="1" t="str">
        <f>VLOOKUP(A457,raw_data!$C:$H,6,0)</f>
        <v>宁波路586号</v>
      </c>
      <c r="E457" s="1" t="str">
        <f>VLOOKUP(A457,raw_data!$C:$E,2,0)&amp;","&amp;VLOOKUP(A457,raw_data!$C:$E,3,0)</f>
        <v>121.4719819,31.23879577</v>
      </c>
      <c r="F457" s="54">
        <f t="shared" si="21"/>
        <v>2</v>
      </c>
      <c r="G457" s="1" t="s">
        <v>4367</v>
      </c>
      <c r="H457" s="53">
        <v>0</v>
      </c>
      <c r="I457" s="53">
        <v>1</v>
      </c>
      <c r="J457" s="53">
        <v>0</v>
      </c>
      <c r="K457" s="53">
        <v>0</v>
      </c>
      <c r="L457" s="53">
        <v>0</v>
      </c>
      <c r="M457" s="53">
        <v>0</v>
      </c>
      <c r="N457" s="53">
        <v>1</v>
      </c>
      <c r="O457" s="53">
        <v>0</v>
      </c>
      <c r="P457" s="56">
        <f t="shared" si="22"/>
        <v>2</v>
      </c>
      <c r="Q457" s="53">
        <v>1</v>
      </c>
      <c r="R457" s="53">
        <v>1</v>
      </c>
      <c r="S457" s="53">
        <v>0</v>
      </c>
      <c r="T457" s="53">
        <v>0</v>
      </c>
      <c r="U457" s="53">
        <v>0</v>
      </c>
      <c r="V457" s="53">
        <v>0</v>
      </c>
      <c r="W457" s="53">
        <v>0</v>
      </c>
      <c r="X457" s="53">
        <v>1</v>
      </c>
      <c r="Y457" s="53">
        <v>1</v>
      </c>
      <c r="Z457" s="53">
        <v>1</v>
      </c>
      <c r="AA457" s="53">
        <v>1</v>
      </c>
      <c r="AB457" s="53">
        <v>1</v>
      </c>
      <c r="AC457" s="56">
        <f t="shared" si="23"/>
        <v>7</v>
      </c>
      <c r="AD457" s="55">
        <f>VLOOKUP($A457,'all-seg-360'!$A:$K,3,0)</f>
        <v>0.67192993199999995</v>
      </c>
      <c r="AE457" s="55">
        <f>VLOOKUP($A457,'all-seg-360'!$A:$K,4,0)</f>
        <v>0.245825195</v>
      </c>
      <c r="AF457" s="55">
        <f>VLOOKUP($A457,'all-seg-360'!$A:$K,5,0)</f>
        <v>0</v>
      </c>
      <c r="AG457" s="55">
        <f>VLOOKUP($A457,'all-seg-360'!$A:$K,6,0)</f>
        <v>4.1299438000000001E-2</v>
      </c>
      <c r="AH457" s="55">
        <f>VLOOKUP($A457,'all-seg-360'!$A:$K,7,0)</f>
        <v>2.4569701999999999E-2</v>
      </c>
      <c r="AI457" s="55">
        <f>VLOOKUP($A457,'all-seg-360'!$A:$K,8,0)</f>
        <v>1.8859860000000001E-3</v>
      </c>
      <c r="AJ457" s="55">
        <f>VLOOKUP($A457,'all-seg-360'!$A:$K,9,0)</f>
        <v>1.263428E-3</v>
      </c>
      <c r="AK457" s="55"/>
      <c r="AL457" s="55"/>
    </row>
    <row r="458" spans="1:38">
      <c r="A458" s="1" t="s">
        <v>765</v>
      </c>
      <c r="B458" s="1" t="s">
        <v>764</v>
      </c>
      <c r="C458" s="1" t="str">
        <f>VLOOKUP(A458,raw_data!$C:$G,5,0)</f>
        <v>住宅</v>
      </c>
      <c r="D458" s="1" t="str">
        <f>VLOOKUP(A458,raw_data!$C:$H,6,0)</f>
        <v>金陵东路8号</v>
      </c>
      <c r="E458" s="1" t="str">
        <f>VLOOKUP(A458,raw_data!$C:$E,2,0)&amp;","&amp;VLOOKUP(A458,raw_data!$C:$E,3,0)</f>
        <v>121.4868512,31.233568</v>
      </c>
      <c r="F458" s="54">
        <f t="shared" si="21"/>
        <v>2</v>
      </c>
      <c r="G458" s="1" t="s">
        <v>4367</v>
      </c>
      <c r="H458" s="53">
        <v>0</v>
      </c>
      <c r="I458" s="53">
        <v>1</v>
      </c>
      <c r="J458" s="53">
        <v>0</v>
      </c>
      <c r="K458" s="53">
        <v>0</v>
      </c>
      <c r="L458" s="53">
        <v>0</v>
      </c>
      <c r="M458" s="53">
        <v>0</v>
      </c>
      <c r="N458" s="53">
        <v>1</v>
      </c>
      <c r="O458" s="53">
        <v>0</v>
      </c>
      <c r="P458" s="56">
        <f t="shared" si="22"/>
        <v>2</v>
      </c>
      <c r="Q458" s="53">
        <v>1</v>
      </c>
      <c r="R458" s="53">
        <v>1</v>
      </c>
      <c r="S458" s="53">
        <v>1</v>
      </c>
      <c r="T458" s="53">
        <v>0</v>
      </c>
      <c r="U458" s="53">
        <v>0</v>
      </c>
      <c r="V458" s="53">
        <v>0</v>
      </c>
      <c r="W458" s="53">
        <v>0</v>
      </c>
      <c r="X458" s="53">
        <v>0</v>
      </c>
      <c r="Y458" s="53">
        <v>1</v>
      </c>
      <c r="Z458" s="53">
        <v>1</v>
      </c>
      <c r="AA458" s="53">
        <v>0</v>
      </c>
      <c r="AB458" s="53">
        <v>0</v>
      </c>
      <c r="AC458" s="56">
        <f t="shared" si="23"/>
        <v>5</v>
      </c>
      <c r="AD458" s="55">
        <f>VLOOKUP($A458,'all-seg-360'!$A:$K,3,0)</f>
        <v>0.49106750500000002</v>
      </c>
      <c r="AE458" s="55">
        <f>VLOOKUP($A458,'all-seg-360'!$A:$K,4,0)</f>
        <v>0.37437744099999998</v>
      </c>
      <c r="AF458" s="55">
        <f>VLOOKUP($A458,'all-seg-360'!$A:$K,5,0)</f>
        <v>0</v>
      </c>
      <c r="AG458" s="55">
        <f>VLOOKUP($A458,'all-seg-360'!$A:$K,6,0)</f>
        <v>7.6806640999999995E-2</v>
      </c>
      <c r="AH458" s="55">
        <f>VLOOKUP($A458,'all-seg-360'!$A:$K,7,0)</f>
        <v>3.8766479E-2</v>
      </c>
      <c r="AI458" s="55">
        <f>VLOOKUP($A458,'all-seg-360'!$A:$K,8,0)</f>
        <v>6.2316890000000003E-3</v>
      </c>
      <c r="AJ458" s="55">
        <f>VLOOKUP($A458,'all-seg-360'!$A:$K,9,0)</f>
        <v>8.4533700000000004E-4</v>
      </c>
      <c r="AK458" s="55"/>
      <c r="AL458" s="55"/>
    </row>
    <row r="459" spans="1:38">
      <c r="A459" s="1" t="s">
        <v>774</v>
      </c>
      <c r="B459" s="1" t="s">
        <v>773</v>
      </c>
      <c r="C459" s="1" t="str">
        <f>VLOOKUP(A459,raw_data!$C:$G,5,0)</f>
        <v>上海骅骏商贸有限公司、市残疾人联合会</v>
      </c>
      <c r="D459" s="1" t="str">
        <f>VLOOKUP(A459,raw_data!$C:$H,6,0)</f>
        <v>四川中路268-270号，
汉口路50号</v>
      </c>
      <c r="E459" s="1" t="str">
        <f>VLOOKUP(A459,raw_data!$C:$E,2,0)&amp;","&amp;VLOOKUP(A459,raw_data!$C:$E,3,0)</f>
        <v>121.4776947,31.23587653</v>
      </c>
      <c r="F459" s="54">
        <f t="shared" si="21"/>
        <v>2</v>
      </c>
      <c r="G459" s="1" t="s">
        <v>4367</v>
      </c>
      <c r="H459" s="53">
        <v>0</v>
      </c>
      <c r="I459" s="53">
        <v>1</v>
      </c>
      <c r="J459" s="53">
        <v>0</v>
      </c>
      <c r="K459" s="53">
        <v>0</v>
      </c>
      <c r="L459" s="53">
        <v>0</v>
      </c>
      <c r="M459" s="53">
        <v>0</v>
      </c>
      <c r="N459" s="53">
        <v>1</v>
      </c>
      <c r="O459" s="53">
        <v>0</v>
      </c>
      <c r="P459" s="56">
        <f t="shared" si="22"/>
        <v>2</v>
      </c>
      <c r="Q459" s="53">
        <v>1</v>
      </c>
      <c r="R459" s="53">
        <v>1</v>
      </c>
      <c r="S459" s="53">
        <v>0</v>
      </c>
      <c r="T459" s="53">
        <v>0</v>
      </c>
      <c r="U459" s="53">
        <v>0</v>
      </c>
      <c r="V459" s="53">
        <v>0</v>
      </c>
      <c r="W459" s="53">
        <v>0</v>
      </c>
      <c r="X459" s="53">
        <v>1</v>
      </c>
      <c r="Y459" s="53">
        <v>1</v>
      </c>
      <c r="Z459" s="53">
        <v>0</v>
      </c>
      <c r="AA459" s="53">
        <v>1</v>
      </c>
      <c r="AB459" s="53">
        <v>1</v>
      </c>
      <c r="AC459" s="56">
        <f t="shared" si="23"/>
        <v>6</v>
      </c>
      <c r="AD459" s="55">
        <f>VLOOKUP($A459,'all-seg-360'!$A:$K,3,0)</f>
        <v>0.52051696800000002</v>
      </c>
      <c r="AE459" s="55">
        <f>VLOOKUP($A459,'all-seg-360'!$A:$K,4,0)</f>
        <v>0.34163513200000001</v>
      </c>
      <c r="AF459" s="55">
        <f>VLOOKUP($A459,'all-seg-360'!$A:$K,5,0)</f>
        <v>0</v>
      </c>
      <c r="AG459" s="55">
        <f>VLOOKUP($A459,'all-seg-360'!$A:$K,6,0)</f>
        <v>9.9923706000000001E-2</v>
      </c>
      <c r="AH459" s="55">
        <f>VLOOKUP($A459,'all-seg-360'!$A:$K,7,0)</f>
        <v>3.3779906999999998E-2</v>
      </c>
      <c r="AI459" s="55">
        <f>VLOOKUP($A459,'all-seg-360'!$A:$K,8,0)</f>
        <v>9.7656000000000001E-5</v>
      </c>
      <c r="AJ459" s="55">
        <f>VLOOKUP($A459,'all-seg-360'!$A:$K,9,0)</f>
        <v>7.3242200000000004E-4</v>
      </c>
      <c r="AK459" s="55"/>
      <c r="AL459" s="55"/>
    </row>
    <row r="460" spans="1:38">
      <c r="A460" s="1" t="s">
        <v>780</v>
      </c>
      <c r="B460" s="1" t="s">
        <v>779</v>
      </c>
      <c r="C460" s="1" t="str">
        <f>VLOOKUP(A460,raw_data!$C:$G,5,0)</f>
        <v>钱业大楼/长江计算机集团</v>
      </c>
      <c r="D460" s="1" t="str">
        <f>VLOOKUP(A460,raw_data!$C:$H,6,0)</f>
        <v>宁波路276号</v>
      </c>
      <c r="E460" s="1" t="str">
        <f>VLOOKUP(A460,raw_data!$C:$E,2,0)&amp;","&amp;VLOOKUP(A460,raw_data!$C:$E,3,0)</f>
        <v>121.4775707,31.24083131</v>
      </c>
      <c r="F460" s="54">
        <f t="shared" si="21"/>
        <v>2</v>
      </c>
      <c r="G460" s="1" t="s">
        <v>4367</v>
      </c>
      <c r="H460" s="53">
        <v>0</v>
      </c>
      <c r="I460" s="53">
        <v>1</v>
      </c>
      <c r="J460" s="53">
        <v>0</v>
      </c>
      <c r="K460" s="53">
        <v>0</v>
      </c>
      <c r="L460" s="53">
        <v>0</v>
      </c>
      <c r="M460" s="53">
        <v>0</v>
      </c>
      <c r="N460" s="53">
        <v>1</v>
      </c>
      <c r="O460" s="53">
        <v>0</v>
      </c>
      <c r="P460" s="56">
        <f t="shared" si="22"/>
        <v>2</v>
      </c>
      <c r="Q460" s="53">
        <v>1</v>
      </c>
      <c r="R460" s="53">
        <v>1</v>
      </c>
      <c r="S460" s="53">
        <v>0</v>
      </c>
      <c r="T460" s="53">
        <v>0</v>
      </c>
      <c r="U460" s="53">
        <v>0</v>
      </c>
      <c r="V460" s="53">
        <v>0</v>
      </c>
      <c r="W460" s="53">
        <v>0</v>
      </c>
      <c r="X460" s="53">
        <v>1</v>
      </c>
      <c r="Y460" s="53">
        <v>1</v>
      </c>
      <c r="Z460" s="53">
        <v>1</v>
      </c>
      <c r="AA460" s="53">
        <v>1</v>
      </c>
      <c r="AB460" s="53">
        <v>0</v>
      </c>
      <c r="AC460" s="56">
        <f t="shared" si="23"/>
        <v>6</v>
      </c>
      <c r="AD460" s="55">
        <f>VLOOKUP($A460,'all-seg-360'!$A:$K,3,0)</f>
        <v>0.36197814900000003</v>
      </c>
      <c r="AE460" s="55">
        <f>VLOOKUP($A460,'all-seg-360'!$A:$K,4,0)</f>
        <v>0.40003356899999998</v>
      </c>
      <c r="AF460" s="55">
        <f>VLOOKUP($A460,'all-seg-360'!$A:$K,5,0)</f>
        <v>5.4669189E-2</v>
      </c>
      <c r="AG460" s="55">
        <f>VLOOKUP($A460,'all-seg-360'!$A:$K,6,0)</f>
        <v>7.2805785999999997E-2</v>
      </c>
      <c r="AH460" s="55">
        <f>VLOOKUP($A460,'all-seg-360'!$A:$K,7,0)</f>
        <v>5.3131103999999998E-2</v>
      </c>
      <c r="AI460" s="55">
        <f>VLOOKUP($A460,'all-seg-360'!$A:$K,8,0)</f>
        <v>2.6947020000000002E-3</v>
      </c>
      <c r="AJ460" s="55">
        <f>VLOOKUP($A460,'all-seg-360'!$A:$K,9,0)</f>
        <v>3.5766600000000002E-3</v>
      </c>
      <c r="AK460" s="55"/>
      <c r="AL460" s="55"/>
    </row>
    <row r="461" spans="1:38">
      <c r="A461" s="1" t="s">
        <v>800</v>
      </c>
      <c r="B461" s="1" t="s">
        <v>799</v>
      </c>
      <c r="C461" s="1" t="str">
        <f>VLOOKUP(A461,raw_data!$C:$G,5,0)</f>
        <v>恒丰大楼/上海航道局办公用
房</v>
      </c>
      <c r="D461" s="1" t="str">
        <f>VLOOKUP(A461,raw_data!$C:$H,6,0)</f>
        <v>江西中路450号-454号</v>
      </c>
      <c r="E461" s="1" t="str">
        <f>VLOOKUP(A461,raw_data!$C:$E,2,0)&amp;","&amp;VLOOKUP(A461,raw_data!$C:$E,3,0)</f>
        <v>121.4807666,31.2436577</v>
      </c>
      <c r="F461" s="54">
        <f t="shared" si="21"/>
        <v>2</v>
      </c>
      <c r="G461" s="1" t="s">
        <v>4367</v>
      </c>
      <c r="H461" s="53">
        <v>0</v>
      </c>
      <c r="I461" s="53">
        <v>1</v>
      </c>
      <c r="J461" s="53">
        <v>0</v>
      </c>
      <c r="K461" s="53">
        <v>0</v>
      </c>
      <c r="L461" s="53">
        <v>0</v>
      </c>
      <c r="M461" s="53">
        <v>0</v>
      </c>
      <c r="N461" s="53">
        <v>1</v>
      </c>
      <c r="O461" s="53">
        <v>0</v>
      </c>
      <c r="P461" s="56">
        <f t="shared" si="22"/>
        <v>2</v>
      </c>
      <c r="Q461" s="53">
        <v>0</v>
      </c>
      <c r="R461" s="53">
        <v>1</v>
      </c>
      <c r="S461" s="53">
        <v>0</v>
      </c>
      <c r="T461" s="53">
        <v>0</v>
      </c>
      <c r="U461" s="53">
        <v>0</v>
      </c>
      <c r="V461" s="53">
        <v>0</v>
      </c>
      <c r="W461" s="53">
        <v>0</v>
      </c>
      <c r="X461" s="53">
        <v>1</v>
      </c>
      <c r="Y461" s="53">
        <v>1</v>
      </c>
      <c r="Z461" s="53">
        <v>1</v>
      </c>
      <c r="AA461" s="53">
        <v>1</v>
      </c>
      <c r="AB461" s="53">
        <v>0</v>
      </c>
      <c r="AC461" s="56">
        <f t="shared" si="23"/>
        <v>5</v>
      </c>
      <c r="AD461" s="55">
        <f>VLOOKUP($A461,'all-seg-360'!$A:$K,3,0)</f>
        <v>0.62481079100000003</v>
      </c>
      <c r="AE461" s="55">
        <f>VLOOKUP($A461,'all-seg-360'!$A:$K,4,0)</f>
        <v>0.28882446299999998</v>
      </c>
      <c r="AF461" s="55">
        <f>VLOOKUP($A461,'all-seg-360'!$A:$K,5,0)</f>
        <v>4.1809099999999999E-4</v>
      </c>
      <c r="AG461" s="55">
        <f>VLOOKUP($A461,'all-seg-360'!$A:$K,6,0)</f>
        <v>3.7213135000000001E-2</v>
      </c>
      <c r="AH461" s="55">
        <f>VLOOKUP($A461,'all-seg-360'!$A:$K,7,0)</f>
        <v>2.4841308999999999E-2</v>
      </c>
      <c r="AI461" s="55">
        <f>VLOOKUP($A461,'all-seg-360'!$A:$K,8,0)</f>
        <v>2.9754640000000001E-3</v>
      </c>
      <c r="AJ461" s="55">
        <f>VLOOKUP($A461,'all-seg-360'!$A:$K,9,0)</f>
        <v>1.3119507000000001E-2</v>
      </c>
      <c r="AK461" s="55"/>
      <c r="AL461" s="55"/>
    </row>
    <row r="462" spans="1:38">
      <c r="A462" s="1" t="s">
        <v>830</v>
      </c>
      <c r="B462" s="1" t="s">
        <v>20</v>
      </c>
      <c r="C462" s="1" t="str">
        <f>VLOOKUP(A462,raw_data!$C:$G,5,0)</f>
        <v>办公楼（空置）</v>
      </c>
      <c r="D462" s="1" t="str">
        <f>VLOOKUP(A462,raw_data!$C:$H,6,0)</f>
        <v>新华路483号</v>
      </c>
      <c r="E462" s="1" t="str">
        <f>VLOOKUP(A462,raw_data!$C:$E,2,0)&amp;","&amp;VLOOKUP(A462,raw_data!$C:$E,3,0)</f>
        <v>121.4188615,31.20592024</v>
      </c>
      <c r="F462" s="54">
        <f t="shared" si="21"/>
        <v>2</v>
      </c>
      <c r="G462" s="1" t="s">
        <v>4367</v>
      </c>
      <c r="H462" s="53">
        <v>0</v>
      </c>
      <c r="I462" s="53">
        <v>1</v>
      </c>
      <c r="J462" s="53">
        <v>0</v>
      </c>
      <c r="K462" s="53">
        <v>0</v>
      </c>
      <c r="L462" s="53">
        <v>0</v>
      </c>
      <c r="M462" s="53">
        <v>0</v>
      </c>
      <c r="N462" s="53">
        <v>1</v>
      </c>
      <c r="O462" s="53">
        <v>0</v>
      </c>
      <c r="P462" s="56">
        <f t="shared" si="22"/>
        <v>2</v>
      </c>
      <c r="Q462" s="53">
        <v>1</v>
      </c>
      <c r="R462" s="53">
        <v>1</v>
      </c>
      <c r="S462" s="53">
        <v>1</v>
      </c>
      <c r="T462" s="53">
        <v>0</v>
      </c>
      <c r="U462" s="53">
        <v>0</v>
      </c>
      <c r="V462" s="53">
        <v>0</v>
      </c>
      <c r="W462" s="53">
        <v>0</v>
      </c>
      <c r="X462" s="53">
        <v>0</v>
      </c>
      <c r="Y462" s="53">
        <v>1</v>
      </c>
      <c r="Z462" s="53">
        <v>0</v>
      </c>
      <c r="AA462" s="53">
        <v>0</v>
      </c>
      <c r="AB462" s="53">
        <v>0</v>
      </c>
      <c r="AC462" s="56">
        <f t="shared" si="23"/>
        <v>4</v>
      </c>
      <c r="AD462" s="55">
        <f>VLOOKUP($A462,'all-seg-360'!$A:$K,3,0)</f>
        <v>0.223913574</v>
      </c>
      <c r="AE462" s="55">
        <f>VLOOKUP($A462,'all-seg-360'!$A:$K,4,0)</f>
        <v>0.53002624499999995</v>
      </c>
      <c r="AF462" s="55">
        <f>VLOOKUP($A462,'all-seg-360'!$A:$K,5,0)</f>
        <v>8.4265137000000004E-2</v>
      </c>
      <c r="AG462" s="55">
        <f>VLOOKUP($A462,'all-seg-360'!$A:$K,6,0)</f>
        <v>7.2344970999999994E-2</v>
      </c>
      <c r="AH462" s="55">
        <f>VLOOKUP($A462,'all-seg-360'!$A:$K,7,0)</f>
        <v>2.8439331000000002E-2</v>
      </c>
      <c r="AI462" s="55">
        <f>VLOOKUP($A462,'all-seg-360'!$A:$K,8,0)</f>
        <v>3.3569300000000003E-4</v>
      </c>
      <c r="AJ462" s="55">
        <f>VLOOKUP($A462,'all-seg-360'!$A:$K,9,0)</f>
        <v>2.5436401000000001E-2</v>
      </c>
      <c r="AK462" s="55"/>
      <c r="AL462" s="55"/>
    </row>
    <row r="463" spans="1:38">
      <c r="A463" s="1" t="s">
        <v>825</v>
      </c>
      <c r="B463" s="1" t="s">
        <v>824</v>
      </c>
      <c r="C463" s="1" t="str">
        <f>VLOOKUP(A463,raw_data!$C:$G,5,0)</f>
        <v>上海生物制品研究所</v>
      </c>
      <c r="D463" s="1" t="str">
        <f>VLOOKUP(A463,raw_data!$C:$H,6,0)</f>
        <v>延安西路1262号</v>
      </c>
      <c r="E463" s="1" t="str">
        <f>VLOOKUP(A463,raw_data!$C:$E,2,0)&amp;","&amp;VLOOKUP(A463,raw_data!$C:$E,3,0)</f>
        <v>121.4223422,31.21237056</v>
      </c>
      <c r="F463" s="54">
        <f t="shared" si="21"/>
        <v>2</v>
      </c>
      <c r="G463" s="1" t="s">
        <v>4367</v>
      </c>
      <c r="H463" s="53">
        <v>0</v>
      </c>
      <c r="I463" s="53">
        <v>1</v>
      </c>
      <c r="J463" s="53">
        <v>0</v>
      </c>
      <c r="K463" s="53">
        <v>0</v>
      </c>
      <c r="L463" s="53">
        <v>0</v>
      </c>
      <c r="M463" s="53">
        <v>0</v>
      </c>
      <c r="N463" s="53">
        <v>1</v>
      </c>
      <c r="O463" s="53">
        <v>0</v>
      </c>
      <c r="P463" s="56">
        <f t="shared" si="22"/>
        <v>2</v>
      </c>
      <c r="Q463" s="53">
        <v>0</v>
      </c>
      <c r="R463" s="53">
        <v>1</v>
      </c>
      <c r="S463" s="53">
        <v>1</v>
      </c>
      <c r="T463" s="53">
        <v>0</v>
      </c>
      <c r="U463" s="53">
        <v>0</v>
      </c>
      <c r="V463" s="53">
        <v>0</v>
      </c>
      <c r="W463" s="53">
        <v>0</v>
      </c>
      <c r="X463" s="53">
        <v>0</v>
      </c>
      <c r="Y463" s="53">
        <v>1</v>
      </c>
      <c r="Z463" s="53">
        <v>1</v>
      </c>
      <c r="AA463" s="53">
        <v>1</v>
      </c>
      <c r="AB463" s="53">
        <v>0</v>
      </c>
      <c r="AC463" s="56">
        <f t="shared" si="23"/>
        <v>5</v>
      </c>
      <c r="AD463" s="55">
        <f>VLOOKUP($A463,'all-seg-360'!$A:$K,3,0)</f>
        <v>0.45165710399999998</v>
      </c>
      <c r="AE463" s="55">
        <f>VLOOKUP($A463,'all-seg-360'!$A:$K,4,0)</f>
        <v>0.31120910600000001</v>
      </c>
      <c r="AF463" s="55">
        <f>VLOOKUP($A463,'all-seg-360'!$A:$K,5,0)</f>
        <v>6.1791991999999997E-2</v>
      </c>
      <c r="AG463" s="55">
        <f>VLOOKUP($A463,'all-seg-360'!$A:$K,6,0)</f>
        <v>7.5860596000000002E-2</v>
      </c>
      <c r="AH463" s="55">
        <f>VLOOKUP($A463,'all-seg-360'!$A:$K,7,0)</f>
        <v>2.467041E-2</v>
      </c>
      <c r="AI463" s="55">
        <f>VLOOKUP($A463,'all-seg-360'!$A:$K,8,0)</f>
        <v>1.8737789999999999E-3</v>
      </c>
      <c r="AJ463" s="55">
        <f>VLOOKUP($A463,'all-seg-360'!$A:$K,9,0)</f>
        <v>2.0416259999999999E-3</v>
      </c>
      <c r="AK463" s="55"/>
      <c r="AL463" s="55"/>
    </row>
    <row r="464" spans="1:38">
      <c r="A464" s="1" t="s">
        <v>829</v>
      </c>
      <c r="B464" s="1" t="s">
        <v>20</v>
      </c>
      <c r="C464" s="1" t="str">
        <f>VLOOKUP(A464,raw_data!$C:$G,5,0)</f>
        <v>新华路警署</v>
      </c>
      <c r="D464" s="1" t="str">
        <f>VLOOKUP(A464,raw_data!$C:$H,6,0)</f>
        <v>新华路179号</v>
      </c>
      <c r="E464" s="1" t="str">
        <f>VLOOKUP(A464,raw_data!$C:$E,2,0)&amp;","&amp;VLOOKUP(A464,raw_data!$C:$E,3,0)</f>
        <v>121.4215757,31.20690045</v>
      </c>
      <c r="F464" s="54">
        <f t="shared" si="21"/>
        <v>2</v>
      </c>
      <c r="G464" s="1" t="s">
        <v>4367</v>
      </c>
      <c r="H464" s="53">
        <v>0</v>
      </c>
      <c r="I464" s="53">
        <v>1</v>
      </c>
      <c r="J464" s="53">
        <v>0</v>
      </c>
      <c r="K464" s="53">
        <v>0</v>
      </c>
      <c r="L464" s="53">
        <v>0</v>
      </c>
      <c r="M464" s="53">
        <v>0</v>
      </c>
      <c r="N464" s="53">
        <v>1</v>
      </c>
      <c r="O464" s="53">
        <v>0</v>
      </c>
      <c r="P464" s="56">
        <f t="shared" si="22"/>
        <v>2</v>
      </c>
      <c r="Q464" s="53">
        <v>1</v>
      </c>
      <c r="R464" s="53">
        <v>1</v>
      </c>
      <c r="S464" s="53">
        <v>1</v>
      </c>
      <c r="T464" s="53">
        <v>0</v>
      </c>
      <c r="U464" s="53">
        <v>0</v>
      </c>
      <c r="V464" s="53">
        <v>0</v>
      </c>
      <c r="W464" s="53">
        <v>0</v>
      </c>
      <c r="X464" s="53">
        <v>0</v>
      </c>
      <c r="Y464" s="53">
        <v>1</v>
      </c>
      <c r="Z464" s="53">
        <v>0</v>
      </c>
      <c r="AA464" s="53">
        <v>0</v>
      </c>
      <c r="AB464" s="53">
        <v>0</v>
      </c>
      <c r="AC464" s="56">
        <f t="shared" si="23"/>
        <v>4</v>
      </c>
      <c r="AD464" s="55">
        <f>VLOOKUP($A464,'all-seg-360'!$A:$K,3,0)</f>
        <v>0.242453003</v>
      </c>
      <c r="AE464" s="55">
        <f>VLOOKUP($A464,'all-seg-360'!$A:$K,4,0)</f>
        <v>0.28128967300000002</v>
      </c>
      <c r="AF464" s="55">
        <f>VLOOKUP($A464,'all-seg-360'!$A:$K,5,0)</f>
        <v>0.31793518100000001</v>
      </c>
      <c r="AG464" s="55">
        <f>VLOOKUP($A464,'all-seg-360'!$A:$K,6,0)</f>
        <v>3.7420653999999998E-2</v>
      </c>
      <c r="AH464" s="55">
        <f>VLOOKUP($A464,'all-seg-360'!$A:$K,7,0)</f>
        <v>2.3138427999999999E-2</v>
      </c>
      <c r="AI464" s="55">
        <f>VLOOKUP($A464,'all-seg-360'!$A:$K,8,0)</f>
        <v>1.812744E-3</v>
      </c>
      <c r="AJ464" s="55">
        <f>VLOOKUP($A464,'all-seg-360'!$A:$K,9,0)</f>
        <v>7.5515746999999994E-2</v>
      </c>
      <c r="AK464" s="55"/>
      <c r="AL464" s="55"/>
    </row>
    <row r="465" spans="1:38">
      <c r="A465" s="1" t="s">
        <v>659</v>
      </c>
      <c r="B465" s="1" t="s">
        <v>10</v>
      </c>
      <c r="C465" s="1" t="str">
        <f>VLOOKUP(A465,raw_data!$C:$G,5,0)</f>
        <v>并立式住宅</v>
      </c>
      <c r="D465" s="1" t="str">
        <f>VLOOKUP(A465,raw_data!$C:$H,6,0)</f>
        <v>太原路50弄1-2号，56弄1-4号，64弄
1-4号</v>
      </c>
      <c r="E465" s="1" t="str">
        <f>VLOOKUP(A465,raw_data!$C:$E,2,0)&amp;","&amp;VLOOKUP(A465,raw_data!$C:$E,3,0)</f>
        <v>121.4915841,31.22421019</v>
      </c>
      <c r="F465" s="54">
        <f t="shared" si="21"/>
        <v>2</v>
      </c>
      <c r="G465" s="1" t="s">
        <v>4367</v>
      </c>
      <c r="H465" s="53">
        <v>0</v>
      </c>
      <c r="I465" s="53">
        <v>1</v>
      </c>
      <c r="J465" s="53">
        <v>0</v>
      </c>
      <c r="K465" s="53">
        <v>0</v>
      </c>
      <c r="L465" s="53">
        <v>0</v>
      </c>
      <c r="M465" s="53">
        <v>0</v>
      </c>
      <c r="N465" s="53">
        <v>1</v>
      </c>
      <c r="O465" s="53">
        <v>0</v>
      </c>
      <c r="P465" s="56">
        <f t="shared" si="22"/>
        <v>2</v>
      </c>
      <c r="Q465" s="53">
        <v>1</v>
      </c>
      <c r="R465" s="53">
        <v>1</v>
      </c>
      <c r="S465" s="53">
        <v>0</v>
      </c>
      <c r="T465" s="53">
        <v>0</v>
      </c>
      <c r="U465" s="53">
        <v>0</v>
      </c>
      <c r="V465" s="53">
        <v>0</v>
      </c>
      <c r="W465" s="53">
        <v>0</v>
      </c>
      <c r="X465" s="53">
        <v>1</v>
      </c>
      <c r="Y465" s="53">
        <v>1</v>
      </c>
      <c r="Z465" s="53">
        <v>1</v>
      </c>
      <c r="AA465" s="53">
        <v>1</v>
      </c>
      <c r="AB465" s="53">
        <v>1</v>
      </c>
      <c r="AC465" s="56">
        <f t="shared" si="23"/>
        <v>7</v>
      </c>
      <c r="AD465" s="55">
        <f>VLOOKUP($A465,'all-seg-360'!$A:$K,3,0)</f>
        <v>0.18770141600000001</v>
      </c>
      <c r="AE465" s="55">
        <f>VLOOKUP($A465,'all-seg-360'!$A:$K,4,0)</f>
        <v>0.58988342299999996</v>
      </c>
      <c r="AF465" s="55">
        <f>VLOOKUP($A465,'all-seg-360'!$A:$K,5,0)</f>
        <v>2.2048950000000001E-2</v>
      </c>
      <c r="AG465" s="55">
        <f>VLOOKUP($A465,'all-seg-360'!$A:$K,6,0)</f>
        <v>0.114682007</v>
      </c>
      <c r="AH465" s="55">
        <f>VLOOKUP($A465,'all-seg-360'!$A:$K,7,0)</f>
        <v>1.7984008999999999E-2</v>
      </c>
      <c r="AI465" s="55">
        <f>VLOOKUP($A465,'all-seg-360'!$A:$K,8,0)</f>
        <v>1.6784699999999999E-4</v>
      </c>
      <c r="AJ465" s="55">
        <f>VLOOKUP($A465,'all-seg-360'!$A:$K,9,0)</f>
        <v>1.934814E-3</v>
      </c>
      <c r="AK465" s="55"/>
      <c r="AL465" s="55"/>
    </row>
    <row r="466" spans="1:38">
      <c r="A466" s="1" t="s">
        <v>661</v>
      </c>
      <c r="B466" s="1" t="s">
        <v>660</v>
      </c>
      <c r="C466" s="1" t="str">
        <f>VLOOKUP(A466,raw_data!$C:$G,5,0)</f>
        <v>上海市轻工业研究所3号楼，
4号楼</v>
      </c>
      <c r="D466" s="1" t="str">
        <f>VLOOKUP(A466,raw_data!$C:$H,6,0)</f>
        <v>宝庆路20号</v>
      </c>
      <c r="E466" s="1" t="str">
        <f>VLOOKUP(A466,raw_data!$C:$E,2,0)&amp;","&amp;VLOOKUP(A466,raw_data!$C:$E,3,0)</f>
        <v>121.4451311,31.21149794</v>
      </c>
      <c r="F466" s="54">
        <f t="shared" si="21"/>
        <v>2</v>
      </c>
      <c r="G466" s="1" t="s">
        <v>4367</v>
      </c>
      <c r="H466" s="53">
        <v>0</v>
      </c>
      <c r="I466" s="53">
        <v>1</v>
      </c>
      <c r="J466" s="53">
        <v>0</v>
      </c>
      <c r="K466" s="53">
        <v>0</v>
      </c>
      <c r="L466" s="53">
        <v>0</v>
      </c>
      <c r="M466" s="53">
        <v>0</v>
      </c>
      <c r="N466" s="53">
        <v>1</v>
      </c>
      <c r="O466" s="53">
        <v>0</v>
      </c>
      <c r="P466" s="56">
        <f t="shared" si="22"/>
        <v>2</v>
      </c>
      <c r="Q466" s="53">
        <v>1</v>
      </c>
      <c r="R466" s="53">
        <v>1</v>
      </c>
      <c r="S466" s="53">
        <v>1</v>
      </c>
      <c r="T466" s="53">
        <v>0</v>
      </c>
      <c r="U466" s="53">
        <v>0</v>
      </c>
      <c r="V466" s="53">
        <v>0</v>
      </c>
      <c r="W466" s="53">
        <v>0</v>
      </c>
      <c r="X466" s="53">
        <v>0</v>
      </c>
      <c r="Y466" s="53">
        <v>1</v>
      </c>
      <c r="Z466" s="53">
        <v>0</v>
      </c>
      <c r="AA466" s="53">
        <v>0</v>
      </c>
      <c r="AB466" s="53">
        <v>0</v>
      </c>
      <c r="AC466" s="56">
        <f t="shared" si="23"/>
        <v>4</v>
      </c>
      <c r="AD466" s="55">
        <f>VLOOKUP($A466,'all-seg-360'!$A:$K,3,0)</f>
        <v>0.24211731</v>
      </c>
      <c r="AE466" s="55">
        <f>VLOOKUP($A466,'all-seg-360'!$A:$K,4,0)</f>
        <v>0.45504760700000002</v>
      </c>
      <c r="AF466" s="55">
        <f>VLOOKUP($A466,'all-seg-360'!$A:$K,5,0)</f>
        <v>0.148846436</v>
      </c>
      <c r="AG466" s="55">
        <f>VLOOKUP($A466,'all-seg-360'!$A:$K,6,0)</f>
        <v>7.4124146000000002E-2</v>
      </c>
      <c r="AH466" s="55">
        <f>VLOOKUP($A466,'all-seg-360'!$A:$K,7,0)</f>
        <v>4.5217896E-2</v>
      </c>
      <c r="AI466" s="55">
        <f>VLOOKUP($A466,'all-seg-360'!$A:$K,8,0)</f>
        <v>3.8238529999999999E-3</v>
      </c>
      <c r="AJ466" s="55">
        <f>VLOOKUP($A466,'all-seg-360'!$A:$K,9,0)</f>
        <v>1.3562012E-2</v>
      </c>
      <c r="AK466" s="55"/>
      <c r="AL466" s="55"/>
    </row>
    <row r="467" spans="1:38">
      <c r="A467" s="1" t="s">
        <v>678</v>
      </c>
      <c r="B467" s="1" t="s">
        <v>677</v>
      </c>
      <c r="C467" s="1" t="str">
        <f>VLOOKUP(A467,raw_data!$C:$G,5,0)</f>
        <v>卢湾区图书馆</v>
      </c>
      <c r="D467" s="1" t="str">
        <f>VLOOKUP(A467,raw_data!$C:$H,6,0)</f>
        <v>陕西南路235号</v>
      </c>
      <c r="E467" s="1" t="str">
        <f>VLOOKUP(A467,raw_data!$C:$E,2,0)&amp;","&amp;VLOOKUP(A467,raw_data!$C:$E,3,0)</f>
        <v>121.4573694,31.21096725</v>
      </c>
      <c r="F467" s="54">
        <f t="shared" si="21"/>
        <v>2</v>
      </c>
      <c r="G467" s="1" t="s">
        <v>4367</v>
      </c>
      <c r="H467" s="53">
        <v>0</v>
      </c>
      <c r="I467" s="53">
        <v>1</v>
      </c>
      <c r="J467" s="53">
        <v>0</v>
      </c>
      <c r="K467" s="53">
        <v>0</v>
      </c>
      <c r="L467" s="53">
        <v>0</v>
      </c>
      <c r="M467" s="53">
        <v>0</v>
      </c>
      <c r="N467" s="53">
        <v>1</v>
      </c>
      <c r="O467" s="53">
        <v>0</v>
      </c>
      <c r="P467" s="56">
        <f t="shared" si="22"/>
        <v>2</v>
      </c>
      <c r="Q467" s="53">
        <v>1</v>
      </c>
      <c r="R467" s="53">
        <v>1</v>
      </c>
      <c r="S467" s="53">
        <v>1</v>
      </c>
      <c r="T467" s="53">
        <v>0</v>
      </c>
      <c r="U467" s="53">
        <v>0</v>
      </c>
      <c r="V467" s="53">
        <v>0</v>
      </c>
      <c r="W467" s="53">
        <v>0</v>
      </c>
      <c r="X467" s="53">
        <v>0</v>
      </c>
      <c r="Y467" s="53">
        <v>1</v>
      </c>
      <c r="Z467" s="53">
        <v>1</v>
      </c>
      <c r="AA467" s="53">
        <v>1</v>
      </c>
      <c r="AB467" s="53">
        <v>0</v>
      </c>
      <c r="AC467" s="56">
        <f t="shared" si="23"/>
        <v>6</v>
      </c>
      <c r="AD467" s="55">
        <f>VLOOKUP($A467,'all-seg-360'!$A:$K,3,0)</f>
        <v>0.28220214799999999</v>
      </c>
      <c r="AE467" s="55">
        <f>VLOOKUP($A467,'all-seg-360'!$A:$K,4,0)</f>
        <v>0.50895690900000001</v>
      </c>
      <c r="AF467" s="55">
        <f>VLOOKUP($A467,'all-seg-360'!$A:$K,5,0)</f>
        <v>6.9906616000000005E-2</v>
      </c>
      <c r="AG467" s="55">
        <f>VLOOKUP($A467,'all-seg-360'!$A:$K,6,0)</f>
        <v>6.5313721000000005E-2</v>
      </c>
      <c r="AH467" s="55">
        <f>VLOOKUP($A467,'all-seg-360'!$A:$K,7,0)</f>
        <v>2.5238037000000001E-2</v>
      </c>
      <c r="AI467" s="55">
        <f>VLOOKUP($A467,'all-seg-360'!$A:$K,8,0)</f>
        <v>0</v>
      </c>
      <c r="AJ467" s="55">
        <f>VLOOKUP($A467,'all-seg-360'!$A:$K,9,0)</f>
        <v>3.00293E-3</v>
      </c>
      <c r="AK467" s="55"/>
      <c r="AL467" s="55"/>
    </row>
    <row r="468" spans="1:38">
      <c r="A468" s="1" t="s">
        <v>684</v>
      </c>
      <c r="B468" s="1" t="s">
        <v>683</v>
      </c>
      <c r="C468" s="1" t="str">
        <f>VLOOKUP(A468,raw_data!$C:$G,5,0)</f>
        <v>安和新村</v>
      </c>
      <c r="D468" s="1" t="str">
        <f>VLOOKUP(A468,raw_data!$C:$H,6,0)</f>
        <v>瑞金二路198弄</v>
      </c>
      <c r="E468" s="1" t="str">
        <f>VLOOKUP(A468,raw_data!$C:$E,2,0)&amp;","&amp;VLOOKUP(A468,raw_data!$C:$E,3,0)</f>
        <v>121.4617474,31.21106145</v>
      </c>
      <c r="F468" s="54">
        <f t="shared" si="21"/>
        <v>2</v>
      </c>
      <c r="G468" s="1" t="s">
        <v>4367</v>
      </c>
      <c r="H468" s="53">
        <v>0</v>
      </c>
      <c r="I468" s="53">
        <v>1</v>
      </c>
      <c r="J468" s="53">
        <v>0</v>
      </c>
      <c r="K468" s="53">
        <v>0</v>
      </c>
      <c r="L468" s="53">
        <v>0</v>
      </c>
      <c r="M468" s="53">
        <v>0</v>
      </c>
      <c r="N468" s="53">
        <v>1</v>
      </c>
      <c r="O468" s="53">
        <v>0</v>
      </c>
      <c r="P468" s="56">
        <f t="shared" si="22"/>
        <v>2</v>
      </c>
      <c r="Q468" s="53">
        <v>1</v>
      </c>
      <c r="R468" s="53">
        <v>1</v>
      </c>
      <c r="S468" s="53">
        <v>1</v>
      </c>
      <c r="T468" s="53">
        <v>0</v>
      </c>
      <c r="U468" s="53">
        <v>0</v>
      </c>
      <c r="V468" s="53">
        <v>0</v>
      </c>
      <c r="W468" s="53">
        <v>0</v>
      </c>
      <c r="X468" s="53">
        <v>0</v>
      </c>
      <c r="Y468" s="53">
        <v>1</v>
      </c>
      <c r="Z468" s="53">
        <v>1</v>
      </c>
      <c r="AA468" s="53">
        <v>0</v>
      </c>
      <c r="AB468" s="53">
        <v>0</v>
      </c>
      <c r="AC468" s="56">
        <f t="shared" si="23"/>
        <v>5</v>
      </c>
      <c r="AD468" s="55">
        <f>VLOOKUP($A468,'all-seg-360'!$A:$K,3,0)</f>
        <v>0.28598632800000001</v>
      </c>
      <c r="AE468" s="55">
        <f>VLOOKUP($A468,'all-seg-360'!$A:$K,4,0)</f>
        <v>0.50024414100000003</v>
      </c>
      <c r="AF468" s="55">
        <f>VLOOKUP($A468,'all-seg-360'!$A:$K,5,0)</f>
        <v>5.1885986000000002E-2</v>
      </c>
      <c r="AG468" s="55">
        <f>VLOOKUP($A468,'all-seg-360'!$A:$K,6,0)</f>
        <v>5.4690552000000003E-2</v>
      </c>
      <c r="AH468" s="55">
        <f>VLOOKUP($A468,'all-seg-360'!$A:$K,7,0)</f>
        <v>1.8823242E-2</v>
      </c>
      <c r="AI468" s="55">
        <f>VLOOKUP($A468,'all-seg-360'!$A:$K,8,0)</f>
        <v>1.263428E-3</v>
      </c>
      <c r="AJ468" s="55">
        <f>VLOOKUP($A468,'all-seg-360'!$A:$K,9,0)</f>
        <v>6.7807007000000002E-2</v>
      </c>
      <c r="AK468" s="55"/>
      <c r="AL468" s="55"/>
    </row>
    <row r="469" spans="1:38">
      <c r="A469" s="1" t="s">
        <v>689</v>
      </c>
      <c r="B469" s="1" t="s">
        <v>688</v>
      </c>
      <c r="C469" s="1" t="str">
        <f>VLOOKUP(A469,raw_data!$C:$G,5,0)</f>
        <v>花园公寓</v>
      </c>
      <c r="D469" s="1" t="str">
        <f>VLOOKUP(A469,raw_data!$C:$H,6,0)</f>
        <v>复兴中路455号</v>
      </c>
      <c r="E469" s="1" t="str">
        <f>VLOOKUP(A469,raw_data!$C:$E,2,0)&amp;","&amp;VLOOKUP(A469,raw_data!$C:$E,3,0)</f>
        <v>121.4684374,31.21716877</v>
      </c>
      <c r="F469" s="54">
        <f t="shared" si="21"/>
        <v>2</v>
      </c>
      <c r="G469" s="1" t="s">
        <v>4367</v>
      </c>
      <c r="H469" s="53">
        <v>0</v>
      </c>
      <c r="I469" s="53">
        <v>1</v>
      </c>
      <c r="J469" s="53">
        <v>0</v>
      </c>
      <c r="K469" s="53">
        <v>0</v>
      </c>
      <c r="L469" s="53">
        <v>0</v>
      </c>
      <c r="M469" s="53">
        <v>0</v>
      </c>
      <c r="N469" s="53">
        <v>1</v>
      </c>
      <c r="O469" s="53">
        <v>0</v>
      </c>
      <c r="P469" s="56">
        <f t="shared" si="22"/>
        <v>2</v>
      </c>
      <c r="Q469" s="53">
        <v>1</v>
      </c>
      <c r="R469" s="53">
        <v>1</v>
      </c>
      <c r="S469" s="53">
        <v>0</v>
      </c>
      <c r="T469" s="53">
        <v>0</v>
      </c>
      <c r="U469" s="53">
        <v>0</v>
      </c>
      <c r="V469" s="53">
        <v>0</v>
      </c>
      <c r="W469" s="53">
        <v>0</v>
      </c>
      <c r="X469" s="53">
        <v>1</v>
      </c>
      <c r="Y469" s="53">
        <v>1</v>
      </c>
      <c r="Z469" s="53">
        <v>0</v>
      </c>
      <c r="AA469" s="53">
        <v>0</v>
      </c>
      <c r="AB469" s="53">
        <v>0</v>
      </c>
      <c r="AC469" s="56">
        <f t="shared" si="23"/>
        <v>4</v>
      </c>
      <c r="AD469" s="55">
        <f>VLOOKUP($A469,'all-seg-360'!$A:$K,3,0)</f>
        <v>0.35058898900000002</v>
      </c>
      <c r="AE469" s="55">
        <f>VLOOKUP($A469,'all-seg-360'!$A:$K,4,0)</f>
        <v>0.47776184100000002</v>
      </c>
      <c r="AF469" s="55">
        <f>VLOOKUP($A469,'all-seg-360'!$A:$K,5,0)</f>
        <v>1.9155884000000001E-2</v>
      </c>
      <c r="AG469" s="55">
        <f>VLOOKUP($A469,'all-seg-360'!$A:$K,6,0)</f>
        <v>8.1726073999999996E-2</v>
      </c>
      <c r="AH469" s="55">
        <f>VLOOKUP($A469,'all-seg-360'!$A:$K,7,0)</f>
        <v>3.3834838999999998E-2</v>
      </c>
      <c r="AI469" s="55">
        <f>VLOOKUP($A469,'all-seg-360'!$A:$K,8,0)</f>
        <v>2.2003169999999998E-3</v>
      </c>
      <c r="AJ469" s="55">
        <f>VLOOKUP($A469,'all-seg-360'!$A:$K,9,0)</f>
        <v>2.5079345999999999E-2</v>
      </c>
      <c r="AK469" s="55"/>
      <c r="AL469" s="55"/>
    </row>
    <row r="470" spans="1:38">
      <c r="A470" s="1" t="s">
        <v>705</v>
      </c>
      <c r="B470" s="1" t="s">
        <v>704</v>
      </c>
      <c r="C470" s="1" t="str">
        <f>VLOOKUP(A470,raw_data!$C:$G,5,0)</f>
        <v>妇婴保健院</v>
      </c>
      <c r="D470" s="1" t="str">
        <f>VLOOKUP(A470,raw_data!$C:$H,6,0)</f>
        <v>延安中路393号</v>
      </c>
      <c r="E470" s="1" t="str">
        <f>VLOOKUP(A470,raw_data!$C:$E,2,0)&amp;","&amp;VLOOKUP(A470,raw_data!$C:$E,3,0)</f>
        <v>121.4600901,31.22550641</v>
      </c>
      <c r="F470" s="54">
        <f t="shared" si="21"/>
        <v>2</v>
      </c>
      <c r="G470" s="1" t="s">
        <v>4367</v>
      </c>
      <c r="H470" s="53">
        <v>0</v>
      </c>
      <c r="I470" s="53">
        <v>1</v>
      </c>
      <c r="J470" s="53">
        <v>0</v>
      </c>
      <c r="K470" s="53">
        <v>0</v>
      </c>
      <c r="L470" s="53">
        <v>0</v>
      </c>
      <c r="M470" s="53">
        <v>0</v>
      </c>
      <c r="N470" s="53">
        <v>1</v>
      </c>
      <c r="O470" s="53">
        <v>0</v>
      </c>
      <c r="P470" s="56">
        <f t="shared" si="22"/>
        <v>2</v>
      </c>
      <c r="Q470" s="53">
        <v>0</v>
      </c>
      <c r="R470" s="53">
        <v>1</v>
      </c>
      <c r="S470" s="53">
        <v>1</v>
      </c>
      <c r="T470" s="53">
        <v>1</v>
      </c>
      <c r="U470" s="53">
        <v>1</v>
      </c>
      <c r="V470" s="53">
        <v>1</v>
      </c>
      <c r="W470" s="53">
        <v>1</v>
      </c>
      <c r="X470" s="53">
        <v>1</v>
      </c>
      <c r="Y470" s="53">
        <v>0</v>
      </c>
      <c r="Z470" s="53">
        <v>0</v>
      </c>
      <c r="AA470" s="53">
        <v>0</v>
      </c>
      <c r="AB470" s="53">
        <v>0</v>
      </c>
      <c r="AC470" s="56">
        <f t="shared" si="23"/>
        <v>7</v>
      </c>
      <c r="AD470" s="55">
        <f>VLOOKUP($A470,'all-seg-360'!$A:$K,3,0)</f>
        <v>0.143978882</v>
      </c>
      <c r="AE470" s="55">
        <f>VLOOKUP($A470,'all-seg-360'!$A:$K,4,0)</f>
        <v>0.673925781</v>
      </c>
      <c r="AF470" s="55">
        <f>VLOOKUP($A470,'all-seg-360'!$A:$K,5,0)</f>
        <v>1.3226318000000001E-2</v>
      </c>
      <c r="AG470" s="55">
        <f>VLOOKUP($A470,'all-seg-360'!$A:$K,6,0)</f>
        <v>8.8894653000000004E-2</v>
      </c>
      <c r="AH470" s="55">
        <f>VLOOKUP($A470,'all-seg-360'!$A:$K,7,0)</f>
        <v>2.3876952999999999E-2</v>
      </c>
      <c r="AI470" s="55">
        <f>VLOOKUP($A470,'all-seg-360'!$A:$K,8,0)</f>
        <v>0</v>
      </c>
      <c r="AJ470" s="55">
        <f>VLOOKUP($A470,'all-seg-360'!$A:$K,9,0)</f>
        <v>7.3608399999999996E-3</v>
      </c>
      <c r="AK470" s="55"/>
      <c r="AL470" s="55"/>
    </row>
    <row r="471" spans="1:38">
      <c r="A471" s="1" t="s">
        <v>708</v>
      </c>
      <c r="B471" s="1" t="s">
        <v>707</v>
      </c>
      <c r="C471" s="1" t="str">
        <f>VLOOKUP(A471,raw_data!$C:$G,5,0)</f>
        <v>上海基督教三自爱国运动委
员会</v>
      </c>
      <c r="D471" s="1" t="str">
        <f>VLOOKUP(A471,raw_data!$C:$H,6,0)</f>
        <v>乌鲁木齐北路25号</v>
      </c>
      <c r="E471" s="1" t="str">
        <f>VLOOKUP(A471,raw_data!$C:$E,2,0)&amp;","&amp;VLOOKUP(A471,raw_data!$C:$E,3,0)</f>
        <v>121.4359784,31.22672934</v>
      </c>
      <c r="F471" s="54">
        <f t="shared" si="21"/>
        <v>2</v>
      </c>
      <c r="G471" s="1" t="s">
        <v>4367</v>
      </c>
      <c r="H471" s="53">
        <v>0</v>
      </c>
      <c r="I471" s="53">
        <v>1</v>
      </c>
      <c r="J471" s="53">
        <v>0</v>
      </c>
      <c r="K471" s="53">
        <v>0</v>
      </c>
      <c r="L471" s="53">
        <v>0</v>
      </c>
      <c r="M471" s="53">
        <v>0</v>
      </c>
      <c r="N471" s="53">
        <v>1</v>
      </c>
      <c r="O471" s="53">
        <v>0</v>
      </c>
      <c r="P471" s="56">
        <f t="shared" si="22"/>
        <v>2</v>
      </c>
      <c r="Q471" s="53">
        <v>1</v>
      </c>
      <c r="R471" s="53">
        <v>1</v>
      </c>
      <c r="S471" s="53">
        <v>1</v>
      </c>
      <c r="T471" s="53">
        <v>0</v>
      </c>
      <c r="U471" s="53">
        <v>0</v>
      </c>
      <c r="V471" s="53">
        <v>0</v>
      </c>
      <c r="W471" s="53">
        <v>0</v>
      </c>
      <c r="X471" s="53">
        <v>0</v>
      </c>
      <c r="Y471" s="53">
        <v>1</v>
      </c>
      <c r="Z471" s="53">
        <v>1</v>
      </c>
      <c r="AA471" s="53">
        <v>1</v>
      </c>
      <c r="AB471" s="53">
        <v>1</v>
      </c>
      <c r="AC471" s="56">
        <f t="shared" si="23"/>
        <v>7</v>
      </c>
      <c r="AD471" s="55">
        <f>VLOOKUP($A471,'all-seg-360'!$A:$K,3,0)</f>
        <v>0.30704040500000002</v>
      </c>
      <c r="AE471" s="55">
        <f>VLOOKUP($A471,'all-seg-360'!$A:$K,4,0)</f>
        <v>0.47040100099999999</v>
      </c>
      <c r="AF471" s="55">
        <f>VLOOKUP($A471,'all-seg-360'!$A:$K,5,0)</f>
        <v>9.9456787000000005E-2</v>
      </c>
      <c r="AG471" s="55">
        <f>VLOOKUP($A471,'all-seg-360'!$A:$K,6,0)</f>
        <v>6.3293456999999997E-2</v>
      </c>
      <c r="AH471" s="55">
        <f>VLOOKUP($A471,'all-seg-360'!$A:$K,7,0)</f>
        <v>2.6193237000000001E-2</v>
      </c>
      <c r="AI471" s="55">
        <f>VLOOKUP($A471,'all-seg-360'!$A:$K,8,0)</f>
        <v>9.1549999999999996E-6</v>
      </c>
      <c r="AJ471" s="55">
        <f>VLOOKUP($A471,'all-seg-360'!$A:$K,9,0)</f>
        <v>1.9287110000000001E-3</v>
      </c>
      <c r="AK471" s="55"/>
      <c r="AL471" s="55"/>
    </row>
    <row r="472" spans="1:38">
      <c r="A472" s="1" t="s">
        <v>565</v>
      </c>
      <c r="B472" s="1" t="s">
        <v>564</v>
      </c>
      <c r="C472" s="1" t="str">
        <f>VLOOKUP(A472,raw_data!$C:$G,5,0)</f>
        <v>跳蚤市场</v>
      </c>
      <c r="D472" s="1" t="str">
        <f>VLOOKUP(A472,raw_data!$C:$H,6,0)</f>
        <v>北苏州路1028号</v>
      </c>
      <c r="E472" s="1" t="str">
        <f>VLOOKUP(A472,raw_data!$C:$E,2,0)&amp;","&amp;VLOOKUP(A472,raw_data!$C:$E,3,0)</f>
        <v>121.4661971,31.24264136</v>
      </c>
      <c r="F472" s="54">
        <f t="shared" si="21"/>
        <v>2</v>
      </c>
      <c r="G472" s="1" t="s">
        <v>4367</v>
      </c>
      <c r="H472" s="53">
        <v>0</v>
      </c>
      <c r="I472" s="53">
        <v>1</v>
      </c>
      <c r="J472" s="53">
        <v>0</v>
      </c>
      <c r="K472" s="53">
        <v>0</v>
      </c>
      <c r="L472" s="53">
        <v>0</v>
      </c>
      <c r="M472" s="53">
        <v>0</v>
      </c>
      <c r="N472" s="53">
        <v>1</v>
      </c>
      <c r="O472" s="53">
        <v>0</v>
      </c>
      <c r="P472" s="56">
        <f t="shared" si="22"/>
        <v>2</v>
      </c>
      <c r="Q472" s="53">
        <v>1</v>
      </c>
      <c r="R472" s="53">
        <v>1</v>
      </c>
      <c r="S472" s="53">
        <v>1</v>
      </c>
      <c r="T472" s="53">
        <v>0</v>
      </c>
      <c r="U472" s="53">
        <v>0</v>
      </c>
      <c r="V472" s="53">
        <v>0</v>
      </c>
      <c r="W472" s="53">
        <v>0</v>
      </c>
      <c r="X472" s="53">
        <v>0</v>
      </c>
      <c r="Y472" s="53">
        <v>1</v>
      </c>
      <c r="Z472" s="53">
        <v>0</v>
      </c>
      <c r="AA472" s="53">
        <v>1</v>
      </c>
      <c r="AB472" s="53">
        <v>0</v>
      </c>
      <c r="AC472" s="56">
        <f t="shared" si="23"/>
        <v>5</v>
      </c>
      <c r="AD472" s="55">
        <f>VLOOKUP($A472,'all-seg-360'!$A:$K,3,0)</f>
        <v>0.49325866699999998</v>
      </c>
      <c r="AE472" s="55">
        <f>VLOOKUP($A472,'all-seg-360'!$A:$K,4,0)</f>
        <v>0.35358276399999999</v>
      </c>
      <c r="AF472" s="55">
        <f>VLOOKUP($A472,'all-seg-360'!$A:$K,5,0)</f>
        <v>1.687622E-3</v>
      </c>
      <c r="AG472" s="55">
        <f>VLOOKUP($A472,'all-seg-360'!$A:$K,6,0)</f>
        <v>9.3426514000000002E-2</v>
      </c>
      <c r="AH472" s="55">
        <f>VLOOKUP($A472,'all-seg-360'!$A:$K,7,0)</f>
        <v>2.4935913000000001E-2</v>
      </c>
      <c r="AI472" s="55">
        <f>VLOOKUP($A472,'all-seg-360'!$A:$K,8,0)</f>
        <v>1.00708E-4</v>
      </c>
      <c r="AJ472" s="55">
        <f>VLOOKUP($A472,'all-seg-360'!$A:$K,9,0)</f>
        <v>1.7926025000000002E-2</v>
      </c>
      <c r="AK472" s="55"/>
      <c r="AL472" s="55"/>
    </row>
    <row r="473" spans="1:38">
      <c r="A473" s="1" t="s">
        <v>567</v>
      </c>
      <c r="B473" s="1" t="s">
        <v>566</v>
      </c>
      <c r="C473" s="1" t="str">
        <f>VLOOKUP(A473,raw_data!$C:$G,5,0)</f>
        <v>公安部八二二厂</v>
      </c>
      <c r="D473" s="1" t="str">
        <f>VLOOKUP(A473,raw_data!$C:$H,6,0)</f>
        <v>民京路918号</v>
      </c>
      <c r="E473" s="1" t="str">
        <f>VLOOKUP(A473,raw_data!$C:$E,2,0)&amp;","&amp;VLOOKUP(A473,raw_data!$C:$E,3,0)</f>
        <v>121.5193687,31.32458198</v>
      </c>
      <c r="F473" s="54">
        <f t="shared" si="21"/>
        <v>2</v>
      </c>
      <c r="G473" s="1" t="s">
        <v>4367</v>
      </c>
      <c r="H473" s="53">
        <v>0</v>
      </c>
      <c r="I473" s="53">
        <v>1</v>
      </c>
      <c r="J473" s="53">
        <v>0</v>
      </c>
      <c r="K473" s="53">
        <v>0</v>
      </c>
      <c r="L473" s="53">
        <v>0</v>
      </c>
      <c r="M473" s="53">
        <v>0</v>
      </c>
      <c r="N473" s="53">
        <v>1</v>
      </c>
      <c r="O473" s="53">
        <v>0</v>
      </c>
      <c r="P473" s="56">
        <f t="shared" si="22"/>
        <v>2</v>
      </c>
      <c r="Q473" s="53">
        <v>1</v>
      </c>
      <c r="R473" s="53">
        <v>1</v>
      </c>
      <c r="S473" s="53">
        <v>0</v>
      </c>
      <c r="T473" s="53">
        <v>0</v>
      </c>
      <c r="U473" s="53">
        <v>0</v>
      </c>
      <c r="V473" s="53">
        <v>0</v>
      </c>
      <c r="W473" s="53">
        <v>0</v>
      </c>
      <c r="X473" s="53">
        <v>1</v>
      </c>
      <c r="Y473" s="53">
        <v>1</v>
      </c>
      <c r="Z473" s="53">
        <v>1</v>
      </c>
      <c r="AA473" s="53">
        <v>1</v>
      </c>
      <c r="AB473" s="53">
        <v>0</v>
      </c>
      <c r="AC473" s="56">
        <f t="shared" si="23"/>
        <v>6</v>
      </c>
      <c r="AD473" s="55">
        <f>VLOOKUP($A473,'all-seg-360'!$A:$K,3,0)</f>
        <v>0.145523071</v>
      </c>
      <c r="AE473" s="55">
        <f>VLOOKUP($A473,'all-seg-360'!$A:$K,4,0)</f>
        <v>0.63616027799999997</v>
      </c>
      <c r="AF473" s="55">
        <f>VLOOKUP($A473,'all-seg-360'!$A:$K,5,0)</f>
        <v>1.9558716E-2</v>
      </c>
      <c r="AG473" s="55">
        <f>VLOOKUP($A473,'all-seg-360'!$A:$K,6,0)</f>
        <v>8.0889893000000004E-2</v>
      </c>
      <c r="AH473" s="55">
        <f>VLOOKUP($A473,'all-seg-360'!$A:$K,7,0)</f>
        <v>3.3392334000000003E-2</v>
      </c>
      <c r="AI473" s="55">
        <f>VLOOKUP($A473,'all-seg-360'!$A:$K,8,0)</f>
        <v>4.5775999999999997E-5</v>
      </c>
      <c r="AJ473" s="55">
        <f>VLOOKUP($A473,'all-seg-360'!$A:$K,9,0)</f>
        <v>3.8757319999999998E-3</v>
      </c>
      <c r="AK473" s="55"/>
      <c r="AL473" s="55"/>
    </row>
    <row r="474" spans="1:38">
      <c r="A474" s="1" t="s">
        <v>575</v>
      </c>
      <c r="B474" s="1" t="s">
        <v>20</v>
      </c>
      <c r="C474" s="1" t="str">
        <f>VLOOKUP(A474,raw_data!$C:$G,5,0)</f>
        <v>住宅</v>
      </c>
      <c r="D474" s="1" t="str">
        <f>VLOOKUP(A474,raw_data!$C:$H,6,0)</f>
        <v>l临潼路25-89号、99弄</v>
      </c>
      <c r="E474" s="1" t="str">
        <f>VLOOKUP(A474,raw_data!$C:$E,2,0)&amp;","&amp;VLOOKUP(A474,raw_data!$C:$E,3,0)</f>
        <v>121.5100588,31.25395292</v>
      </c>
      <c r="F474" s="54">
        <f t="shared" si="21"/>
        <v>2</v>
      </c>
      <c r="G474" s="1" t="s">
        <v>4367</v>
      </c>
      <c r="H474" s="53">
        <v>0</v>
      </c>
      <c r="I474" s="53">
        <v>1</v>
      </c>
      <c r="J474" s="53">
        <v>0</v>
      </c>
      <c r="K474" s="53">
        <v>0</v>
      </c>
      <c r="L474" s="53">
        <v>0</v>
      </c>
      <c r="M474" s="53">
        <v>0</v>
      </c>
      <c r="N474" s="53">
        <v>1</v>
      </c>
      <c r="O474" s="53">
        <v>0</v>
      </c>
      <c r="P474" s="56">
        <f t="shared" si="22"/>
        <v>2</v>
      </c>
      <c r="Q474" s="53">
        <v>1</v>
      </c>
      <c r="R474" s="53">
        <v>1</v>
      </c>
      <c r="S474" s="53">
        <v>0</v>
      </c>
      <c r="T474" s="53">
        <v>0</v>
      </c>
      <c r="U474" s="53">
        <v>0</v>
      </c>
      <c r="V474" s="53">
        <v>0</v>
      </c>
      <c r="W474" s="53">
        <v>0</v>
      </c>
      <c r="X474" s="53">
        <v>1</v>
      </c>
      <c r="Y474" s="53">
        <v>1</v>
      </c>
      <c r="Z474" s="53">
        <v>1</v>
      </c>
      <c r="AA474" s="53">
        <v>1</v>
      </c>
      <c r="AB474" s="53">
        <v>1</v>
      </c>
      <c r="AC474" s="56">
        <f t="shared" si="23"/>
        <v>7</v>
      </c>
      <c r="AD474" s="55">
        <f>VLOOKUP($A474,'all-seg-360'!$A:$K,3,0)</f>
        <v>0.30472717300000002</v>
      </c>
      <c r="AE474" s="55">
        <f>VLOOKUP($A474,'all-seg-360'!$A:$K,4,0)</f>
        <v>0.54523315400000005</v>
      </c>
      <c r="AF474" s="55">
        <f>VLOOKUP($A474,'all-seg-360'!$A:$K,5,0)</f>
        <v>1.0589599999999999E-2</v>
      </c>
      <c r="AG474" s="55">
        <f>VLOOKUP($A474,'all-seg-360'!$A:$K,6,0)</f>
        <v>5.6594849000000003E-2</v>
      </c>
      <c r="AH474" s="55">
        <f>VLOOKUP($A474,'all-seg-360'!$A:$K,7,0)</f>
        <v>2.7908325000000001E-2</v>
      </c>
      <c r="AI474" s="55">
        <f>VLOOKUP($A474,'all-seg-360'!$A:$K,8,0)</f>
        <v>2.6702879999999998E-3</v>
      </c>
      <c r="AJ474" s="55">
        <f>VLOOKUP($A474,'all-seg-360'!$A:$K,9,0)</f>
        <v>2.8741454999999999E-2</v>
      </c>
      <c r="AK474" s="55"/>
      <c r="AL474" s="55"/>
    </row>
    <row r="475" spans="1:38">
      <c r="A475" s="1" t="s">
        <v>578</v>
      </c>
      <c r="B475" s="1" t="s">
        <v>20</v>
      </c>
      <c r="C475" s="1" t="str">
        <f>VLOOKUP(A475,raw_data!$C:$G,5,0)</f>
        <v>住宅</v>
      </c>
      <c r="D475" s="1" t="str">
        <f>VLOOKUP(A475,raw_data!$C:$H,6,0)</f>
        <v>霍山路119-121号，127-137号，125
弄3-5号</v>
      </c>
      <c r="E475" s="1" t="str">
        <f>VLOOKUP(A475,raw_data!$C:$E,2,0)&amp;","&amp;VLOOKUP(A475,raw_data!$C:$E,3,0)</f>
        <v>121.5064187,31.25597452</v>
      </c>
      <c r="F475" s="54">
        <f t="shared" si="21"/>
        <v>2</v>
      </c>
      <c r="G475" s="1" t="s">
        <v>4367</v>
      </c>
      <c r="H475" s="53">
        <v>0</v>
      </c>
      <c r="I475" s="53">
        <v>1</v>
      </c>
      <c r="J475" s="53">
        <v>0</v>
      </c>
      <c r="K475" s="53">
        <v>0</v>
      </c>
      <c r="L475" s="53">
        <v>0</v>
      </c>
      <c r="M475" s="53">
        <v>0</v>
      </c>
      <c r="N475" s="53">
        <v>1</v>
      </c>
      <c r="O475" s="53">
        <v>0</v>
      </c>
      <c r="P475" s="56">
        <f t="shared" si="22"/>
        <v>2</v>
      </c>
      <c r="Q475" s="53">
        <v>1</v>
      </c>
      <c r="R475" s="53">
        <v>1</v>
      </c>
      <c r="S475" s="53">
        <v>0</v>
      </c>
      <c r="T475" s="53">
        <v>0</v>
      </c>
      <c r="U475" s="53">
        <v>0</v>
      </c>
      <c r="V475" s="53">
        <v>0</v>
      </c>
      <c r="W475" s="53">
        <v>0</v>
      </c>
      <c r="X475" s="53">
        <v>1</v>
      </c>
      <c r="Y475" s="53">
        <v>1</v>
      </c>
      <c r="Z475" s="53">
        <v>0</v>
      </c>
      <c r="AA475" s="53">
        <v>1</v>
      </c>
      <c r="AB475" s="53">
        <v>1</v>
      </c>
      <c r="AC475" s="56">
        <f t="shared" si="23"/>
        <v>6</v>
      </c>
      <c r="AD475" s="55">
        <f>VLOOKUP($A475,'all-seg-360'!$A:$K,3,0)</f>
        <v>0.28158874499999997</v>
      </c>
      <c r="AE475" s="55">
        <f>VLOOKUP($A475,'all-seg-360'!$A:$K,4,0)</f>
        <v>0.56030883799999998</v>
      </c>
      <c r="AF475" s="55">
        <f>VLOOKUP($A475,'all-seg-360'!$A:$K,5,0)</f>
        <v>2.5784301999999999E-2</v>
      </c>
      <c r="AG475" s="55">
        <f>VLOOKUP($A475,'all-seg-360'!$A:$K,6,0)</f>
        <v>7.4288939999999998E-2</v>
      </c>
      <c r="AH475" s="55">
        <f>VLOOKUP($A475,'all-seg-360'!$A:$K,7,0)</f>
        <v>1.9900513000000002E-2</v>
      </c>
      <c r="AI475" s="55">
        <f>VLOOKUP($A475,'all-seg-360'!$A:$K,8,0)</f>
        <v>1.193237E-3</v>
      </c>
      <c r="AJ475" s="55">
        <f>VLOOKUP($A475,'all-seg-360'!$A:$K,9,0)</f>
        <v>0</v>
      </c>
      <c r="AK475" s="55"/>
      <c r="AL475" s="55"/>
    </row>
    <row r="476" spans="1:38">
      <c r="A476" s="1" t="s">
        <v>590</v>
      </c>
      <c r="B476" s="1" t="s">
        <v>589</v>
      </c>
      <c r="C476" s="1" t="str">
        <f>VLOOKUP(A476,raw_data!$C:$G,5,0)</f>
        <v>群众影剧院</v>
      </c>
      <c r="D476" s="1" t="str">
        <f>VLOOKUP(A476,raw_data!$C:$H,6,0)</f>
        <v>四川北路1552号</v>
      </c>
      <c r="E476" s="1" t="str">
        <f>VLOOKUP(A476,raw_data!$C:$E,2,0)&amp;","&amp;VLOOKUP(A476,raw_data!$C:$E,3,0)</f>
        <v>121.4789917,31.25801912</v>
      </c>
      <c r="F476" s="54">
        <f t="shared" si="21"/>
        <v>2</v>
      </c>
      <c r="G476" s="1" t="s">
        <v>4367</v>
      </c>
      <c r="H476" s="53">
        <v>0</v>
      </c>
      <c r="I476" s="53">
        <v>1</v>
      </c>
      <c r="J476" s="53">
        <v>0</v>
      </c>
      <c r="K476" s="53">
        <v>0</v>
      </c>
      <c r="L476" s="53">
        <v>0</v>
      </c>
      <c r="M476" s="53">
        <v>0</v>
      </c>
      <c r="N476" s="53">
        <v>1</v>
      </c>
      <c r="O476" s="53">
        <v>0</v>
      </c>
      <c r="P476" s="56">
        <f t="shared" si="22"/>
        <v>2</v>
      </c>
      <c r="Q476" s="53">
        <v>1</v>
      </c>
      <c r="R476" s="53">
        <v>1</v>
      </c>
      <c r="S476" s="53">
        <v>0</v>
      </c>
      <c r="T476" s="53">
        <v>0</v>
      </c>
      <c r="U476" s="53">
        <v>0</v>
      </c>
      <c r="V476" s="53">
        <v>0</v>
      </c>
      <c r="W476" s="53">
        <v>0</v>
      </c>
      <c r="X476" s="53">
        <v>1</v>
      </c>
      <c r="Y476" s="53">
        <v>1</v>
      </c>
      <c r="Z476" s="53">
        <v>0</v>
      </c>
      <c r="AA476" s="53">
        <v>1</v>
      </c>
      <c r="AB476" s="53">
        <v>1</v>
      </c>
      <c r="AC476" s="56">
        <f t="shared" si="23"/>
        <v>6</v>
      </c>
      <c r="AD476" s="55">
        <f>VLOOKUP($A476,'all-seg-360'!$A:$K,3,0)</f>
        <v>0.41276245099999997</v>
      </c>
      <c r="AE476" s="55">
        <f>VLOOKUP($A476,'all-seg-360'!$A:$K,4,0)</f>
        <v>0.437017822</v>
      </c>
      <c r="AF476" s="55">
        <f>VLOOKUP($A476,'all-seg-360'!$A:$K,5,0)</f>
        <v>2.789307E-3</v>
      </c>
      <c r="AG476" s="55">
        <f>VLOOKUP($A476,'all-seg-360'!$A:$K,6,0)</f>
        <v>8.8391112999999993E-2</v>
      </c>
      <c r="AH476" s="55">
        <f>VLOOKUP($A476,'all-seg-360'!$A:$K,7,0)</f>
        <v>4.3948363999999997E-2</v>
      </c>
      <c r="AI476" s="55">
        <f>VLOOKUP($A476,'all-seg-360'!$A:$K,8,0)</f>
        <v>1.3183590000000001E-3</v>
      </c>
      <c r="AJ476" s="55">
        <f>VLOOKUP($A476,'all-seg-360'!$A:$K,9,0)</f>
        <v>1.4221189999999999E-3</v>
      </c>
      <c r="AK476" s="55"/>
      <c r="AL476" s="55"/>
    </row>
    <row r="477" spans="1:38">
      <c r="A477" s="1" t="s">
        <v>600</v>
      </c>
      <c r="B477" s="1" t="s">
        <v>599</v>
      </c>
      <c r="C477" s="1" t="str">
        <f>VLOOKUP(A477,raw_data!$C:$G,5,0)</f>
        <v>住宅</v>
      </c>
      <c r="D477" s="1" t="str">
        <f>VLOOKUP(A477,raw_data!$C:$H,6,0)</f>
        <v>乍浦路260号，昆山路141-177号，
254弄22-27号</v>
      </c>
      <c r="E477" s="1" t="str">
        <f>VLOOKUP(A477,raw_data!$C:$E,2,0)&amp;","&amp;VLOOKUP(A477,raw_data!$C:$E,3,0)</f>
        <v>121.4830985,31.25141379</v>
      </c>
      <c r="F477" s="54">
        <f t="shared" si="21"/>
        <v>2</v>
      </c>
      <c r="G477" s="1" t="s">
        <v>4367</v>
      </c>
      <c r="H477" s="53">
        <v>0</v>
      </c>
      <c r="I477" s="53">
        <v>1</v>
      </c>
      <c r="J477" s="53">
        <v>0</v>
      </c>
      <c r="K477" s="53">
        <v>0</v>
      </c>
      <c r="L477" s="53">
        <v>0</v>
      </c>
      <c r="M477" s="53">
        <v>0</v>
      </c>
      <c r="N477" s="53">
        <v>1</v>
      </c>
      <c r="O477" s="53">
        <v>0</v>
      </c>
      <c r="P477" s="56">
        <f t="shared" si="22"/>
        <v>2</v>
      </c>
      <c r="Q477" s="53">
        <v>1</v>
      </c>
      <c r="R477" s="53">
        <v>1</v>
      </c>
      <c r="S477" s="53">
        <v>0</v>
      </c>
      <c r="T477" s="53">
        <v>0</v>
      </c>
      <c r="U477" s="53">
        <v>0</v>
      </c>
      <c r="V477" s="53">
        <v>0</v>
      </c>
      <c r="W477" s="53">
        <v>0</v>
      </c>
      <c r="X477" s="53">
        <v>1</v>
      </c>
      <c r="Y477" s="53">
        <v>1</v>
      </c>
      <c r="Z477" s="53">
        <v>1</v>
      </c>
      <c r="AA477" s="53">
        <v>1</v>
      </c>
      <c r="AB477" s="53">
        <v>0</v>
      </c>
      <c r="AC477" s="56">
        <f t="shared" si="23"/>
        <v>6</v>
      </c>
      <c r="AD477" s="55">
        <f>VLOOKUP($A477,'all-seg-360'!$A:$K,3,0)</f>
        <v>0.53156127900000005</v>
      </c>
      <c r="AE477" s="55">
        <f>VLOOKUP($A477,'all-seg-360'!$A:$K,4,0)</f>
        <v>0.34011535599999998</v>
      </c>
      <c r="AF477" s="55">
        <f>VLOOKUP($A477,'all-seg-360'!$A:$K,5,0)</f>
        <v>6.2866199999999999E-4</v>
      </c>
      <c r="AG477" s="55">
        <f>VLOOKUP($A477,'all-seg-360'!$A:$K,6,0)</f>
        <v>5.5572509999999999E-2</v>
      </c>
      <c r="AH477" s="55">
        <f>VLOOKUP($A477,'all-seg-360'!$A:$K,7,0)</f>
        <v>4.8599243E-2</v>
      </c>
      <c r="AI477" s="55">
        <f>VLOOKUP($A477,'all-seg-360'!$A:$K,8,0)</f>
        <v>3.1433110000000002E-3</v>
      </c>
      <c r="AJ477" s="55">
        <f>VLOOKUP($A477,'all-seg-360'!$A:$K,9,0)</f>
        <v>3.240967E-3</v>
      </c>
      <c r="AK477" s="55"/>
      <c r="AL477" s="55"/>
    </row>
    <row r="478" spans="1:38">
      <c r="A478" s="1" t="s">
        <v>639</v>
      </c>
      <c r="B478" s="1" t="s">
        <v>638</v>
      </c>
      <c r="C478" s="1" t="str">
        <f>VLOOKUP(A478,raw_data!$C:$G,5,0)</f>
        <v>凯文公亩/往阳公亩</v>
      </c>
      <c r="D478" s="1" t="str">
        <f>VLOOKUP(A478,raw_data!$C:$H,6,0)</f>
        <v>衙山路525号，建国西路750号</v>
      </c>
      <c r="E478" s="1" t="str">
        <f>VLOOKUP(A478,raw_data!$C:$E,2,0)&amp;","&amp;VLOOKUP(A478,raw_data!$C:$E,3,0)</f>
        <v>121.4393877,31.20221711</v>
      </c>
      <c r="F478" s="54">
        <f t="shared" si="21"/>
        <v>2</v>
      </c>
      <c r="G478" s="1" t="s">
        <v>4367</v>
      </c>
      <c r="H478" s="53">
        <v>0</v>
      </c>
      <c r="I478" s="53">
        <v>1</v>
      </c>
      <c r="J478" s="53">
        <v>0</v>
      </c>
      <c r="K478" s="53">
        <v>0</v>
      </c>
      <c r="L478" s="53">
        <v>0</v>
      </c>
      <c r="M478" s="53">
        <v>0</v>
      </c>
      <c r="N478" s="53">
        <v>1</v>
      </c>
      <c r="O478" s="53">
        <v>0</v>
      </c>
      <c r="P478" s="56">
        <f t="shared" si="22"/>
        <v>2</v>
      </c>
      <c r="Q478" s="53">
        <v>0</v>
      </c>
      <c r="R478" s="53">
        <v>1</v>
      </c>
      <c r="S478" s="53">
        <v>1</v>
      </c>
      <c r="T478" s="53">
        <v>0</v>
      </c>
      <c r="U478" s="53">
        <v>0</v>
      </c>
      <c r="V478" s="53">
        <v>0</v>
      </c>
      <c r="W478" s="53">
        <v>0</v>
      </c>
      <c r="X478" s="53">
        <v>0</v>
      </c>
      <c r="Y478" s="53">
        <v>1</v>
      </c>
      <c r="Z478" s="53">
        <v>0</v>
      </c>
      <c r="AA478" s="53">
        <v>0</v>
      </c>
      <c r="AB478" s="53">
        <v>0</v>
      </c>
      <c r="AC478" s="56">
        <f t="shared" si="23"/>
        <v>3</v>
      </c>
      <c r="AD478" s="55">
        <f>VLOOKUP($A478,'all-seg-360'!$A:$K,3,0)</f>
        <v>0.42687683100000001</v>
      </c>
      <c r="AE478" s="55">
        <f>VLOOKUP($A478,'all-seg-360'!$A:$K,4,0)</f>
        <v>0.39872741699999997</v>
      </c>
      <c r="AF478" s="55">
        <f>VLOOKUP($A478,'all-seg-360'!$A:$K,5,0)</f>
        <v>1.3717651000000001E-2</v>
      </c>
      <c r="AG478" s="55">
        <f>VLOOKUP($A478,'all-seg-360'!$A:$K,6,0)</f>
        <v>7.9718018000000002E-2</v>
      </c>
      <c r="AH478" s="55">
        <f>VLOOKUP($A478,'all-seg-360'!$A:$K,7,0)</f>
        <v>4.7488402999999998E-2</v>
      </c>
      <c r="AI478" s="55">
        <f>VLOOKUP($A478,'all-seg-360'!$A:$K,8,0)</f>
        <v>1.4221189999999999E-3</v>
      </c>
      <c r="AJ478" s="55">
        <f>VLOOKUP($A478,'all-seg-360'!$A:$K,9,0)</f>
        <v>2.5390629999999998E-3</v>
      </c>
      <c r="AK478" s="55"/>
      <c r="AL478" s="55"/>
    </row>
    <row r="479" spans="1:38">
      <c r="A479" s="1" t="s">
        <v>478</v>
      </c>
      <c r="B479" s="1" t="s">
        <v>20</v>
      </c>
      <c r="C479" s="1" t="str">
        <f>VLOOKUP(A479,raw_data!$C:$G,5,0)</f>
        <v>住宅</v>
      </c>
      <c r="D479" s="1" t="str">
        <f>VLOOKUP(A479,raw_data!$C:$H,6,0)</f>
        <v>武定西路1201、1207号</v>
      </c>
      <c r="E479" s="1" t="str">
        <f>VLOOKUP(A479,raw_data!$C:$E,2,0)&amp;","&amp;VLOOKUP(A479,raw_data!$C:$E,3,0)</f>
        <v>121.4295311,31.22760506</v>
      </c>
      <c r="F479" s="54">
        <f t="shared" si="21"/>
        <v>2</v>
      </c>
      <c r="G479" s="1" t="s">
        <v>4367</v>
      </c>
      <c r="H479" s="53">
        <v>0</v>
      </c>
      <c r="I479" s="53">
        <v>1</v>
      </c>
      <c r="J479" s="53">
        <v>0</v>
      </c>
      <c r="K479" s="53">
        <v>0</v>
      </c>
      <c r="L479" s="53">
        <v>0</v>
      </c>
      <c r="M479" s="53">
        <v>0</v>
      </c>
      <c r="N479" s="53">
        <v>1</v>
      </c>
      <c r="O479" s="53">
        <v>0</v>
      </c>
      <c r="P479" s="56">
        <f t="shared" si="22"/>
        <v>2</v>
      </c>
      <c r="Q479" s="53">
        <v>1</v>
      </c>
      <c r="R479" s="53">
        <v>1</v>
      </c>
      <c r="S479" s="53">
        <v>0</v>
      </c>
      <c r="T479" s="53">
        <v>0</v>
      </c>
      <c r="U479" s="53">
        <v>0</v>
      </c>
      <c r="V479" s="53">
        <v>0</v>
      </c>
      <c r="W479" s="53">
        <v>0</v>
      </c>
      <c r="X479" s="53">
        <v>1</v>
      </c>
      <c r="Y479" s="53">
        <v>1</v>
      </c>
      <c r="Z479" s="53">
        <v>0</v>
      </c>
      <c r="AA479" s="53">
        <v>0</v>
      </c>
      <c r="AB479" s="53">
        <v>1</v>
      </c>
      <c r="AC479" s="56">
        <f t="shared" si="23"/>
        <v>5</v>
      </c>
      <c r="AD479" s="55">
        <f>VLOOKUP($A479,'all-seg-360'!$A:$K,3,0)</f>
        <v>0.28867797899999997</v>
      </c>
      <c r="AE479" s="55">
        <f>VLOOKUP($A479,'all-seg-360'!$A:$K,4,0)</f>
        <v>0.50968933100000002</v>
      </c>
      <c r="AF479" s="55">
        <f>VLOOKUP($A479,'all-seg-360'!$A:$K,5,0)</f>
        <v>6.0711670000000002E-2</v>
      </c>
      <c r="AG479" s="55">
        <f>VLOOKUP($A479,'all-seg-360'!$A:$K,6,0)</f>
        <v>8.4204102000000003E-2</v>
      </c>
      <c r="AH479" s="55">
        <f>VLOOKUP($A479,'all-seg-360'!$A:$K,7,0)</f>
        <v>3.6364746000000003E-2</v>
      </c>
      <c r="AI479" s="55">
        <f>VLOOKUP($A479,'all-seg-360'!$A:$K,8,0)</f>
        <v>4.4281010000000003E-3</v>
      </c>
      <c r="AJ479" s="55">
        <f>VLOOKUP($A479,'all-seg-360'!$A:$K,9,0)</f>
        <v>7.1777339999999999E-3</v>
      </c>
      <c r="AK479" s="55"/>
      <c r="AL479" s="55"/>
    </row>
    <row r="480" spans="1:38">
      <c r="A480" s="1" t="s">
        <v>490</v>
      </c>
      <c r="B480" s="1" t="s">
        <v>20</v>
      </c>
      <c r="C480" s="1" t="str">
        <f>VLOOKUP(A480,raw_data!$C:$G,5,0)</f>
        <v>宁波市政府驻沪办事处/长宁区妇幼保健院</v>
      </c>
      <c r="D480" s="1" t="str">
        <f>VLOOKUP(A480,raw_data!$C:$H,6,0)</f>
        <v>武夷路49弄</v>
      </c>
      <c r="E480" s="1" t="str">
        <f>VLOOKUP(A480,raw_data!$C:$E,2,0)&amp;","&amp;VLOOKUP(A480,raw_data!$C:$E,3,0)</f>
        <v>121.4256191,31.21549553</v>
      </c>
      <c r="F480" s="54">
        <f t="shared" si="21"/>
        <v>2</v>
      </c>
      <c r="G480" s="1" t="s">
        <v>4367</v>
      </c>
      <c r="H480" s="53">
        <v>0</v>
      </c>
      <c r="I480" s="53">
        <v>1</v>
      </c>
      <c r="J480" s="53">
        <v>0</v>
      </c>
      <c r="K480" s="53">
        <v>0</v>
      </c>
      <c r="L480" s="53">
        <v>0</v>
      </c>
      <c r="M480" s="53">
        <v>0</v>
      </c>
      <c r="N480" s="53">
        <v>1</v>
      </c>
      <c r="O480" s="53">
        <v>0</v>
      </c>
      <c r="P480" s="56">
        <f t="shared" si="22"/>
        <v>2</v>
      </c>
      <c r="Q480" s="53">
        <v>1</v>
      </c>
      <c r="R480" s="53">
        <v>1</v>
      </c>
      <c r="S480" s="53">
        <v>0</v>
      </c>
      <c r="T480" s="53">
        <v>0</v>
      </c>
      <c r="U480" s="53">
        <v>0</v>
      </c>
      <c r="V480" s="53">
        <v>0</v>
      </c>
      <c r="W480" s="53">
        <v>0</v>
      </c>
      <c r="X480" s="53">
        <v>1</v>
      </c>
      <c r="Y480" s="53">
        <v>1</v>
      </c>
      <c r="Z480" s="53">
        <v>1</v>
      </c>
      <c r="AA480" s="53">
        <v>0</v>
      </c>
      <c r="AB480" s="53">
        <v>1</v>
      </c>
      <c r="AC480" s="56">
        <f t="shared" si="23"/>
        <v>6</v>
      </c>
      <c r="AD480" s="55">
        <f>VLOOKUP($A480,'all-seg-360'!$A:$K,3,0)</f>
        <v>0.29028015099999999</v>
      </c>
      <c r="AE480" s="55">
        <f>VLOOKUP($A480,'all-seg-360'!$A:$K,4,0)</f>
        <v>0.52991638200000002</v>
      </c>
      <c r="AF480" s="55">
        <f>VLOOKUP($A480,'all-seg-360'!$A:$K,5,0)</f>
        <v>3.7774658000000003E-2</v>
      </c>
      <c r="AG480" s="55">
        <f>VLOOKUP($A480,'all-seg-360'!$A:$K,6,0)</f>
        <v>8.2641601999999995E-2</v>
      </c>
      <c r="AH480" s="55">
        <f>VLOOKUP($A480,'all-seg-360'!$A:$K,7,0)</f>
        <v>3.1033325E-2</v>
      </c>
      <c r="AI480" s="55">
        <f>VLOOKUP($A480,'all-seg-360'!$A:$K,8,0)</f>
        <v>5.6152299999999997E-4</v>
      </c>
      <c r="AJ480" s="55">
        <f>VLOOKUP($A480,'all-seg-360'!$A:$K,9,0)</f>
        <v>1.9519043E-2</v>
      </c>
      <c r="AK480" s="55"/>
      <c r="AL480" s="55"/>
    </row>
    <row r="481" spans="1:38">
      <c r="A481" s="1" t="s">
        <v>498</v>
      </c>
      <c r="B481" s="1" t="s">
        <v>497</v>
      </c>
      <c r="C481" s="1" t="str">
        <f>VLOOKUP(A481,raw_data!$C:$G,5,0)</f>
        <v>住宅</v>
      </c>
      <c r="D481" s="1" t="str">
        <f>VLOOKUP(A481,raw_data!$C:$H,6,0)</f>
        <v>愚园路684号</v>
      </c>
      <c r="E481" s="1" t="str">
        <f>VLOOKUP(A481,raw_data!$C:$E,2,0)&amp;","&amp;VLOOKUP(A481,raw_data!$C:$E,3,0)</f>
        <v>121.431322,31.22297667</v>
      </c>
      <c r="F481" s="54">
        <f t="shared" si="21"/>
        <v>2</v>
      </c>
      <c r="G481" s="1" t="s">
        <v>4367</v>
      </c>
      <c r="H481" s="53">
        <v>0</v>
      </c>
      <c r="I481" s="53">
        <v>1</v>
      </c>
      <c r="J481" s="53">
        <v>0</v>
      </c>
      <c r="K481" s="53">
        <v>0</v>
      </c>
      <c r="L481" s="53">
        <v>0</v>
      </c>
      <c r="M481" s="53">
        <v>0</v>
      </c>
      <c r="N481" s="53">
        <v>1</v>
      </c>
      <c r="O481" s="53">
        <v>0</v>
      </c>
      <c r="P481" s="56">
        <f t="shared" si="22"/>
        <v>2</v>
      </c>
      <c r="Q481" s="53">
        <v>1</v>
      </c>
      <c r="R481" s="53">
        <v>1</v>
      </c>
      <c r="S481" s="53">
        <v>1</v>
      </c>
      <c r="T481" s="53">
        <v>0</v>
      </c>
      <c r="U481" s="53">
        <v>0</v>
      </c>
      <c r="V481" s="53">
        <v>0</v>
      </c>
      <c r="W481" s="53">
        <v>0</v>
      </c>
      <c r="X481" s="53">
        <v>0</v>
      </c>
      <c r="Y481" s="53">
        <v>1</v>
      </c>
      <c r="Z481" s="53">
        <v>1</v>
      </c>
      <c r="AA481" s="53">
        <v>0</v>
      </c>
      <c r="AB481" s="53">
        <v>0</v>
      </c>
      <c r="AC481" s="56">
        <f t="shared" si="23"/>
        <v>5</v>
      </c>
      <c r="AD481" s="55">
        <f>VLOOKUP($A481,'all-seg-360'!$A:$K,3,0)</f>
        <v>0.16275024399999999</v>
      </c>
      <c r="AE481" s="55">
        <f>VLOOKUP($A481,'all-seg-360'!$A:$K,4,0)</f>
        <v>0.33199768099999999</v>
      </c>
      <c r="AF481" s="55">
        <f>VLOOKUP($A481,'all-seg-360'!$A:$K,5,0)</f>
        <v>0.33443603500000002</v>
      </c>
      <c r="AG481" s="55">
        <f>VLOOKUP($A481,'all-seg-360'!$A:$K,6,0)</f>
        <v>6.6186522999999997E-2</v>
      </c>
      <c r="AH481" s="55">
        <f>VLOOKUP($A481,'all-seg-360'!$A:$K,7,0)</f>
        <v>5.2099608999999998E-2</v>
      </c>
      <c r="AI481" s="55">
        <f>VLOOKUP($A481,'all-seg-360'!$A:$K,8,0)</f>
        <v>1.4282229999999999E-3</v>
      </c>
      <c r="AJ481" s="55">
        <f>VLOOKUP($A481,'all-seg-360'!$A:$K,9,0)</f>
        <v>1.9256589999999999E-3</v>
      </c>
      <c r="AK481" s="55"/>
      <c r="AL481" s="55"/>
    </row>
    <row r="482" spans="1:38">
      <c r="A482" s="1" t="s">
        <v>509</v>
      </c>
      <c r="B482" s="1" t="s">
        <v>508</v>
      </c>
      <c r="C482" s="1" t="str">
        <f>VLOOKUP(A482,raw_data!$C:$G,5,0)</f>
        <v>worldlink诊所/辉煌KTV</v>
      </c>
      <c r="D482" s="1" t="str">
        <f>VLOOKUP(A482,raw_data!$C:$H,6,0)</f>
        <v>虹桥路2258号、2260号</v>
      </c>
      <c r="E482" s="1" t="str">
        <f>VLOOKUP(A482,raw_data!$C:$E,2,0)&amp;","&amp;VLOOKUP(A482,raw_data!$C:$E,3,0)</f>
        <v>121.373695,31.19485126</v>
      </c>
      <c r="F482" s="54">
        <f t="shared" si="21"/>
        <v>2</v>
      </c>
      <c r="G482" s="1" t="s">
        <v>4367</v>
      </c>
      <c r="H482" s="53">
        <v>0</v>
      </c>
      <c r="I482" s="53">
        <v>1</v>
      </c>
      <c r="J482" s="53">
        <v>0</v>
      </c>
      <c r="K482" s="53">
        <v>0</v>
      </c>
      <c r="L482" s="53">
        <v>0</v>
      </c>
      <c r="M482" s="53">
        <v>0</v>
      </c>
      <c r="N482" s="53">
        <v>1</v>
      </c>
      <c r="O482" s="53">
        <v>0</v>
      </c>
      <c r="P482" s="56">
        <f t="shared" si="22"/>
        <v>2</v>
      </c>
      <c r="Q482" s="53">
        <v>1</v>
      </c>
      <c r="R482" s="53">
        <v>1</v>
      </c>
      <c r="S482" s="53">
        <v>1</v>
      </c>
      <c r="T482" s="53">
        <v>0</v>
      </c>
      <c r="U482" s="53">
        <v>0</v>
      </c>
      <c r="V482" s="53">
        <v>0</v>
      </c>
      <c r="W482" s="53">
        <v>0</v>
      </c>
      <c r="X482" s="53">
        <v>0</v>
      </c>
      <c r="Y482" s="53">
        <v>1</v>
      </c>
      <c r="Z482" s="53">
        <v>0</v>
      </c>
      <c r="AA482" s="53">
        <v>0</v>
      </c>
      <c r="AB482" s="53">
        <v>1</v>
      </c>
      <c r="AC482" s="56">
        <f t="shared" si="23"/>
        <v>5</v>
      </c>
      <c r="AD482" s="55">
        <f>VLOOKUP($A482,'all-seg-360'!$A:$K,3,0)</f>
        <v>8.2171630999999995E-2</v>
      </c>
      <c r="AE482" s="55">
        <f>VLOOKUP($A482,'all-seg-360'!$A:$K,4,0)</f>
        <v>0.68103942900000003</v>
      </c>
      <c r="AF482" s="55">
        <f>VLOOKUP($A482,'all-seg-360'!$A:$K,5,0)</f>
        <v>6.7477416999999998E-2</v>
      </c>
      <c r="AG482" s="55">
        <f>VLOOKUP($A482,'all-seg-360'!$A:$K,6,0)</f>
        <v>0.11397399900000001</v>
      </c>
      <c r="AH482" s="55">
        <f>VLOOKUP($A482,'all-seg-360'!$A:$K,7,0)</f>
        <v>2.0217895999999999E-2</v>
      </c>
      <c r="AI482" s="55">
        <f>VLOOKUP($A482,'all-seg-360'!$A:$K,8,0)</f>
        <v>0</v>
      </c>
      <c r="AJ482" s="55">
        <f>VLOOKUP($A482,'all-seg-360'!$A:$K,9,0)</f>
        <v>4.7302200000000003E-4</v>
      </c>
      <c r="AK482" s="55"/>
      <c r="AL482" s="55"/>
    </row>
    <row r="483" spans="1:38">
      <c r="A483" s="1" t="s">
        <v>517</v>
      </c>
      <c r="B483" s="1" t="s">
        <v>516</v>
      </c>
      <c r="C483" s="1" t="str">
        <f>VLOOKUP(A483,raw_data!$C:$G,5,0)</f>
        <v>复旦中学:登辉堂及门楼/力学
堂</v>
      </c>
      <c r="D483" s="1" t="str">
        <f>VLOOKUP(A483,raw_data!$C:$H,6,0)</f>
        <v>华山路1626号</v>
      </c>
      <c r="E483" s="1" t="str">
        <f>VLOOKUP(A483,raw_data!$C:$E,2,0)&amp;","&amp;VLOOKUP(A483,raw_data!$C:$E,3,0)</f>
        <v>121.4289998,31.20628722</v>
      </c>
      <c r="F483" s="54">
        <f t="shared" si="21"/>
        <v>2</v>
      </c>
      <c r="G483" s="1" t="s">
        <v>4367</v>
      </c>
      <c r="H483" s="53">
        <v>0</v>
      </c>
      <c r="I483" s="53">
        <v>1</v>
      </c>
      <c r="J483" s="53">
        <v>0</v>
      </c>
      <c r="K483" s="53">
        <v>0</v>
      </c>
      <c r="L483" s="53">
        <v>0</v>
      </c>
      <c r="M483" s="53">
        <v>0</v>
      </c>
      <c r="N483" s="53">
        <v>1</v>
      </c>
      <c r="O483" s="53">
        <v>0</v>
      </c>
      <c r="P483" s="56">
        <f t="shared" si="22"/>
        <v>2</v>
      </c>
      <c r="Q483" s="53">
        <v>1</v>
      </c>
      <c r="R483" s="53">
        <v>1</v>
      </c>
      <c r="S483" s="53">
        <v>0</v>
      </c>
      <c r="T483" s="53">
        <v>0</v>
      </c>
      <c r="U483" s="53">
        <v>0</v>
      </c>
      <c r="V483" s="53">
        <v>0</v>
      </c>
      <c r="W483" s="53">
        <v>0</v>
      </c>
      <c r="X483" s="53">
        <v>1</v>
      </c>
      <c r="Y483" s="53">
        <v>1</v>
      </c>
      <c r="Z483" s="53">
        <v>1</v>
      </c>
      <c r="AA483" s="53">
        <v>1</v>
      </c>
      <c r="AB483" s="53">
        <v>0</v>
      </c>
      <c r="AC483" s="56">
        <f t="shared" si="23"/>
        <v>6</v>
      </c>
      <c r="AD483" s="55">
        <f>VLOOKUP($A483,'all-seg-360'!$A:$K,3,0)</f>
        <v>0.239199829</v>
      </c>
      <c r="AE483" s="55">
        <f>VLOOKUP($A483,'all-seg-360'!$A:$K,4,0)</f>
        <v>0.56072997999999996</v>
      </c>
      <c r="AF483" s="55">
        <f>VLOOKUP($A483,'all-seg-360'!$A:$K,5,0)</f>
        <v>2.930603E-2</v>
      </c>
      <c r="AG483" s="55">
        <f>VLOOKUP($A483,'all-seg-360'!$A:$K,6,0)</f>
        <v>0.108917236</v>
      </c>
      <c r="AH483" s="55">
        <f>VLOOKUP($A483,'all-seg-360'!$A:$K,7,0)</f>
        <v>2.7920532000000001E-2</v>
      </c>
      <c r="AI483" s="55">
        <f>VLOOKUP($A483,'all-seg-360'!$A:$K,8,0)</f>
        <v>9.7656000000000001E-5</v>
      </c>
      <c r="AJ483" s="55">
        <f>VLOOKUP($A483,'all-seg-360'!$A:$K,9,0)</f>
        <v>1.4984130999999999E-2</v>
      </c>
      <c r="AK483" s="55"/>
      <c r="AL483" s="55"/>
    </row>
    <row r="484" spans="1:38">
      <c r="A484" s="1" t="s">
        <v>536</v>
      </c>
      <c r="B484" s="1" t="s">
        <v>535</v>
      </c>
      <c r="C484" s="1" t="str">
        <f>VLOOKUP(A484,raw_data!$C:$G,5,0)</f>
        <v>长宁区工商联</v>
      </c>
      <c r="D484" s="1" t="str">
        <f>VLOOKUP(A484,raw_data!$C:$H,6,0)</f>
        <v>愚园路1015号</v>
      </c>
      <c r="E484" s="1" t="str">
        <f>VLOOKUP(A484,raw_data!$C:$E,2,0)&amp;","&amp;VLOOKUP(A484,raw_data!$C:$E,3,0)</f>
        <v>121.4234687,31.22728973</v>
      </c>
      <c r="F484" s="54">
        <f t="shared" si="21"/>
        <v>2</v>
      </c>
      <c r="G484" s="1" t="s">
        <v>4367</v>
      </c>
      <c r="H484" s="53">
        <v>0</v>
      </c>
      <c r="I484" s="53">
        <v>1</v>
      </c>
      <c r="J484" s="53">
        <v>0</v>
      </c>
      <c r="K484" s="53">
        <v>0</v>
      </c>
      <c r="L484" s="53">
        <v>0</v>
      </c>
      <c r="M484" s="53">
        <v>0</v>
      </c>
      <c r="N484" s="53">
        <v>1</v>
      </c>
      <c r="O484" s="53">
        <v>0</v>
      </c>
      <c r="P484" s="56">
        <f t="shared" si="22"/>
        <v>2</v>
      </c>
      <c r="Q484" s="53">
        <v>1</v>
      </c>
      <c r="R484" s="53">
        <v>1</v>
      </c>
      <c r="S484" s="53">
        <v>0</v>
      </c>
      <c r="T484" s="53">
        <v>0</v>
      </c>
      <c r="U484" s="53">
        <v>0</v>
      </c>
      <c r="V484" s="53">
        <v>0</v>
      </c>
      <c r="W484" s="53">
        <v>0</v>
      </c>
      <c r="X484" s="53">
        <v>1</v>
      </c>
      <c r="Y484" s="53">
        <v>1</v>
      </c>
      <c r="Z484" s="53">
        <v>0</v>
      </c>
      <c r="AA484" s="53">
        <v>0</v>
      </c>
      <c r="AB484" s="53">
        <v>0</v>
      </c>
      <c r="AC484" s="56">
        <f t="shared" si="23"/>
        <v>4</v>
      </c>
      <c r="AD484" s="55">
        <f>VLOOKUP($A484,'all-seg-360'!$A:$K,3,0)</f>
        <v>0.25631103500000002</v>
      </c>
      <c r="AE484" s="55">
        <f>VLOOKUP($A484,'all-seg-360'!$A:$K,4,0)</f>
        <v>0.51970519999999998</v>
      </c>
      <c r="AF484" s="55">
        <f>VLOOKUP($A484,'all-seg-360'!$A:$K,5,0)</f>
        <v>3.8583373999999997E-2</v>
      </c>
      <c r="AG484" s="55">
        <f>VLOOKUP($A484,'all-seg-360'!$A:$K,6,0)</f>
        <v>0.12597045900000001</v>
      </c>
      <c r="AH484" s="55">
        <f>VLOOKUP($A484,'all-seg-360'!$A:$K,7,0)</f>
        <v>1.3870238999999999E-2</v>
      </c>
      <c r="AI484" s="55">
        <f>VLOOKUP($A484,'all-seg-360'!$A:$K,8,0)</f>
        <v>7.5378399999999996E-4</v>
      </c>
      <c r="AJ484" s="55">
        <f>VLOOKUP($A484,'all-seg-360'!$A:$K,9,0)</f>
        <v>6.1279300000000002E-3</v>
      </c>
      <c r="AK484" s="55"/>
      <c r="AL484" s="55"/>
    </row>
    <row r="485" spans="1:38">
      <c r="A485" s="1" t="s">
        <v>532</v>
      </c>
      <c r="B485" s="1" t="s">
        <v>531</v>
      </c>
      <c r="C485" s="1" t="str">
        <f>VLOOKUP(A485,raw_data!$C:$G,5,0)</f>
        <v>长宁区政府5、6、7、8号楼</v>
      </c>
      <c r="D485" s="1" t="str">
        <f>VLOOKUP(A485,raw_data!$C:$H,6,0)</f>
        <v>愚园路1352弄</v>
      </c>
      <c r="E485" s="1" t="str">
        <f>VLOOKUP(A485,raw_data!$C:$E,2,0)&amp;","&amp;VLOOKUP(A485,raw_data!$C:$E,3,0)</f>
        <v>121.4234687,31.22728973</v>
      </c>
      <c r="F485" s="54">
        <f t="shared" si="21"/>
        <v>2</v>
      </c>
      <c r="G485" s="1" t="s">
        <v>4367</v>
      </c>
      <c r="H485" s="53">
        <v>0</v>
      </c>
      <c r="I485" s="53">
        <v>1</v>
      </c>
      <c r="J485" s="53">
        <v>0</v>
      </c>
      <c r="K485" s="53">
        <v>0</v>
      </c>
      <c r="L485" s="53">
        <v>0</v>
      </c>
      <c r="M485" s="53">
        <v>0</v>
      </c>
      <c r="N485" s="53">
        <v>1</v>
      </c>
      <c r="O485" s="53">
        <v>0</v>
      </c>
      <c r="P485" s="56">
        <f t="shared" si="22"/>
        <v>2</v>
      </c>
      <c r="Q485" s="53">
        <v>1</v>
      </c>
      <c r="R485" s="53">
        <v>1</v>
      </c>
      <c r="S485" s="53">
        <v>0</v>
      </c>
      <c r="T485" s="53">
        <v>0</v>
      </c>
      <c r="U485" s="53">
        <v>0</v>
      </c>
      <c r="V485" s="53">
        <v>0</v>
      </c>
      <c r="W485" s="53">
        <v>0</v>
      </c>
      <c r="X485" s="53">
        <v>1</v>
      </c>
      <c r="Y485" s="53">
        <v>1</v>
      </c>
      <c r="Z485" s="53">
        <v>0</v>
      </c>
      <c r="AA485" s="53">
        <v>0</v>
      </c>
      <c r="AB485" s="53">
        <v>0</v>
      </c>
      <c r="AC485" s="56">
        <f t="shared" si="23"/>
        <v>4</v>
      </c>
      <c r="AD485" s="55">
        <f>VLOOKUP($A485,'all-seg-360'!$A:$K,3,0)</f>
        <v>0.25631103500000002</v>
      </c>
      <c r="AE485" s="55">
        <f>VLOOKUP($A485,'all-seg-360'!$A:$K,4,0)</f>
        <v>0.51970519999999998</v>
      </c>
      <c r="AF485" s="55">
        <f>VLOOKUP($A485,'all-seg-360'!$A:$K,5,0)</f>
        <v>3.8583373999999997E-2</v>
      </c>
      <c r="AG485" s="55">
        <f>VLOOKUP($A485,'all-seg-360'!$A:$K,6,0)</f>
        <v>0.12597045900000001</v>
      </c>
      <c r="AH485" s="55">
        <f>VLOOKUP($A485,'all-seg-360'!$A:$K,7,0)</f>
        <v>1.3870238999999999E-2</v>
      </c>
      <c r="AI485" s="55">
        <f>VLOOKUP($A485,'all-seg-360'!$A:$K,8,0)</f>
        <v>7.5378399999999996E-4</v>
      </c>
      <c r="AJ485" s="55">
        <f>VLOOKUP($A485,'all-seg-360'!$A:$K,9,0)</f>
        <v>6.1279300000000002E-3</v>
      </c>
      <c r="AK485" s="55"/>
      <c r="AL485" s="55"/>
    </row>
    <row r="486" spans="1:38">
      <c r="A486" s="1" t="s">
        <v>548</v>
      </c>
      <c r="B486" s="1" t="s">
        <v>547</v>
      </c>
      <c r="C486" s="1" t="str">
        <f>VLOOKUP(A486,raw_data!$C:$G,5,0)</f>
        <v>月村</v>
      </c>
      <c r="D486" s="1" t="str">
        <f>VLOOKUP(A486,raw_data!$C:$H,6,0)</f>
        <v>江苏路480弄54、56、58、60、62.
66、68、72号，除去90号新公房</v>
      </c>
      <c r="E486" s="1" t="str">
        <f>VLOOKUP(A486,raw_data!$C:$E,2,0)&amp;","&amp;VLOOKUP(A486,raw_data!$C:$E,3,0)</f>
        <v>121.4268018,31.21895326</v>
      </c>
      <c r="F486" s="54">
        <f t="shared" si="21"/>
        <v>2</v>
      </c>
      <c r="G486" s="1" t="s">
        <v>4367</v>
      </c>
      <c r="H486" s="53">
        <v>0</v>
      </c>
      <c r="I486" s="53">
        <v>1</v>
      </c>
      <c r="J486" s="53">
        <v>0</v>
      </c>
      <c r="K486" s="53">
        <v>0</v>
      </c>
      <c r="L486" s="53">
        <v>0</v>
      </c>
      <c r="M486" s="53">
        <v>0</v>
      </c>
      <c r="N486" s="53">
        <v>1</v>
      </c>
      <c r="O486" s="53">
        <v>0</v>
      </c>
      <c r="P486" s="56">
        <f t="shared" si="22"/>
        <v>2</v>
      </c>
      <c r="Q486" s="53">
        <v>0</v>
      </c>
      <c r="R486" s="53">
        <v>1</v>
      </c>
      <c r="S486" s="53">
        <v>1</v>
      </c>
      <c r="T486" s="53">
        <v>0</v>
      </c>
      <c r="U486" s="53">
        <v>1</v>
      </c>
      <c r="V486" s="53">
        <v>1</v>
      </c>
      <c r="W486" s="53">
        <v>1</v>
      </c>
      <c r="X486" s="53">
        <v>1</v>
      </c>
      <c r="Y486" s="53">
        <v>0</v>
      </c>
      <c r="Z486" s="53">
        <v>0</v>
      </c>
      <c r="AA486" s="53">
        <v>0</v>
      </c>
      <c r="AB486" s="53">
        <v>0</v>
      </c>
      <c r="AC486" s="56">
        <f t="shared" si="23"/>
        <v>6</v>
      </c>
      <c r="AD486" s="55">
        <f>VLOOKUP($A486,'all-seg-360'!$A:$K,3,0)</f>
        <v>0.20448608400000001</v>
      </c>
      <c r="AE486" s="55">
        <f>VLOOKUP($A486,'all-seg-360'!$A:$K,4,0)</f>
        <v>0.475817871</v>
      </c>
      <c r="AF486" s="55">
        <f>VLOOKUP($A486,'all-seg-360'!$A:$K,5,0)</f>
        <v>0.142337036</v>
      </c>
      <c r="AG486" s="55">
        <f>VLOOKUP($A486,'all-seg-360'!$A:$K,6,0)</f>
        <v>9.1281128000000003E-2</v>
      </c>
      <c r="AH486" s="55">
        <f>VLOOKUP($A486,'all-seg-360'!$A:$K,7,0)</f>
        <v>7.9101559999999998E-3</v>
      </c>
      <c r="AI486" s="55">
        <f>VLOOKUP($A486,'all-seg-360'!$A:$K,8,0)</f>
        <v>0</v>
      </c>
      <c r="AJ486" s="55">
        <f>VLOOKUP($A486,'all-seg-360'!$A:$K,9,0)</f>
        <v>3.6080933000000003E-2</v>
      </c>
      <c r="AK486" s="55"/>
      <c r="AL486" s="55"/>
    </row>
    <row r="487" spans="1:38">
      <c r="A487" s="1" t="s">
        <v>546</v>
      </c>
      <c r="B487" s="1" t="s">
        <v>545</v>
      </c>
      <c r="C487" s="1" t="str">
        <f>VLOOKUP(A487,raw_data!$C:$G,5,0)</f>
        <v>忆定村</v>
      </c>
      <c r="D487" s="1" t="str">
        <f>VLOOKUP(A487,raw_data!$C:$H,6,0)</f>
        <v>江苏路495弄</v>
      </c>
      <c r="E487" s="1" t="str">
        <f>VLOOKUP(A487,raw_data!$C:$E,2,0)&amp;","&amp;VLOOKUP(A487,raw_data!$C:$E,3,0)</f>
        <v>121.4275136,31.2185423</v>
      </c>
      <c r="F487" s="54">
        <f t="shared" si="21"/>
        <v>2</v>
      </c>
      <c r="G487" s="1" t="s">
        <v>4367</v>
      </c>
      <c r="H487" s="53">
        <v>0</v>
      </c>
      <c r="I487" s="53">
        <v>1</v>
      </c>
      <c r="J487" s="53">
        <v>0</v>
      </c>
      <c r="K487" s="53">
        <v>0</v>
      </c>
      <c r="L487" s="53">
        <v>0</v>
      </c>
      <c r="M487" s="53">
        <v>0</v>
      </c>
      <c r="N487" s="53">
        <v>1</v>
      </c>
      <c r="O487" s="53">
        <v>0</v>
      </c>
      <c r="P487" s="56">
        <f t="shared" si="22"/>
        <v>2</v>
      </c>
      <c r="Q487" s="53">
        <v>0</v>
      </c>
      <c r="R487" s="53">
        <v>0</v>
      </c>
      <c r="S487" s="53">
        <v>1</v>
      </c>
      <c r="T487" s="53">
        <v>0</v>
      </c>
      <c r="U487" s="53">
        <v>0</v>
      </c>
      <c r="V487" s="53">
        <v>0</v>
      </c>
      <c r="W487" s="53">
        <v>0</v>
      </c>
      <c r="X487" s="53">
        <v>1</v>
      </c>
      <c r="Y487" s="53">
        <v>1</v>
      </c>
      <c r="Z487" s="53">
        <v>0</v>
      </c>
      <c r="AA487" s="53">
        <v>0</v>
      </c>
      <c r="AB487" s="53">
        <v>0</v>
      </c>
      <c r="AC487" s="56">
        <f t="shared" si="23"/>
        <v>3</v>
      </c>
      <c r="AD487" s="55">
        <f>VLOOKUP($A487,'all-seg-360'!$A:$K,3,0)</f>
        <v>0.20138855</v>
      </c>
      <c r="AE487" s="55">
        <f>VLOOKUP($A487,'all-seg-360'!$A:$K,4,0)</f>
        <v>0.52734680199999995</v>
      </c>
      <c r="AF487" s="55">
        <f>VLOOKUP($A487,'all-seg-360'!$A:$K,5,0)</f>
        <v>5.4537964000000001E-2</v>
      </c>
      <c r="AG487" s="55">
        <f>VLOOKUP($A487,'all-seg-360'!$A:$K,6,0)</f>
        <v>0.124856567</v>
      </c>
      <c r="AH487" s="55">
        <f>VLOOKUP($A487,'all-seg-360'!$A:$K,7,0)</f>
        <v>1.3198853E-2</v>
      </c>
      <c r="AI487" s="55">
        <f>VLOOKUP($A487,'all-seg-360'!$A:$K,8,0)</f>
        <v>8.0718990000000004E-3</v>
      </c>
      <c r="AJ487" s="55">
        <f>VLOOKUP($A487,'all-seg-360'!$A:$K,9,0)</f>
        <v>2.0578003000000001E-2</v>
      </c>
      <c r="AK487" s="55"/>
      <c r="AL487" s="55"/>
    </row>
    <row r="488" spans="1:38">
      <c r="A488" s="1" t="s">
        <v>556</v>
      </c>
      <c r="B488" s="1" t="s">
        <v>555</v>
      </c>
      <c r="C488" s="1" t="str">
        <f>VLOOKUP(A488,raw_data!$C:$G,5,0)</f>
        <v>上海五金交电仓库</v>
      </c>
      <c r="D488" s="1" t="str">
        <f>VLOOKUP(A488,raw_data!$C:$H,6,0)</f>
        <v>万航渡路1384弄12号</v>
      </c>
      <c r="E488" s="1" t="str">
        <f>VLOOKUP(A488,raw_data!$C:$E,2,0)&amp;","&amp;VLOOKUP(A488,raw_data!$C:$E,3,0)</f>
        <v>121.4172074,31.22725171</v>
      </c>
      <c r="F488" s="54">
        <f t="shared" si="21"/>
        <v>2</v>
      </c>
      <c r="G488" s="1" t="s">
        <v>4367</v>
      </c>
      <c r="H488" s="53">
        <v>0</v>
      </c>
      <c r="I488" s="53">
        <v>1</v>
      </c>
      <c r="J488" s="53">
        <v>0</v>
      </c>
      <c r="K488" s="53">
        <v>0</v>
      </c>
      <c r="L488" s="53">
        <v>0</v>
      </c>
      <c r="M488" s="53">
        <v>0</v>
      </c>
      <c r="N488" s="53">
        <v>1</v>
      </c>
      <c r="O488" s="53">
        <v>0</v>
      </c>
      <c r="P488" s="56">
        <f t="shared" si="22"/>
        <v>2</v>
      </c>
      <c r="Q488" s="53">
        <v>1</v>
      </c>
      <c r="R488" s="53">
        <v>1</v>
      </c>
      <c r="S488" s="53">
        <v>1</v>
      </c>
      <c r="T488" s="53">
        <v>0</v>
      </c>
      <c r="U488" s="53">
        <v>0</v>
      </c>
      <c r="V488" s="53">
        <v>1</v>
      </c>
      <c r="W488" s="53">
        <v>1</v>
      </c>
      <c r="X488" s="53">
        <v>0</v>
      </c>
      <c r="Y488" s="53">
        <v>0</v>
      </c>
      <c r="Z488" s="53">
        <v>0</v>
      </c>
      <c r="AA488" s="53">
        <v>0</v>
      </c>
      <c r="AB488" s="53">
        <v>0</v>
      </c>
      <c r="AC488" s="56">
        <f t="shared" si="23"/>
        <v>5</v>
      </c>
      <c r="AD488" s="55">
        <f>VLOOKUP($A488,'all-seg-360'!$A:$K,3,0)</f>
        <v>0.108944702</v>
      </c>
      <c r="AE488" s="55">
        <f>VLOOKUP($A488,'all-seg-360'!$A:$K,4,0)</f>
        <v>0.27594604499999997</v>
      </c>
      <c r="AF488" s="55">
        <f>VLOOKUP($A488,'all-seg-360'!$A:$K,5,0)</f>
        <v>0.36333313</v>
      </c>
      <c r="AG488" s="55">
        <f>VLOOKUP($A488,'all-seg-360'!$A:$K,6,0)</f>
        <v>5.7662963999999997E-2</v>
      </c>
      <c r="AH488" s="55">
        <f>VLOOKUP($A488,'all-seg-360'!$A:$K,7,0)</f>
        <v>1.6290282999999999E-2</v>
      </c>
      <c r="AI488" s="55">
        <f>VLOOKUP($A488,'all-seg-360'!$A:$K,8,0)</f>
        <v>3.0518000000000002E-5</v>
      </c>
      <c r="AJ488" s="55">
        <f>VLOOKUP($A488,'all-seg-360'!$A:$K,9,0)</f>
        <v>1.9149780000000002E-2</v>
      </c>
      <c r="AK488" s="55"/>
      <c r="AL488" s="55"/>
    </row>
    <row r="489" spans="1:38">
      <c r="A489" s="1" t="s">
        <v>554</v>
      </c>
      <c r="B489" s="1" t="s">
        <v>553</v>
      </c>
      <c r="C489" s="1" t="str">
        <f>VLOOKUP(A489,raw_data!$C:$G,5,0)</f>
        <v>中一村</v>
      </c>
      <c r="D489" s="1" t="str">
        <f>VLOOKUP(A489,raw_data!$C:$H,6,0)</f>
        <v>江苏路46弄、54弄、62弄、70弄、
78弄</v>
      </c>
      <c r="E489" s="1" t="str">
        <f>VLOOKUP(A489,raw_data!$C:$E,2,0)&amp;","&amp;VLOOKUP(A489,raw_data!$C:$E,3,0)</f>
        <v>121.4234452,31.22550316</v>
      </c>
      <c r="F489" s="54">
        <f t="shared" si="21"/>
        <v>2</v>
      </c>
      <c r="G489" s="1" t="s">
        <v>4367</v>
      </c>
      <c r="H489" s="53">
        <v>0</v>
      </c>
      <c r="I489" s="53">
        <v>1</v>
      </c>
      <c r="J489" s="53">
        <v>0</v>
      </c>
      <c r="K489" s="53">
        <v>0</v>
      </c>
      <c r="L489" s="53">
        <v>0</v>
      </c>
      <c r="M489" s="53">
        <v>0</v>
      </c>
      <c r="N489" s="53">
        <v>1</v>
      </c>
      <c r="O489" s="53">
        <v>0</v>
      </c>
      <c r="P489" s="56">
        <f t="shared" si="22"/>
        <v>2</v>
      </c>
      <c r="Q489" s="53">
        <v>1</v>
      </c>
      <c r="R489" s="53">
        <v>1</v>
      </c>
      <c r="S489" s="53">
        <v>1</v>
      </c>
      <c r="T489" s="53">
        <v>0</v>
      </c>
      <c r="U489" s="53">
        <v>0</v>
      </c>
      <c r="V489" s="53">
        <v>0</v>
      </c>
      <c r="W489" s="53">
        <v>0</v>
      </c>
      <c r="X489" s="53">
        <v>0</v>
      </c>
      <c r="Y489" s="53">
        <v>1</v>
      </c>
      <c r="Z489" s="53">
        <v>0</v>
      </c>
      <c r="AA489" s="53">
        <v>0</v>
      </c>
      <c r="AB489" s="53">
        <v>0</v>
      </c>
      <c r="AC489" s="56">
        <f t="shared" si="23"/>
        <v>4</v>
      </c>
      <c r="AD489" s="55">
        <f>VLOOKUP($A489,'all-seg-360'!$A:$K,3,0)</f>
        <v>0.160467529</v>
      </c>
      <c r="AE489" s="55">
        <f>VLOOKUP($A489,'all-seg-360'!$A:$K,4,0)</f>
        <v>0.49123230000000001</v>
      </c>
      <c r="AF489" s="55">
        <f>VLOOKUP($A489,'all-seg-360'!$A:$K,5,0)</f>
        <v>0.17283325199999999</v>
      </c>
      <c r="AG489" s="55">
        <f>VLOOKUP($A489,'all-seg-360'!$A:$K,6,0)</f>
        <v>7.7056885000000006E-2</v>
      </c>
      <c r="AH489" s="55">
        <f>VLOOKUP($A489,'all-seg-360'!$A:$K,7,0)</f>
        <v>3.8665771000000002E-2</v>
      </c>
      <c r="AI489" s="55">
        <f>VLOOKUP($A489,'all-seg-360'!$A:$K,8,0)</f>
        <v>1.461792E-3</v>
      </c>
      <c r="AJ489" s="55">
        <f>VLOOKUP($A489,'all-seg-360'!$A:$K,9,0)</f>
        <v>3.1903076000000002E-2</v>
      </c>
      <c r="AK489" s="55"/>
      <c r="AL489" s="55"/>
    </row>
    <row r="490" spans="1:38">
      <c r="A490" s="1" t="s">
        <v>415</v>
      </c>
      <c r="B490" s="1" t="s">
        <v>414</v>
      </c>
      <c r="C490" s="1" t="str">
        <f>VLOOKUP(A490,raw_data!$C:$G,5,0)</f>
        <v>锦江之星</v>
      </c>
      <c r="D490" s="1" t="str">
        <f>VLOOKUP(A490,raw_data!$C:$H,6,0)</f>
        <v>四川中路630号</v>
      </c>
      <c r="E490" s="1" t="str">
        <f>VLOOKUP(A490,raw_data!$C:$E,2,0)&amp;","&amp;VLOOKUP(A490,raw_data!$C:$E,3,0)</f>
        <v>121.4817853,31.24450555</v>
      </c>
      <c r="F490" s="54">
        <f t="shared" si="21"/>
        <v>2</v>
      </c>
      <c r="G490" s="1" t="s">
        <v>4367</v>
      </c>
      <c r="H490" s="53">
        <v>0</v>
      </c>
      <c r="I490" s="53">
        <v>1</v>
      </c>
      <c r="J490" s="53">
        <v>0</v>
      </c>
      <c r="K490" s="53">
        <v>0</v>
      </c>
      <c r="L490" s="53">
        <v>0</v>
      </c>
      <c r="M490" s="53">
        <v>0</v>
      </c>
      <c r="N490" s="53">
        <v>1</v>
      </c>
      <c r="O490" s="53">
        <v>0</v>
      </c>
      <c r="P490" s="56">
        <f t="shared" si="22"/>
        <v>2</v>
      </c>
      <c r="Q490" s="53">
        <v>1</v>
      </c>
      <c r="R490" s="53">
        <v>1</v>
      </c>
      <c r="S490" s="53">
        <v>0</v>
      </c>
      <c r="T490" s="53">
        <v>0</v>
      </c>
      <c r="U490" s="53">
        <v>0</v>
      </c>
      <c r="V490" s="53">
        <v>0</v>
      </c>
      <c r="W490" s="53">
        <v>0</v>
      </c>
      <c r="X490" s="53">
        <v>1</v>
      </c>
      <c r="Y490" s="53">
        <v>1</v>
      </c>
      <c r="Z490" s="53">
        <v>0</v>
      </c>
      <c r="AA490" s="53">
        <v>1</v>
      </c>
      <c r="AB490" s="53">
        <v>1</v>
      </c>
      <c r="AC490" s="56">
        <f t="shared" si="23"/>
        <v>6</v>
      </c>
      <c r="AD490" s="55">
        <f>VLOOKUP($A490,'all-seg-360'!$A:$K,3,0)</f>
        <v>0.47548217799999998</v>
      </c>
      <c r="AE490" s="55">
        <f>VLOOKUP($A490,'all-seg-360'!$A:$K,4,0)</f>
        <v>0.38035888699999998</v>
      </c>
      <c r="AF490" s="55">
        <f>VLOOKUP($A490,'all-seg-360'!$A:$K,5,0)</f>
        <v>4.4586180000000001E-3</v>
      </c>
      <c r="AG490" s="55">
        <f>VLOOKUP($A490,'all-seg-360'!$A:$K,6,0)</f>
        <v>7.7703857000000001E-2</v>
      </c>
      <c r="AH490" s="55">
        <f>VLOOKUP($A490,'all-seg-360'!$A:$K,7,0)</f>
        <v>2.3782349000000001E-2</v>
      </c>
      <c r="AI490" s="55">
        <f>VLOOKUP($A490,'all-seg-360'!$A:$K,8,0)</f>
        <v>1.696777E-3</v>
      </c>
      <c r="AJ490" s="55">
        <f>VLOOKUP($A490,'all-seg-360'!$A:$K,9,0)</f>
        <v>9.0942400000000004E-4</v>
      </c>
      <c r="AK490" s="55"/>
      <c r="AL490" s="55"/>
    </row>
    <row r="491" spans="1:38">
      <c r="A491" s="1" t="s">
        <v>426</v>
      </c>
      <c r="B491" s="1" t="s">
        <v>1657</v>
      </c>
      <c r="C491" s="1" t="str">
        <f>VLOOKUP(A491,raw_data!$C:$G,5,0)</f>
        <v>住宅</v>
      </c>
      <c r="D491" s="1" t="str">
        <f>VLOOKUP(A491,raw_data!$C:$H,6,0)</f>
        <v>武进路393弄（14号）、武进路409号</v>
      </c>
      <c r="E491" s="1" t="str">
        <f>VLOOKUP(A491,raw_data!$C:$E,2,0)&amp;","&amp;VLOOKUP(A491,raw_data!$C:$E,3,0)</f>
        <v>121.4788582,31.25294495</v>
      </c>
      <c r="F491" s="54">
        <f t="shared" si="21"/>
        <v>2</v>
      </c>
      <c r="G491" s="1" t="s">
        <v>4367</v>
      </c>
      <c r="H491" s="53">
        <v>0</v>
      </c>
      <c r="I491" s="53">
        <v>1</v>
      </c>
      <c r="J491" s="53">
        <v>0</v>
      </c>
      <c r="K491" s="53">
        <v>0</v>
      </c>
      <c r="L491" s="53">
        <v>0</v>
      </c>
      <c r="M491" s="53">
        <v>0</v>
      </c>
      <c r="N491" s="53">
        <v>1</v>
      </c>
      <c r="O491" s="53">
        <v>0</v>
      </c>
      <c r="P491" s="56">
        <f t="shared" si="22"/>
        <v>2</v>
      </c>
      <c r="Q491" s="53">
        <v>1</v>
      </c>
      <c r="R491" s="53">
        <v>1</v>
      </c>
      <c r="S491" s="53">
        <v>0</v>
      </c>
      <c r="T491" s="53">
        <v>0</v>
      </c>
      <c r="U491" s="53">
        <v>0</v>
      </c>
      <c r="V491" s="53">
        <v>0</v>
      </c>
      <c r="W491" s="53">
        <v>0</v>
      </c>
      <c r="X491" s="53">
        <v>1</v>
      </c>
      <c r="Y491" s="53">
        <v>1</v>
      </c>
      <c r="Z491" s="53">
        <v>1</v>
      </c>
      <c r="AA491" s="53">
        <v>0</v>
      </c>
      <c r="AB491" s="53">
        <v>1</v>
      </c>
      <c r="AC491" s="56">
        <f t="shared" si="23"/>
        <v>6</v>
      </c>
      <c r="AD491" s="55">
        <f>VLOOKUP($A491,'all-seg-360'!$A:$K,3,0)</f>
        <v>0.19470519999999999</v>
      </c>
      <c r="AE491" s="55">
        <f>VLOOKUP($A491,'all-seg-360'!$A:$K,4,0)</f>
        <v>0.47201538100000001</v>
      </c>
      <c r="AF491" s="55">
        <f>VLOOKUP($A491,'all-seg-360'!$A:$K,5,0)</f>
        <v>0.13277282700000001</v>
      </c>
      <c r="AG491" s="55">
        <f>VLOOKUP($A491,'all-seg-360'!$A:$K,6,0)</f>
        <v>7.1035767E-2</v>
      </c>
      <c r="AH491" s="55">
        <f>VLOOKUP($A491,'all-seg-360'!$A:$K,7,0)</f>
        <v>2.6638794E-2</v>
      </c>
      <c r="AI491" s="55">
        <f>VLOOKUP($A491,'all-seg-360'!$A:$K,8,0)</f>
        <v>0</v>
      </c>
      <c r="AJ491" s="55">
        <f>VLOOKUP($A491,'all-seg-360'!$A:$K,9,0)</f>
        <v>1.052856E-3</v>
      </c>
      <c r="AK491" s="55"/>
      <c r="AL491" s="55"/>
    </row>
    <row r="492" spans="1:38">
      <c r="A492" s="1" t="s">
        <v>438</v>
      </c>
      <c r="B492" s="1" t="s">
        <v>437</v>
      </c>
      <c r="C492" s="1" t="str">
        <f>VLOOKUP(A492,raw_data!$C:$G,5,0)</f>
        <v>住宅</v>
      </c>
      <c r="D492" s="1" t="str">
        <f>VLOOKUP(A492,raw_data!$C:$H,6,0)</f>
        <v>武进路453-457号(单号)</v>
      </c>
      <c r="E492" s="1" t="str">
        <f>VLOOKUP(A492,raw_data!$C:$E,2,0)&amp;","&amp;VLOOKUP(A492,raw_data!$C:$E,3,0)</f>
        <v>121.4778486,31.25281452</v>
      </c>
      <c r="F492" s="54">
        <f t="shared" si="21"/>
        <v>2</v>
      </c>
      <c r="G492" s="1" t="s">
        <v>4367</v>
      </c>
      <c r="H492" s="53">
        <v>0</v>
      </c>
      <c r="I492" s="53">
        <v>1</v>
      </c>
      <c r="J492" s="53">
        <v>0</v>
      </c>
      <c r="K492" s="53">
        <v>0</v>
      </c>
      <c r="L492" s="53">
        <v>0</v>
      </c>
      <c r="M492" s="53">
        <v>0</v>
      </c>
      <c r="N492" s="53">
        <v>1</v>
      </c>
      <c r="O492" s="53">
        <v>0</v>
      </c>
      <c r="P492" s="56">
        <f t="shared" si="22"/>
        <v>2</v>
      </c>
      <c r="Q492" s="53">
        <v>1</v>
      </c>
      <c r="R492" s="53">
        <v>1</v>
      </c>
      <c r="S492" s="53">
        <v>0</v>
      </c>
      <c r="T492" s="53">
        <v>0</v>
      </c>
      <c r="U492" s="53">
        <v>0</v>
      </c>
      <c r="V492" s="53">
        <v>0</v>
      </c>
      <c r="W492" s="53">
        <v>0</v>
      </c>
      <c r="X492" s="53">
        <v>1</v>
      </c>
      <c r="Y492" s="53">
        <v>1</v>
      </c>
      <c r="Z492" s="53">
        <v>1</v>
      </c>
      <c r="AA492" s="53">
        <v>0</v>
      </c>
      <c r="AB492" s="53">
        <v>1</v>
      </c>
      <c r="AC492" s="56">
        <f t="shared" si="23"/>
        <v>6</v>
      </c>
      <c r="AD492" s="55">
        <f>VLOOKUP($A492,'all-seg-360'!$A:$K,3,0)</f>
        <v>0.43503723100000002</v>
      </c>
      <c r="AE492" s="55">
        <f>VLOOKUP($A492,'all-seg-360'!$A:$K,4,0)</f>
        <v>0.40923156700000002</v>
      </c>
      <c r="AF492" s="55">
        <f>VLOOKUP($A492,'all-seg-360'!$A:$K,5,0)</f>
        <v>1.1654662999999999E-2</v>
      </c>
      <c r="AG492" s="55">
        <f>VLOOKUP($A492,'all-seg-360'!$A:$K,6,0)</f>
        <v>6.8798828000000006E-2</v>
      </c>
      <c r="AH492" s="55">
        <f>VLOOKUP($A492,'all-seg-360'!$A:$K,7,0)</f>
        <v>5.0033569E-2</v>
      </c>
      <c r="AI492" s="55">
        <f>VLOOKUP($A492,'all-seg-360'!$A:$K,8,0)</f>
        <v>2.9602099999999999E-4</v>
      </c>
      <c r="AJ492" s="55">
        <f>VLOOKUP($A492,'all-seg-360'!$A:$K,9,0)</f>
        <v>3.8055419999999999E-3</v>
      </c>
      <c r="AK492" s="55"/>
      <c r="AL492" s="55"/>
    </row>
    <row r="493" spans="1:38">
      <c r="A493" s="1" t="s">
        <v>446</v>
      </c>
      <c r="B493" s="1" t="s">
        <v>20</v>
      </c>
      <c r="C493" s="1" t="str">
        <f>VLOOKUP(A493,raw_data!$C:$G,5,0)</f>
        <v>住宅</v>
      </c>
      <c r="D493" s="1" t="str">
        <f>VLOOKUP(A493,raw_data!$C:$H,6,0)</f>
        <v>四川北路2299弄（1-3号）、2319弄（1-3号）、2339弄（1-3号）、2305-2345号（单号）</v>
      </c>
      <c r="E493" s="1" t="str">
        <f>VLOOKUP(A493,raw_data!$C:$E,2,0)&amp;","&amp;VLOOKUP(A493,raw_data!$C:$E,3,0)</f>
        <v>121.4763241,31.27084457</v>
      </c>
      <c r="F493" s="54">
        <f t="shared" si="21"/>
        <v>2</v>
      </c>
      <c r="G493" s="1" t="s">
        <v>4367</v>
      </c>
      <c r="H493" s="53">
        <v>0</v>
      </c>
      <c r="I493" s="53">
        <v>1</v>
      </c>
      <c r="J493" s="53">
        <v>0</v>
      </c>
      <c r="K493" s="53">
        <v>0</v>
      </c>
      <c r="L493" s="53">
        <v>0</v>
      </c>
      <c r="M493" s="53">
        <v>0</v>
      </c>
      <c r="N493" s="53">
        <v>1</v>
      </c>
      <c r="O493" s="53">
        <v>0</v>
      </c>
      <c r="P493" s="56">
        <f t="shared" si="22"/>
        <v>2</v>
      </c>
      <c r="Q493" s="53">
        <v>1</v>
      </c>
      <c r="R493" s="53">
        <v>1</v>
      </c>
      <c r="S493" s="53">
        <v>0</v>
      </c>
      <c r="T493" s="53">
        <v>0</v>
      </c>
      <c r="U493" s="53">
        <v>0</v>
      </c>
      <c r="V493" s="53">
        <v>0</v>
      </c>
      <c r="W493" s="53">
        <v>0</v>
      </c>
      <c r="X493" s="53">
        <v>1</v>
      </c>
      <c r="Y493" s="53">
        <v>1</v>
      </c>
      <c r="Z493" s="53">
        <v>1</v>
      </c>
      <c r="AA493" s="53">
        <v>1</v>
      </c>
      <c r="AB493" s="53">
        <v>0</v>
      </c>
      <c r="AC493" s="56">
        <f t="shared" si="23"/>
        <v>6</v>
      </c>
      <c r="AD493" s="55">
        <f>VLOOKUP($A493,'all-seg-360'!$A:$K,3,0)</f>
        <v>0.124542236</v>
      </c>
      <c r="AE493" s="55">
        <f>VLOOKUP($A493,'all-seg-360'!$A:$K,4,0)</f>
        <v>0.55650939899999996</v>
      </c>
      <c r="AF493" s="55">
        <f>VLOOKUP($A493,'all-seg-360'!$A:$K,5,0)</f>
        <v>0.129193115</v>
      </c>
      <c r="AG493" s="55">
        <f>VLOOKUP($A493,'all-seg-360'!$A:$K,6,0)</f>
        <v>8.5787963999999994E-2</v>
      </c>
      <c r="AH493" s="55">
        <f>VLOOKUP($A493,'all-seg-360'!$A:$K,7,0)</f>
        <v>6.1462399999999999E-3</v>
      </c>
      <c r="AI493" s="55">
        <f>VLOOKUP($A493,'all-seg-360'!$A:$K,8,0)</f>
        <v>3.0181880000000002E-3</v>
      </c>
      <c r="AJ493" s="55">
        <f>VLOOKUP($A493,'all-seg-360'!$A:$K,9,0)</f>
        <v>3.6972046000000001E-2</v>
      </c>
      <c r="AK493" s="55"/>
      <c r="AL493" s="55"/>
    </row>
    <row r="494" spans="1:38">
      <c r="A494" s="1" t="s">
        <v>450</v>
      </c>
      <c r="B494" s="1" t="s">
        <v>449</v>
      </c>
      <c r="C494" s="1" t="str">
        <f>VLOOKUP(A494,raw_data!$C:$G,5,0)</f>
        <v>舟山路幼儿园</v>
      </c>
      <c r="D494" s="1" t="str">
        <f>VLOOKUP(A494,raw_data!$C:$H,6,0)</f>
        <v>舟山路455号</v>
      </c>
      <c r="E494" s="1" t="str">
        <f>VLOOKUP(A494,raw_data!$C:$E,2,0)&amp;","&amp;VLOOKUP(A494,raw_data!$C:$E,3,0)</f>
        <v>121.4994127,31.26071046</v>
      </c>
      <c r="F494" s="54">
        <f t="shared" si="21"/>
        <v>2</v>
      </c>
      <c r="G494" s="1" t="s">
        <v>4367</v>
      </c>
      <c r="H494" s="53">
        <v>0</v>
      </c>
      <c r="I494" s="53">
        <v>1</v>
      </c>
      <c r="J494" s="53">
        <v>0</v>
      </c>
      <c r="K494" s="53">
        <v>0</v>
      </c>
      <c r="L494" s="53">
        <v>0</v>
      </c>
      <c r="M494" s="53">
        <v>0</v>
      </c>
      <c r="N494" s="53">
        <v>1</v>
      </c>
      <c r="O494" s="53">
        <v>0</v>
      </c>
      <c r="P494" s="56">
        <f t="shared" si="22"/>
        <v>2</v>
      </c>
      <c r="Q494" s="53">
        <v>1</v>
      </c>
      <c r="R494" s="53">
        <v>1</v>
      </c>
      <c r="S494" s="53">
        <v>0</v>
      </c>
      <c r="T494" s="53">
        <v>0</v>
      </c>
      <c r="U494" s="53">
        <v>0</v>
      </c>
      <c r="V494" s="53">
        <v>0</v>
      </c>
      <c r="W494" s="53">
        <v>0</v>
      </c>
      <c r="X494" s="53">
        <v>1</v>
      </c>
      <c r="Y494" s="53">
        <v>1</v>
      </c>
      <c r="Z494" s="53">
        <v>0</v>
      </c>
      <c r="AA494" s="53">
        <v>1</v>
      </c>
      <c r="AB494" s="53">
        <v>0</v>
      </c>
      <c r="AC494" s="56">
        <f t="shared" si="23"/>
        <v>5</v>
      </c>
      <c r="AD494" s="55">
        <f>VLOOKUP($A494,'all-seg-360'!$A:$K,3,0)</f>
        <v>0.42091064500000003</v>
      </c>
      <c r="AE494" s="55">
        <f>VLOOKUP($A494,'all-seg-360'!$A:$K,4,0)</f>
        <v>0.41524353000000003</v>
      </c>
      <c r="AF494" s="55">
        <f>VLOOKUP($A494,'all-seg-360'!$A:$K,5,0)</f>
        <v>1.2725830000000001E-3</v>
      </c>
      <c r="AG494" s="55">
        <f>VLOOKUP($A494,'all-seg-360'!$A:$K,6,0)</f>
        <v>9.3395995999999995E-2</v>
      </c>
      <c r="AH494" s="55">
        <f>VLOOKUP($A494,'all-seg-360'!$A:$K,7,0)</f>
        <v>1.8695067999999999E-2</v>
      </c>
      <c r="AI494" s="55">
        <f>VLOOKUP($A494,'all-seg-360'!$A:$K,8,0)</f>
        <v>1.0162350000000001E-3</v>
      </c>
      <c r="AJ494" s="55">
        <f>VLOOKUP($A494,'all-seg-360'!$A:$K,9,0)</f>
        <v>4.2755129999999999E-3</v>
      </c>
      <c r="AK494" s="55"/>
      <c r="AL494" s="55"/>
    </row>
    <row r="495" spans="1:38">
      <c r="A495" s="1" t="s">
        <v>448</v>
      </c>
      <c r="B495" s="1" t="s">
        <v>447</v>
      </c>
      <c r="C495" s="1" t="str">
        <f>VLOOKUP(A495,raw_data!$C:$G,5,0)</f>
        <v>上海益民食品一厂历史展示馆</v>
      </c>
      <c r="D495" s="1" t="str">
        <f>VLOOKUP(A495,raw_data!$C:$H,6,0)</f>
        <v>香烟桥路13号</v>
      </c>
      <c r="E495" s="1" t="str">
        <f>VLOOKUP(A495,raw_data!$C:$E,2,0)&amp;","&amp;VLOOKUP(A495,raw_data!$C:$E,3,0)</f>
        <v>121.4893276,31.26359714</v>
      </c>
      <c r="F495" s="54">
        <f t="shared" si="21"/>
        <v>2</v>
      </c>
      <c r="G495" s="1" t="s">
        <v>4367</v>
      </c>
      <c r="H495" s="53">
        <v>0</v>
      </c>
      <c r="I495" s="53">
        <v>1</v>
      </c>
      <c r="J495" s="53">
        <v>0</v>
      </c>
      <c r="K495" s="53">
        <v>0</v>
      </c>
      <c r="L495" s="53">
        <v>0</v>
      </c>
      <c r="M495" s="53">
        <v>0</v>
      </c>
      <c r="N495" s="53">
        <v>1</v>
      </c>
      <c r="O495" s="53">
        <v>0</v>
      </c>
      <c r="P495" s="56">
        <f t="shared" si="22"/>
        <v>2</v>
      </c>
      <c r="Q495" s="53">
        <v>1</v>
      </c>
      <c r="R495" s="53">
        <v>1</v>
      </c>
      <c r="S495" s="53">
        <v>1</v>
      </c>
      <c r="T495" s="53">
        <v>0</v>
      </c>
      <c r="U495" s="53">
        <v>0</v>
      </c>
      <c r="V495" s="53">
        <v>0</v>
      </c>
      <c r="W495" s="53">
        <v>0</v>
      </c>
      <c r="X495" s="53">
        <v>0</v>
      </c>
      <c r="Y495" s="53">
        <v>1</v>
      </c>
      <c r="Z495" s="53">
        <v>1</v>
      </c>
      <c r="AA495" s="53">
        <v>1</v>
      </c>
      <c r="AB495" s="53">
        <v>1</v>
      </c>
      <c r="AC495" s="56">
        <f t="shared" si="23"/>
        <v>7</v>
      </c>
      <c r="AD495" s="55">
        <f>VLOOKUP($A495,'all-seg-360'!$A:$K,3,0)</f>
        <v>0.37120056200000001</v>
      </c>
      <c r="AE495" s="55">
        <f>VLOOKUP($A495,'all-seg-360'!$A:$K,4,0)</f>
        <v>0.395687866</v>
      </c>
      <c r="AF495" s="55">
        <f>VLOOKUP($A495,'all-seg-360'!$A:$K,5,0)</f>
        <v>6.7208861999999994E-2</v>
      </c>
      <c r="AG495" s="55">
        <f>VLOOKUP($A495,'all-seg-360'!$A:$K,6,0)</f>
        <v>8.7802123999999995E-2</v>
      </c>
      <c r="AH495" s="55">
        <f>VLOOKUP($A495,'all-seg-360'!$A:$K,7,0)</f>
        <v>3.4646606000000003E-2</v>
      </c>
      <c r="AI495" s="55">
        <f>VLOOKUP($A495,'all-seg-360'!$A:$K,8,0)</f>
        <v>0</v>
      </c>
      <c r="AJ495" s="55">
        <f>VLOOKUP($A495,'all-seg-360'!$A:$K,9,0)</f>
        <v>8.7585449999999995E-3</v>
      </c>
      <c r="AK495" s="55"/>
      <c r="AL495" s="55"/>
    </row>
    <row r="496" spans="1:38">
      <c r="A496" s="1" t="s">
        <v>456</v>
      </c>
      <c r="B496" s="1" t="s">
        <v>20</v>
      </c>
      <c r="C496" s="1" t="str">
        <f>VLOOKUP(A496,raw_data!$C:$G,5,0)</f>
        <v>住宅</v>
      </c>
      <c r="D496" s="1" t="str">
        <f>VLOOKUP(A496,raw_data!$C:$H,6,0)</f>
        <v>山阴路274弄（1-11号）</v>
      </c>
      <c r="E496" s="1" t="str">
        <f>VLOOKUP(A496,raw_data!$C:$E,2,0)&amp;","&amp;VLOOKUP(A496,raw_data!$C:$E,3,0)</f>
        <v>121.48013,31.27014459</v>
      </c>
      <c r="F496" s="54">
        <f t="shared" si="21"/>
        <v>2</v>
      </c>
      <c r="G496" s="1" t="s">
        <v>4367</v>
      </c>
      <c r="H496" s="53">
        <v>0</v>
      </c>
      <c r="I496" s="53">
        <v>1</v>
      </c>
      <c r="J496" s="53">
        <v>0</v>
      </c>
      <c r="K496" s="53">
        <v>0</v>
      </c>
      <c r="L496" s="53">
        <v>0</v>
      </c>
      <c r="M496" s="53">
        <v>0</v>
      </c>
      <c r="N496" s="53">
        <v>1</v>
      </c>
      <c r="O496" s="53">
        <v>0</v>
      </c>
      <c r="P496" s="56">
        <f t="shared" si="22"/>
        <v>2</v>
      </c>
      <c r="Q496" s="53">
        <v>1</v>
      </c>
      <c r="R496" s="53">
        <v>1</v>
      </c>
      <c r="S496" s="53">
        <v>1</v>
      </c>
      <c r="T496" s="53">
        <v>0</v>
      </c>
      <c r="U496" s="53">
        <v>0</v>
      </c>
      <c r="V496" s="53">
        <v>0</v>
      </c>
      <c r="W496" s="53">
        <v>0</v>
      </c>
      <c r="X496" s="53">
        <v>0</v>
      </c>
      <c r="Y496" s="53">
        <v>1</v>
      </c>
      <c r="Z496" s="53">
        <v>1</v>
      </c>
      <c r="AA496" s="53">
        <v>0</v>
      </c>
      <c r="AB496" s="53">
        <v>0</v>
      </c>
      <c r="AC496" s="56">
        <f t="shared" si="23"/>
        <v>5</v>
      </c>
      <c r="AD496" s="55">
        <f>VLOOKUP($A496,'all-seg-360'!$A:$K,3,0)</f>
        <v>0.235198975</v>
      </c>
      <c r="AE496" s="55">
        <f>VLOOKUP($A496,'all-seg-360'!$A:$K,4,0)</f>
        <v>0.105480957</v>
      </c>
      <c r="AF496" s="55">
        <f>VLOOKUP($A496,'all-seg-360'!$A:$K,5,0)</f>
        <v>0.47759704600000003</v>
      </c>
      <c r="AG496" s="55">
        <f>VLOOKUP($A496,'all-seg-360'!$A:$K,6,0)</f>
        <v>7.3333740000000001E-3</v>
      </c>
      <c r="AH496" s="55">
        <f>VLOOKUP($A496,'all-seg-360'!$A:$K,7,0)</f>
        <v>3.0288696E-2</v>
      </c>
      <c r="AI496" s="55">
        <f>VLOOKUP($A496,'all-seg-360'!$A:$K,8,0)</f>
        <v>4.4250490000000003E-3</v>
      </c>
      <c r="AJ496" s="55">
        <f>VLOOKUP($A496,'all-seg-360'!$A:$K,9,0)</f>
        <v>3.8147000000000002E-4</v>
      </c>
      <c r="AK496" s="55"/>
      <c r="AL496" s="55"/>
    </row>
    <row r="497" spans="1:38">
      <c r="A497" s="1" t="s">
        <v>453</v>
      </c>
      <c r="B497" s="1" t="s">
        <v>452</v>
      </c>
      <c r="C497" s="1" t="str">
        <f>VLOOKUP(A497,raw_data!$C:$G,5,0)</f>
        <v>上海市虹口区消费者权益保护委员会</v>
      </c>
      <c r="D497" s="1" t="str">
        <f>VLOOKUP(A497,raw_data!$C:$H,6,0)</f>
        <v>乍浦路480、490号(双号)</v>
      </c>
      <c r="E497" s="1" t="str">
        <f>VLOOKUP(A497,raw_data!$C:$E,2,0)&amp;","&amp;VLOOKUP(A497,raw_data!$C:$E,3,0)</f>
        <v>121.4819204,31.25406452</v>
      </c>
      <c r="F497" s="54">
        <f t="shared" si="21"/>
        <v>2</v>
      </c>
      <c r="G497" s="1" t="s">
        <v>4367</v>
      </c>
      <c r="H497" s="53">
        <v>0</v>
      </c>
      <c r="I497" s="53">
        <v>1</v>
      </c>
      <c r="J497" s="53">
        <v>0</v>
      </c>
      <c r="K497" s="53">
        <v>0</v>
      </c>
      <c r="L497" s="53">
        <v>0</v>
      </c>
      <c r="M497" s="53">
        <v>0</v>
      </c>
      <c r="N497" s="53">
        <v>1</v>
      </c>
      <c r="O497" s="53">
        <v>0</v>
      </c>
      <c r="P497" s="56">
        <f t="shared" si="22"/>
        <v>2</v>
      </c>
      <c r="Q497" s="53">
        <v>1</v>
      </c>
      <c r="R497" s="53">
        <v>1</v>
      </c>
      <c r="S497" s="53">
        <v>0</v>
      </c>
      <c r="T497" s="53">
        <v>0</v>
      </c>
      <c r="U497" s="53">
        <v>0</v>
      </c>
      <c r="V497" s="53">
        <v>0</v>
      </c>
      <c r="W497" s="53">
        <v>0</v>
      </c>
      <c r="X497" s="53">
        <v>1</v>
      </c>
      <c r="Y497" s="53">
        <v>1</v>
      </c>
      <c r="Z497" s="53">
        <v>0</v>
      </c>
      <c r="AA497" s="53">
        <v>1</v>
      </c>
      <c r="AB497" s="53">
        <v>0</v>
      </c>
      <c r="AC497" s="56">
        <f t="shared" si="23"/>
        <v>5</v>
      </c>
      <c r="AD497" s="55">
        <f>VLOOKUP($A497,'all-seg-360'!$A:$K,3,0)</f>
        <v>0.49971923800000001</v>
      </c>
      <c r="AE497" s="55">
        <f>VLOOKUP($A497,'all-seg-360'!$A:$K,4,0)</f>
        <v>0.39200439500000001</v>
      </c>
      <c r="AF497" s="55">
        <f>VLOOKUP($A497,'all-seg-360'!$A:$K,5,0)</f>
        <v>6.051636E-3</v>
      </c>
      <c r="AG497" s="55">
        <f>VLOOKUP($A497,'all-seg-360'!$A:$K,6,0)</f>
        <v>5.3762816999999997E-2</v>
      </c>
      <c r="AH497" s="55">
        <f>VLOOKUP($A497,'all-seg-360'!$A:$K,7,0)</f>
        <v>3.7438964999999998E-2</v>
      </c>
      <c r="AI497" s="55">
        <f>VLOOKUP($A497,'all-seg-360'!$A:$K,8,0)</f>
        <v>4.0466310000000002E-3</v>
      </c>
      <c r="AJ497" s="55">
        <f>VLOOKUP($A497,'all-seg-360'!$A:$K,9,0)</f>
        <v>0</v>
      </c>
      <c r="AK497" s="55"/>
      <c r="AL497" s="55"/>
    </row>
    <row r="498" spans="1:38">
      <c r="A498" s="1" t="s">
        <v>461</v>
      </c>
      <c r="B498" s="1" t="s">
        <v>20</v>
      </c>
      <c r="C498" s="1" t="str">
        <f>VLOOKUP(A498,raw_data!$C:$G,5,0)</f>
        <v>住宅</v>
      </c>
      <c r="D498" s="1" t="str">
        <f>VLOOKUP(A498,raw_data!$C:$H,6,0)</f>
        <v>保定路410-448号（双号）</v>
      </c>
      <c r="E498" s="1" t="str">
        <f>VLOOKUP(A498,raw_data!$C:$E,2,0)&amp;","&amp;VLOOKUP(A498,raw_data!$C:$E,3,0)</f>
        <v>121.5043803,31.26179969</v>
      </c>
      <c r="F498" s="54">
        <f t="shared" si="21"/>
        <v>2</v>
      </c>
      <c r="G498" s="1" t="s">
        <v>4367</v>
      </c>
      <c r="H498" s="53">
        <v>0</v>
      </c>
      <c r="I498" s="53">
        <v>1</v>
      </c>
      <c r="J498" s="53">
        <v>0</v>
      </c>
      <c r="K498" s="53">
        <v>0</v>
      </c>
      <c r="L498" s="53">
        <v>0</v>
      </c>
      <c r="M498" s="53">
        <v>0</v>
      </c>
      <c r="N498" s="53">
        <v>1</v>
      </c>
      <c r="O498" s="53">
        <v>0</v>
      </c>
      <c r="P498" s="56">
        <f t="shared" si="22"/>
        <v>2</v>
      </c>
      <c r="Q498" s="53">
        <v>1</v>
      </c>
      <c r="R498" s="53">
        <v>1</v>
      </c>
      <c r="S498" s="53">
        <v>0</v>
      </c>
      <c r="T498" s="53">
        <v>0</v>
      </c>
      <c r="U498" s="53">
        <v>0</v>
      </c>
      <c r="V498" s="53">
        <v>0</v>
      </c>
      <c r="W498" s="53">
        <v>0</v>
      </c>
      <c r="X498" s="53">
        <v>1</v>
      </c>
      <c r="Y498" s="53">
        <v>1</v>
      </c>
      <c r="Z498" s="53">
        <v>0</v>
      </c>
      <c r="AA498" s="53">
        <v>1</v>
      </c>
      <c r="AB498" s="53">
        <v>0</v>
      </c>
      <c r="AC498" s="56">
        <f t="shared" si="23"/>
        <v>5</v>
      </c>
      <c r="AD498" s="55">
        <f>VLOOKUP($A498,'all-seg-360'!$A:$K,3,0)</f>
        <v>0.384552002</v>
      </c>
      <c r="AE498" s="55">
        <f>VLOOKUP($A498,'all-seg-360'!$A:$K,4,0)</f>
        <v>0.45270996099999999</v>
      </c>
      <c r="AF498" s="55">
        <f>VLOOKUP($A498,'all-seg-360'!$A:$K,5,0)</f>
        <v>1.7697144000000001E-2</v>
      </c>
      <c r="AG498" s="55">
        <f>VLOOKUP($A498,'all-seg-360'!$A:$K,6,0)</f>
        <v>8.0105591000000004E-2</v>
      </c>
      <c r="AH498" s="55">
        <f>VLOOKUP($A498,'all-seg-360'!$A:$K,7,0)</f>
        <v>3.7835692999999997E-2</v>
      </c>
      <c r="AI498" s="55">
        <f>VLOOKUP($A498,'all-seg-360'!$A:$K,8,0)</f>
        <v>9.0545650000000005E-3</v>
      </c>
      <c r="AJ498" s="55">
        <f>VLOOKUP($A498,'all-seg-360'!$A:$K,9,0)</f>
        <v>1.9622799999999998E-3</v>
      </c>
      <c r="AK498" s="55"/>
      <c r="AL498" s="55"/>
    </row>
    <row r="499" spans="1:38">
      <c r="A499" s="1" t="s">
        <v>468</v>
      </c>
      <c r="B499" s="1" t="s">
        <v>20</v>
      </c>
      <c r="C499" s="1" t="str">
        <f>VLOOKUP(A499,raw_data!$C:$G,5,0)</f>
        <v>住宅</v>
      </c>
      <c r="D499" s="1" t="str">
        <f>VLOOKUP(A499,raw_data!$C:$H,6,0)</f>
        <v>祥德路66弄（1-3号）</v>
      </c>
      <c r="E499" s="1" t="str">
        <f>VLOOKUP(A499,raw_data!$C:$E,2,0)&amp;","&amp;VLOOKUP(A499,raw_data!$C:$E,3,0)</f>
        <v>121.4805554,31.27268937</v>
      </c>
      <c r="F499" s="54">
        <f t="shared" si="21"/>
        <v>2</v>
      </c>
      <c r="G499" s="1" t="s">
        <v>4367</v>
      </c>
      <c r="H499" s="53">
        <v>0</v>
      </c>
      <c r="I499" s="53">
        <v>1</v>
      </c>
      <c r="J499" s="53">
        <v>0</v>
      </c>
      <c r="K499" s="53">
        <v>0</v>
      </c>
      <c r="L499" s="53">
        <v>0</v>
      </c>
      <c r="M499" s="53">
        <v>0</v>
      </c>
      <c r="N499" s="53">
        <v>1</v>
      </c>
      <c r="O499" s="53">
        <v>0</v>
      </c>
      <c r="P499" s="56">
        <f t="shared" si="22"/>
        <v>2</v>
      </c>
      <c r="Q499" s="53">
        <v>1</v>
      </c>
      <c r="R499" s="53">
        <v>1</v>
      </c>
      <c r="S499" s="53">
        <v>1</v>
      </c>
      <c r="T499" s="53">
        <v>0</v>
      </c>
      <c r="U499" s="53">
        <v>0</v>
      </c>
      <c r="V499" s="53">
        <v>0</v>
      </c>
      <c r="W499" s="53">
        <v>0</v>
      </c>
      <c r="X499" s="53">
        <v>0</v>
      </c>
      <c r="Y499" s="53">
        <v>1</v>
      </c>
      <c r="Z499" s="53">
        <v>1</v>
      </c>
      <c r="AA499" s="53">
        <v>1</v>
      </c>
      <c r="AB499" s="53">
        <v>1</v>
      </c>
      <c r="AC499" s="56">
        <f t="shared" si="23"/>
        <v>7</v>
      </c>
      <c r="AD499" s="55">
        <f>VLOOKUP($A499,'all-seg-360'!$A:$K,3,0)</f>
        <v>0.22715148900000001</v>
      </c>
      <c r="AE499" s="55">
        <f>VLOOKUP($A499,'all-seg-360'!$A:$K,4,0)</f>
        <v>0.53243713400000003</v>
      </c>
      <c r="AF499" s="55">
        <f>VLOOKUP($A499,'all-seg-360'!$A:$K,5,0)</f>
        <v>0.114260864</v>
      </c>
      <c r="AG499" s="55">
        <f>VLOOKUP($A499,'all-seg-360'!$A:$K,6,0)</f>
        <v>4.4030762000000001E-2</v>
      </c>
      <c r="AH499" s="55">
        <f>VLOOKUP($A499,'all-seg-360'!$A:$K,7,0)</f>
        <v>1.8753051999999999E-2</v>
      </c>
      <c r="AI499" s="55">
        <f>VLOOKUP($A499,'all-seg-360'!$A:$K,8,0)</f>
        <v>1.309204E-3</v>
      </c>
      <c r="AJ499" s="55">
        <f>VLOOKUP($A499,'all-seg-360'!$A:$K,9,0)</f>
        <v>3.3782959999999998E-3</v>
      </c>
      <c r="AK499" s="55"/>
      <c r="AL499" s="55"/>
    </row>
    <row r="500" spans="1:38">
      <c r="A500" s="1" t="s">
        <v>338</v>
      </c>
      <c r="B500" s="1" t="s">
        <v>337</v>
      </c>
      <c r="C500" s="1" t="str">
        <f>VLOOKUP(A500,raw_data!$C:$G,5,0)</f>
        <v>西爱村，恒爱里</v>
      </c>
      <c r="D500" s="1" t="str">
        <f>VLOOKUP(A500,raw_data!$C:$H,6,0)</f>
        <v>永嘉路19号</v>
      </c>
      <c r="E500" s="1" t="str">
        <f>VLOOKUP(A500,raw_data!$C:$E,2,0)&amp;","&amp;VLOOKUP(A500,raw_data!$C:$E,3,0)</f>
        <v>121.4597942,31.21307299</v>
      </c>
      <c r="F500" s="54">
        <f t="shared" si="21"/>
        <v>2</v>
      </c>
      <c r="G500" s="1" t="s">
        <v>4367</v>
      </c>
      <c r="H500" s="53">
        <v>0</v>
      </c>
      <c r="I500" s="53">
        <v>1</v>
      </c>
      <c r="J500" s="53">
        <v>0</v>
      </c>
      <c r="K500" s="53">
        <v>0</v>
      </c>
      <c r="L500" s="53">
        <v>0</v>
      </c>
      <c r="M500" s="53">
        <v>0</v>
      </c>
      <c r="N500" s="53">
        <v>1</v>
      </c>
      <c r="O500" s="53">
        <v>0</v>
      </c>
      <c r="P500" s="56">
        <f t="shared" si="22"/>
        <v>2</v>
      </c>
      <c r="Q500" s="53">
        <v>1</v>
      </c>
      <c r="R500" s="53">
        <v>1</v>
      </c>
      <c r="S500" s="53">
        <v>1</v>
      </c>
      <c r="T500" s="53">
        <v>0</v>
      </c>
      <c r="U500" s="53">
        <v>0</v>
      </c>
      <c r="V500" s="53">
        <v>0</v>
      </c>
      <c r="W500" s="53">
        <v>0</v>
      </c>
      <c r="X500" s="53">
        <v>0</v>
      </c>
      <c r="Y500" s="53">
        <v>1</v>
      </c>
      <c r="Z500" s="53">
        <v>0</v>
      </c>
      <c r="AA500" s="53">
        <v>0</v>
      </c>
      <c r="AB500" s="53">
        <v>0</v>
      </c>
      <c r="AC500" s="56">
        <f t="shared" si="23"/>
        <v>4</v>
      </c>
      <c r="AD500" s="55">
        <f>VLOOKUP($A500,'all-seg-360'!$A:$K,3,0)</f>
        <v>0.27617797900000002</v>
      </c>
      <c r="AE500" s="55">
        <f>VLOOKUP($A500,'all-seg-360'!$A:$K,4,0)</f>
        <v>0.490911865</v>
      </c>
      <c r="AF500" s="55">
        <f>VLOOKUP($A500,'all-seg-360'!$A:$K,5,0)</f>
        <v>9.3374633999999998E-2</v>
      </c>
      <c r="AG500" s="55">
        <f>VLOOKUP($A500,'all-seg-360'!$A:$K,6,0)</f>
        <v>4.3417358000000003E-2</v>
      </c>
      <c r="AH500" s="55">
        <f>VLOOKUP($A500,'all-seg-360'!$A:$K,7,0)</f>
        <v>4.3081664999999998E-2</v>
      </c>
      <c r="AI500" s="55">
        <f>VLOOKUP($A500,'all-seg-360'!$A:$K,8,0)</f>
        <v>0</v>
      </c>
      <c r="AJ500" s="55">
        <f>VLOOKUP($A500,'all-seg-360'!$A:$K,9,0)</f>
        <v>2.7466000000000001E-5</v>
      </c>
      <c r="AK500" s="55"/>
      <c r="AL500" s="55"/>
    </row>
    <row r="501" spans="1:38">
      <c r="A501" s="1" t="s">
        <v>350</v>
      </c>
      <c r="B501" s="1" t="s">
        <v>349</v>
      </c>
      <c r="C501" s="1" t="str">
        <f>VLOOKUP(A501,raw_data!$C:$G,5,0)</f>
        <v>锦江之星酒店</v>
      </c>
      <c r="D501" s="1" t="str">
        <f>VLOOKUP(A501,raw_data!$C:$H,6,0)</f>
        <v>福建南路33号</v>
      </c>
      <c r="E501" s="1" t="str">
        <f>VLOOKUP(A501,raw_data!$C:$E,2,0)&amp;","&amp;VLOOKUP(A501,raw_data!$C:$E,3,0)</f>
        <v>121.4792783,31.23228913</v>
      </c>
      <c r="F501" s="54">
        <f t="shared" si="21"/>
        <v>2</v>
      </c>
      <c r="G501" s="1" t="s">
        <v>4367</v>
      </c>
      <c r="H501" s="53">
        <v>0</v>
      </c>
      <c r="I501" s="53">
        <v>1</v>
      </c>
      <c r="J501" s="53">
        <v>0</v>
      </c>
      <c r="K501" s="53">
        <v>0</v>
      </c>
      <c r="L501" s="53">
        <v>0</v>
      </c>
      <c r="M501" s="53">
        <v>0</v>
      </c>
      <c r="N501" s="53">
        <v>1</v>
      </c>
      <c r="O501" s="53">
        <v>0</v>
      </c>
      <c r="P501" s="56">
        <f t="shared" si="22"/>
        <v>2</v>
      </c>
      <c r="Q501" s="53">
        <v>1</v>
      </c>
      <c r="R501" s="53">
        <v>0</v>
      </c>
      <c r="S501" s="53">
        <v>0</v>
      </c>
      <c r="T501" s="53">
        <v>0</v>
      </c>
      <c r="U501" s="53">
        <v>0</v>
      </c>
      <c r="V501" s="53">
        <v>0</v>
      </c>
      <c r="W501" s="53">
        <v>1</v>
      </c>
      <c r="X501" s="53">
        <v>1</v>
      </c>
      <c r="Y501" s="53">
        <v>1</v>
      </c>
      <c r="Z501" s="53">
        <v>0</v>
      </c>
      <c r="AA501" s="53">
        <v>0</v>
      </c>
      <c r="AB501" s="53">
        <v>0</v>
      </c>
      <c r="AC501" s="56">
        <f t="shared" si="23"/>
        <v>4</v>
      </c>
      <c r="AD501" s="55">
        <f>VLOOKUP($A501,'all-seg-360'!$A:$K,3,0)</f>
        <v>0.29733276400000003</v>
      </c>
      <c r="AE501" s="55">
        <f>VLOOKUP($A501,'all-seg-360'!$A:$K,4,0)</f>
        <v>0.39963378900000002</v>
      </c>
      <c r="AF501" s="55">
        <f>VLOOKUP($A501,'all-seg-360'!$A:$K,5,0)</f>
        <v>0.12951355000000001</v>
      </c>
      <c r="AG501" s="55">
        <f>VLOOKUP($A501,'all-seg-360'!$A:$K,6,0)</f>
        <v>6.8099976000000007E-2</v>
      </c>
      <c r="AH501" s="55">
        <f>VLOOKUP($A501,'all-seg-360'!$A:$K,7,0)</f>
        <v>1.8252562999999999E-2</v>
      </c>
      <c r="AI501" s="55">
        <f>VLOOKUP($A501,'all-seg-360'!$A:$K,8,0)</f>
        <v>1.61743E-4</v>
      </c>
      <c r="AJ501" s="55">
        <f>VLOOKUP($A501,'all-seg-360'!$A:$K,9,0)</f>
        <v>6.2503052000000003E-2</v>
      </c>
      <c r="AK501" s="55"/>
      <c r="AL501" s="55"/>
    </row>
    <row r="502" spans="1:38">
      <c r="A502" s="1" t="s">
        <v>348</v>
      </c>
      <c r="B502" s="1" t="s">
        <v>347</v>
      </c>
      <c r="C502" s="1" t="str">
        <f>VLOOKUP(A502,raw_data!$C:$G,5,0)</f>
        <v>外文书店</v>
      </c>
      <c r="D502" s="1" t="str">
        <f>VLOOKUP(A502,raw_data!$C:$H,6,0)</f>
        <v>福州路390号</v>
      </c>
      <c r="E502" s="1" t="str">
        <f>VLOOKUP(A502,raw_data!$C:$E,2,0)&amp;","&amp;VLOOKUP(A502,raw_data!$C:$E,3,0)</f>
        <v>121.4784797,31.23605772</v>
      </c>
      <c r="F502" s="54">
        <f t="shared" si="21"/>
        <v>2</v>
      </c>
      <c r="G502" s="1" t="s">
        <v>4367</v>
      </c>
      <c r="H502" s="53">
        <v>0</v>
      </c>
      <c r="I502" s="53">
        <v>1</v>
      </c>
      <c r="J502" s="53">
        <v>0</v>
      </c>
      <c r="K502" s="53">
        <v>0</v>
      </c>
      <c r="L502" s="53">
        <v>0</v>
      </c>
      <c r="M502" s="53">
        <v>0</v>
      </c>
      <c r="N502" s="53">
        <v>1</v>
      </c>
      <c r="O502" s="53">
        <v>0</v>
      </c>
      <c r="P502" s="56">
        <f t="shared" si="22"/>
        <v>2</v>
      </c>
      <c r="Q502" s="53">
        <v>1</v>
      </c>
      <c r="R502" s="53">
        <v>1</v>
      </c>
      <c r="S502" s="53">
        <v>0</v>
      </c>
      <c r="T502" s="53">
        <v>0</v>
      </c>
      <c r="U502" s="53">
        <v>0</v>
      </c>
      <c r="V502" s="53">
        <v>0</v>
      </c>
      <c r="W502" s="53">
        <v>0</v>
      </c>
      <c r="X502" s="53">
        <v>1</v>
      </c>
      <c r="Y502" s="53">
        <v>0</v>
      </c>
      <c r="Z502" s="53">
        <v>0</v>
      </c>
      <c r="AA502" s="53">
        <v>1</v>
      </c>
      <c r="AB502" s="53">
        <v>0</v>
      </c>
      <c r="AC502" s="56">
        <f t="shared" si="23"/>
        <v>4</v>
      </c>
      <c r="AD502" s="55">
        <f>VLOOKUP($A502,'all-seg-360'!$A:$K,3,0)</f>
        <v>0.50402831999999997</v>
      </c>
      <c r="AE502" s="55">
        <f>VLOOKUP($A502,'all-seg-360'!$A:$K,4,0)</f>
        <v>0.34039001499999999</v>
      </c>
      <c r="AF502" s="55">
        <f>VLOOKUP($A502,'all-seg-360'!$A:$K,5,0)</f>
        <v>3.9062500000000002E-4</v>
      </c>
      <c r="AG502" s="55">
        <f>VLOOKUP($A502,'all-seg-360'!$A:$K,6,0)</f>
        <v>0.11086731</v>
      </c>
      <c r="AH502" s="55">
        <f>VLOOKUP($A502,'all-seg-360'!$A:$K,7,0)</f>
        <v>3.0023193E-2</v>
      </c>
      <c r="AI502" s="55">
        <f>VLOOKUP($A502,'all-seg-360'!$A:$K,8,0)</f>
        <v>0</v>
      </c>
      <c r="AJ502" s="55">
        <f>VLOOKUP($A502,'all-seg-360'!$A:$K,9,0)</f>
        <v>1.556396E-3</v>
      </c>
      <c r="AK502" s="55"/>
      <c r="AL502" s="55"/>
    </row>
    <row r="503" spans="1:38">
      <c r="A503" s="1" t="s">
        <v>346</v>
      </c>
      <c r="B503" s="1" t="s">
        <v>20</v>
      </c>
      <c r="C503" s="1" t="str">
        <f>VLOOKUP(A503,raw_data!$C:$G,5,0)</f>
        <v>住宅</v>
      </c>
      <c r="D503" s="1" t="str">
        <f>VLOOKUP(A503,raw_data!$C:$H,6,0)</f>
        <v>绍兴路25号</v>
      </c>
      <c r="E503" s="1" t="str">
        <f>VLOOKUP(A503,raw_data!$C:$E,2,0)&amp;","&amp;VLOOKUP(A503,raw_data!$C:$E,3,0)</f>
        <v>121.4586972,31.21086764</v>
      </c>
      <c r="F503" s="54">
        <f t="shared" si="21"/>
        <v>2</v>
      </c>
      <c r="G503" s="1" t="s">
        <v>4367</v>
      </c>
      <c r="H503" s="53">
        <v>0</v>
      </c>
      <c r="I503" s="53">
        <v>1</v>
      </c>
      <c r="J503" s="53">
        <v>0</v>
      </c>
      <c r="K503" s="53">
        <v>0</v>
      </c>
      <c r="L503" s="53">
        <v>0</v>
      </c>
      <c r="M503" s="53">
        <v>0</v>
      </c>
      <c r="N503" s="53">
        <v>1</v>
      </c>
      <c r="O503" s="53">
        <v>0</v>
      </c>
      <c r="P503" s="56">
        <f t="shared" si="22"/>
        <v>2</v>
      </c>
      <c r="Q503" s="53">
        <v>1</v>
      </c>
      <c r="R503" s="53">
        <v>1</v>
      </c>
      <c r="S503" s="53">
        <v>1</v>
      </c>
      <c r="T503" s="53">
        <v>0</v>
      </c>
      <c r="U503" s="53">
        <v>0</v>
      </c>
      <c r="V503" s="53">
        <v>0</v>
      </c>
      <c r="W503" s="53">
        <v>0</v>
      </c>
      <c r="X503" s="53">
        <v>0</v>
      </c>
      <c r="Y503" s="53">
        <v>1</v>
      </c>
      <c r="Z503" s="53">
        <v>0</v>
      </c>
      <c r="AA503" s="53">
        <v>1</v>
      </c>
      <c r="AB503" s="53">
        <v>0</v>
      </c>
      <c r="AC503" s="56">
        <f t="shared" si="23"/>
        <v>5</v>
      </c>
      <c r="AD503" s="55">
        <f>VLOOKUP($A503,'all-seg-360'!$A:$K,3,0)</f>
        <v>0.32229614299999998</v>
      </c>
      <c r="AE503" s="55">
        <f>VLOOKUP($A503,'all-seg-360'!$A:$K,4,0)</f>
        <v>0.489703369</v>
      </c>
      <c r="AF503" s="55">
        <f>VLOOKUP($A503,'all-seg-360'!$A:$K,5,0)</f>
        <v>5.4031372000000001E-2</v>
      </c>
      <c r="AG503" s="55">
        <f>VLOOKUP($A503,'all-seg-360'!$A:$K,6,0)</f>
        <v>4.5959473000000001E-2</v>
      </c>
      <c r="AH503" s="55">
        <f>VLOOKUP($A503,'all-seg-360'!$A:$K,7,0)</f>
        <v>4.2675781000000003E-2</v>
      </c>
      <c r="AI503" s="55">
        <f>VLOOKUP($A503,'all-seg-360'!$A:$K,8,0)</f>
        <v>0</v>
      </c>
      <c r="AJ503" s="55">
        <f>VLOOKUP($A503,'all-seg-360'!$A:$K,9,0)</f>
        <v>1.1132813E-2</v>
      </c>
      <c r="AK503" s="55"/>
      <c r="AL503" s="55"/>
    </row>
    <row r="504" spans="1:38">
      <c r="A504" s="1" t="s">
        <v>358</v>
      </c>
      <c r="B504" s="1" t="s">
        <v>357</v>
      </c>
      <c r="C504" s="1" t="str">
        <f>VLOOKUP(A504,raw_data!$C:$G,5,0)</f>
        <v>办公楼</v>
      </c>
      <c r="D504" s="1" t="str">
        <f>VLOOKUP(A504,raw_data!$C:$H,6,0)</f>
        <v>南京东路257号</v>
      </c>
      <c r="E504" s="1" t="str">
        <f>VLOOKUP(A504,raw_data!$C:$E,2,0)&amp;","&amp;VLOOKUP(A504,raw_data!$C:$E,3,0)</f>
        <v>121.478763,31.24001298</v>
      </c>
      <c r="F504" s="54">
        <f t="shared" si="21"/>
        <v>2</v>
      </c>
      <c r="G504" s="1" t="s">
        <v>4367</v>
      </c>
      <c r="H504" s="53">
        <v>0</v>
      </c>
      <c r="I504" s="53">
        <v>1</v>
      </c>
      <c r="J504" s="53">
        <v>0</v>
      </c>
      <c r="K504" s="53">
        <v>0</v>
      </c>
      <c r="L504" s="53">
        <v>0</v>
      </c>
      <c r="M504" s="53">
        <v>0</v>
      </c>
      <c r="N504" s="53">
        <v>1</v>
      </c>
      <c r="O504" s="53">
        <v>0</v>
      </c>
      <c r="P504" s="56">
        <f t="shared" si="22"/>
        <v>2</v>
      </c>
      <c r="Q504" s="53">
        <v>1</v>
      </c>
      <c r="R504" s="53">
        <v>1</v>
      </c>
      <c r="S504" s="53">
        <v>0</v>
      </c>
      <c r="T504" s="53">
        <v>0</v>
      </c>
      <c r="U504" s="53">
        <v>0</v>
      </c>
      <c r="V504" s="53">
        <v>0</v>
      </c>
      <c r="W504" s="53">
        <v>0</v>
      </c>
      <c r="X504" s="53">
        <v>1</v>
      </c>
      <c r="Y504" s="53">
        <v>1</v>
      </c>
      <c r="Z504" s="53">
        <v>1</v>
      </c>
      <c r="AA504" s="53">
        <v>1</v>
      </c>
      <c r="AB504" s="53">
        <v>1</v>
      </c>
      <c r="AC504" s="56">
        <f t="shared" si="23"/>
        <v>7</v>
      </c>
      <c r="AD504" s="55">
        <f>VLOOKUP($A504,'all-seg-360'!$A:$K,3,0)</f>
        <v>0.31347351099999998</v>
      </c>
      <c r="AE504" s="55">
        <f>VLOOKUP($A504,'all-seg-360'!$A:$K,4,0)</f>
        <v>0.48529663099999998</v>
      </c>
      <c r="AF504" s="55">
        <f>VLOOKUP($A504,'all-seg-360'!$A:$K,5,0)</f>
        <v>2.0086670000000001E-2</v>
      </c>
      <c r="AG504" s="55">
        <f>VLOOKUP($A504,'all-seg-360'!$A:$K,6,0)</f>
        <v>9.1433715999999998E-2</v>
      </c>
      <c r="AH504" s="55">
        <f>VLOOKUP($A504,'all-seg-360'!$A:$K,7,0)</f>
        <v>7.4310299999999999E-3</v>
      </c>
      <c r="AI504" s="55">
        <f>VLOOKUP($A504,'all-seg-360'!$A:$K,8,0)</f>
        <v>1.9519043E-2</v>
      </c>
      <c r="AJ504" s="55">
        <f>VLOOKUP($A504,'all-seg-360'!$A:$K,9,0)</f>
        <v>5.1495361000000003E-2</v>
      </c>
      <c r="AK504" s="55"/>
      <c r="AL504" s="55"/>
    </row>
    <row r="505" spans="1:38">
      <c r="A505" s="1" t="s">
        <v>361</v>
      </c>
      <c r="B505" s="1" t="s">
        <v>360</v>
      </c>
      <c r="C505" s="1" t="str">
        <f>VLOOKUP(A505,raw_data!$C:$G,5,0)</f>
        <v>办公楼</v>
      </c>
      <c r="D505" s="1" t="str">
        <f>VLOOKUP(A505,raw_data!$C:$H,6,0)</f>
        <v>四川中路200号（另有路牌：福州路60、70号）</v>
      </c>
      <c r="E505" s="1" t="str">
        <f>VLOOKUP(A505,raw_data!$C:$E,2,0)&amp;","&amp;VLOOKUP(A505,raw_data!$C:$E,3,0)</f>
        <v>121.4844622,31.23768281</v>
      </c>
      <c r="F505" s="54">
        <f t="shared" si="21"/>
        <v>2</v>
      </c>
      <c r="G505" s="1" t="s">
        <v>4367</v>
      </c>
      <c r="H505" s="53">
        <v>0</v>
      </c>
      <c r="I505" s="53">
        <v>1</v>
      </c>
      <c r="J505" s="53">
        <v>0</v>
      </c>
      <c r="K505" s="53">
        <v>0</v>
      </c>
      <c r="L505" s="53">
        <v>0</v>
      </c>
      <c r="M505" s="53">
        <v>0</v>
      </c>
      <c r="N505" s="53">
        <v>1</v>
      </c>
      <c r="O505" s="53">
        <v>0</v>
      </c>
      <c r="P505" s="56">
        <f t="shared" si="22"/>
        <v>2</v>
      </c>
      <c r="Q505" s="53">
        <v>1</v>
      </c>
      <c r="R505" s="53">
        <v>1</v>
      </c>
      <c r="S505" s="53">
        <v>0</v>
      </c>
      <c r="T505" s="53">
        <v>0</v>
      </c>
      <c r="U505" s="53">
        <v>0</v>
      </c>
      <c r="V505" s="53">
        <v>0</v>
      </c>
      <c r="W505" s="53">
        <v>0</v>
      </c>
      <c r="X505" s="53">
        <v>1</v>
      </c>
      <c r="Y505" s="53">
        <v>1</v>
      </c>
      <c r="Z505" s="53">
        <v>0</v>
      </c>
      <c r="AA505" s="53">
        <v>1</v>
      </c>
      <c r="AB505" s="53">
        <v>1</v>
      </c>
      <c r="AC505" s="56">
        <f t="shared" si="23"/>
        <v>6</v>
      </c>
      <c r="AD505" s="55">
        <f>VLOOKUP($A505,'all-seg-360'!$A:$K,3,0)</f>
        <v>0.56616210899999997</v>
      </c>
      <c r="AE505" s="55">
        <f>VLOOKUP($A505,'all-seg-360'!$A:$K,4,0)</f>
        <v>0.29715270999999999</v>
      </c>
      <c r="AF505" s="55">
        <f>VLOOKUP($A505,'all-seg-360'!$A:$K,5,0)</f>
        <v>1.1740112E-2</v>
      </c>
      <c r="AG505" s="55">
        <f>VLOOKUP($A505,'all-seg-360'!$A:$K,6,0)</f>
        <v>7.2131347999999998E-2</v>
      </c>
      <c r="AH505" s="55">
        <f>VLOOKUP($A505,'all-seg-360'!$A:$K,7,0)</f>
        <v>3.6309814000000003E-2</v>
      </c>
      <c r="AI505" s="55">
        <f>VLOOKUP($A505,'all-seg-360'!$A:$K,8,0)</f>
        <v>1.2530517999999999E-2</v>
      </c>
      <c r="AJ505" s="55">
        <f>VLOOKUP($A505,'all-seg-360'!$A:$K,9,0)</f>
        <v>3.9031980000000001E-3</v>
      </c>
      <c r="AK505" s="55"/>
      <c r="AL505" s="55"/>
    </row>
    <row r="506" spans="1:38">
      <c r="A506" s="1" t="s">
        <v>363</v>
      </c>
      <c r="B506" s="1" t="s">
        <v>362</v>
      </c>
      <c r="C506" s="1" t="str">
        <f>VLOOKUP(A506,raw_data!$C:$G,5,0)</f>
        <v>中新公司大楼</v>
      </c>
      <c r="D506" s="1" t="str">
        <f>VLOOKUP(A506,raw_data!$C:$H,6,0)</f>
        <v>江西中路421号</v>
      </c>
      <c r="E506" s="1" t="str">
        <f>VLOOKUP(A506,raw_data!$C:$E,2,0)&amp;","&amp;VLOOKUP(A506,raw_data!$C:$E,3,0)</f>
        <v>121.4820695,31.23983476</v>
      </c>
      <c r="F506" s="54">
        <f t="shared" si="21"/>
        <v>2</v>
      </c>
      <c r="G506" s="1" t="s">
        <v>4367</v>
      </c>
      <c r="H506" s="53">
        <v>0</v>
      </c>
      <c r="I506" s="53">
        <v>1</v>
      </c>
      <c r="J506" s="53">
        <v>0</v>
      </c>
      <c r="K506" s="53">
        <v>0</v>
      </c>
      <c r="L506" s="53">
        <v>0</v>
      </c>
      <c r="M506" s="53">
        <v>0</v>
      </c>
      <c r="N506" s="53">
        <v>1</v>
      </c>
      <c r="O506" s="53">
        <v>0</v>
      </c>
      <c r="P506" s="56">
        <f t="shared" si="22"/>
        <v>2</v>
      </c>
      <c r="Q506" s="53">
        <v>1</v>
      </c>
      <c r="R506" s="53">
        <v>1</v>
      </c>
      <c r="S506" s="53">
        <v>0</v>
      </c>
      <c r="T506" s="53">
        <v>0</v>
      </c>
      <c r="U506" s="53">
        <v>0</v>
      </c>
      <c r="V506" s="53">
        <v>0</v>
      </c>
      <c r="W506" s="53">
        <v>0</v>
      </c>
      <c r="X506" s="53">
        <v>1</v>
      </c>
      <c r="Y506" s="53">
        <v>1</v>
      </c>
      <c r="Z506" s="53">
        <v>1</v>
      </c>
      <c r="AA506" s="53">
        <v>1</v>
      </c>
      <c r="AB506" s="53">
        <v>1</v>
      </c>
      <c r="AC506" s="56">
        <f t="shared" si="23"/>
        <v>7</v>
      </c>
      <c r="AD506" s="55">
        <f>VLOOKUP($A506,'all-seg-360'!$A:$K,3,0)</f>
        <v>0.485797119</v>
      </c>
      <c r="AE506" s="55">
        <f>VLOOKUP($A506,'all-seg-360'!$A:$K,4,0)</f>
        <v>0.37923583999999999</v>
      </c>
      <c r="AF506" s="55">
        <f>VLOOKUP($A506,'all-seg-360'!$A:$K,5,0)</f>
        <v>6.6009520000000002E-3</v>
      </c>
      <c r="AG506" s="55">
        <f>VLOOKUP($A506,'all-seg-360'!$A:$K,6,0)</f>
        <v>5.3152466000000002E-2</v>
      </c>
      <c r="AH506" s="55">
        <f>VLOOKUP($A506,'all-seg-360'!$A:$K,7,0)</f>
        <v>2.1142577999999999E-2</v>
      </c>
      <c r="AI506" s="55">
        <f>VLOOKUP($A506,'all-seg-360'!$A:$K,8,0)</f>
        <v>1.1505127E-2</v>
      </c>
      <c r="AJ506" s="55">
        <f>VLOOKUP($A506,'all-seg-360'!$A:$K,9,0)</f>
        <v>3.9120482999999998E-2</v>
      </c>
      <c r="AK506" s="55"/>
      <c r="AL506" s="55"/>
    </row>
    <row r="507" spans="1:38">
      <c r="A507" s="1" t="s">
        <v>369</v>
      </c>
      <c r="B507" s="1" t="s">
        <v>368</v>
      </c>
      <c r="C507" s="1" t="str">
        <f>VLOOKUP(A507,raw_data!$C:$G,5,0)</f>
        <v>华侨大楼</v>
      </c>
      <c r="D507" s="1" t="str">
        <f>VLOOKUP(A507,raw_data!$C:$H,6,0)</f>
        <v>九江路120号</v>
      </c>
      <c r="E507" s="1" t="str">
        <f>VLOOKUP(A507,raw_data!$C:$E,2,0)&amp;","&amp;VLOOKUP(A507,raw_data!$C:$E,3,0)</f>
        <v>121.4827466,31.23960762</v>
      </c>
      <c r="F507" s="54">
        <f t="shared" si="21"/>
        <v>2</v>
      </c>
      <c r="G507" s="1" t="s">
        <v>4367</v>
      </c>
      <c r="H507" s="53">
        <v>0</v>
      </c>
      <c r="I507" s="53">
        <v>1</v>
      </c>
      <c r="J507" s="53">
        <v>0</v>
      </c>
      <c r="K507" s="53">
        <v>0</v>
      </c>
      <c r="L507" s="53">
        <v>0</v>
      </c>
      <c r="M507" s="53">
        <v>0</v>
      </c>
      <c r="N507" s="53">
        <v>1</v>
      </c>
      <c r="O507" s="53">
        <v>0</v>
      </c>
      <c r="P507" s="56">
        <f t="shared" si="22"/>
        <v>2</v>
      </c>
      <c r="Q507" s="53">
        <v>1</v>
      </c>
      <c r="R507" s="53">
        <v>1</v>
      </c>
      <c r="S507" s="53">
        <v>0</v>
      </c>
      <c r="T507" s="53">
        <v>0</v>
      </c>
      <c r="U507" s="53">
        <v>0</v>
      </c>
      <c r="V507" s="53">
        <v>0</v>
      </c>
      <c r="W507" s="53">
        <v>0</v>
      </c>
      <c r="X507" s="53">
        <v>1</v>
      </c>
      <c r="Y507" s="53">
        <v>1</v>
      </c>
      <c r="Z507" s="53">
        <v>0</v>
      </c>
      <c r="AA507" s="53">
        <v>0</v>
      </c>
      <c r="AB507" s="53">
        <v>0</v>
      </c>
      <c r="AC507" s="56">
        <f t="shared" si="23"/>
        <v>4</v>
      </c>
      <c r="AD507" s="55">
        <f>VLOOKUP($A507,'all-seg-360'!$A:$K,3,0)</f>
        <v>0.41238403299999998</v>
      </c>
      <c r="AE507" s="55">
        <f>VLOOKUP($A507,'all-seg-360'!$A:$K,4,0)</f>
        <v>0.29787902799999999</v>
      </c>
      <c r="AF507" s="55">
        <f>VLOOKUP($A507,'all-seg-360'!$A:$K,5,0)</f>
        <v>0</v>
      </c>
      <c r="AG507" s="55">
        <f>VLOOKUP($A507,'all-seg-360'!$A:$K,6,0)</f>
        <v>4.5596312999999999E-2</v>
      </c>
      <c r="AH507" s="55">
        <f>VLOOKUP($A507,'all-seg-360'!$A:$K,7,0)</f>
        <v>4.9633788999999998E-2</v>
      </c>
      <c r="AI507" s="55">
        <f>VLOOKUP($A507,'all-seg-360'!$A:$K,8,0)</f>
        <v>1.907349E-3</v>
      </c>
      <c r="AJ507" s="55">
        <f>VLOOKUP($A507,'all-seg-360'!$A:$K,9,0)</f>
        <v>1.0372925E-2</v>
      </c>
      <c r="AK507" s="55"/>
      <c r="AL507" s="55"/>
    </row>
    <row r="508" spans="1:38">
      <c r="A508" s="1" t="s">
        <v>377</v>
      </c>
      <c r="B508" s="1" t="s">
        <v>376</v>
      </c>
      <c r="C508" s="1" t="str">
        <f>VLOOKUP(A508,raw_data!$C:$G,5,0)</f>
        <v>美伦大楼（东楼）</v>
      </c>
      <c r="D508" s="1" t="str">
        <f>VLOOKUP(A508,raw_data!$C:$H,6,0)</f>
        <v>南京东路151号</v>
      </c>
      <c r="E508" s="1" t="str">
        <f>VLOOKUP(A508,raw_data!$C:$E,2,0)&amp;","&amp;VLOOKUP(A508,raw_data!$C:$E,3,0)</f>
        <v>121.4824458,31.2399726</v>
      </c>
      <c r="F508" s="54">
        <f t="shared" si="21"/>
        <v>2</v>
      </c>
      <c r="G508" s="1" t="s">
        <v>4367</v>
      </c>
      <c r="H508" s="53">
        <v>0</v>
      </c>
      <c r="I508" s="53">
        <v>1</v>
      </c>
      <c r="J508" s="53">
        <v>0</v>
      </c>
      <c r="K508" s="53">
        <v>0</v>
      </c>
      <c r="L508" s="53">
        <v>0</v>
      </c>
      <c r="M508" s="53">
        <v>0</v>
      </c>
      <c r="N508" s="53">
        <v>1</v>
      </c>
      <c r="O508" s="53">
        <v>0</v>
      </c>
      <c r="P508" s="56">
        <f t="shared" si="22"/>
        <v>2</v>
      </c>
      <c r="Q508" s="53">
        <v>1</v>
      </c>
      <c r="R508" s="53">
        <v>1</v>
      </c>
      <c r="S508" s="53">
        <v>0</v>
      </c>
      <c r="T508" s="53">
        <v>0</v>
      </c>
      <c r="U508" s="53">
        <v>0</v>
      </c>
      <c r="V508" s="53">
        <v>0</v>
      </c>
      <c r="W508" s="53">
        <v>0</v>
      </c>
      <c r="X508" s="53">
        <v>1</v>
      </c>
      <c r="Y508" s="53">
        <v>1</v>
      </c>
      <c r="Z508" s="53">
        <v>1</v>
      </c>
      <c r="AA508" s="53">
        <v>1</v>
      </c>
      <c r="AB508" s="53">
        <v>1</v>
      </c>
      <c r="AC508" s="56">
        <f t="shared" si="23"/>
        <v>7</v>
      </c>
      <c r="AD508" s="55">
        <f>VLOOKUP($A508,'all-seg-360'!$A:$K,3,0)</f>
        <v>0.485797119</v>
      </c>
      <c r="AE508" s="55">
        <f>VLOOKUP($A508,'all-seg-360'!$A:$K,4,0)</f>
        <v>0.37923583999999999</v>
      </c>
      <c r="AF508" s="55">
        <f>VLOOKUP($A508,'all-seg-360'!$A:$K,5,0)</f>
        <v>6.6009520000000002E-3</v>
      </c>
      <c r="AG508" s="55">
        <f>VLOOKUP($A508,'all-seg-360'!$A:$K,6,0)</f>
        <v>5.3152466000000002E-2</v>
      </c>
      <c r="AH508" s="55">
        <f>VLOOKUP($A508,'all-seg-360'!$A:$K,7,0)</f>
        <v>2.1142577999999999E-2</v>
      </c>
      <c r="AI508" s="55">
        <f>VLOOKUP($A508,'all-seg-360'!$A:$K,8,0)</f>
        <v>1.1505127E-2</v>
      </c>
      <c r="AJ508" s="55">
        <f>VLOOKUP($A508,'all-seg-360'!$A:$K,9,0)</f>
        <v>3.9120482999999998E-2</v>
      </c>
      <c r="AK508" s="55"/>
      <c r="AL508" s="55"/>
    </row>
    <row r="509" spans="1:38">
      <c r="A509" s="1" t="s">
        <v>380</v>
      </c>
      <c r="B509" s="1" t="s">
        <v>20</v>
      </c>
      <c r="C509" s="1" t="str">
        <f>VLOOKUP(A509,raw_data!$C:$G,5,0)</f>
        <v>住宅</v>
      </c>
      <c r="D509" s="1" t="str">
        <f>VLOOKUP(A509,raw_data!$C:$H,6,0)</f>
        <v>皋兰路28号</v>
      </c>
      <c r="E509" s="1" t="str">
        <f>VLOOKUP(A509,raw_data!$C:$E,2,0)&amp;","&amp;VLOOKUP(A509,raw_data!$C:$E,3,0)</f>
        <v>121.4603004,31.21862512</v>
      </c>
      <c r="F509" s="54">
        <f t="shared" si="21"/>
        <v>2</v>
      </c>
      <c r="G509" s="1" t="s">
        <v>4367</v>
      </c>
      <c r="H509" s="53">
        <v>0</v>
      </c>
      <c r="I509" s="53">
        <v>1</v>
      </c>
      <c r="J509" s="53">
        <v>0</v>
      </c>
      <c r="K509" s="53">
        <v>0</v>
      </c>
      <c r="L509" s="53">
        <v>0</v>
      </c>
      <c r="M509" s="53">
        <v>0</v>
      </c>
      <c r="N509" s="53">
        <v>1</v>
      </c>
      <c r="O509" s="53">
        <v>0</v>
      </c>
      <c r="P509" s="56">
        <f t="shared" si="22"/>
        <v>2</v>
      </c>
      <c r="Q509" s="53">
        <v>1</v>
      </c>
      <c r="R509" s="53">
        <v>1</v>
      </c>
      <c r="S509" s="53">
        <v>1</v>
      </c>
      <c r="T509" s="53">
        <v>0</v>
      </c>
      <c r="U509" s="53">
        <v>0</v>
      </c>
      <c r="V509" s="53">
        <v>0</v>
      </c>
      <c r="W509" s="53">
        <v>0</v>
      </c>
      <c r="X509" s="53">
        <v>0</v>
      </c>
      <c r="Y509" s="53">
        <v>1</v>
      </c>
      <c r="Z509" s="53">
        <v>0</v>
      </c>
      <c r="AA509" s="53">
        <v>1</v>
      </c>
      <c r="AB509" s="53">
        <v>1</v>
      </c>
      <c r="AC509" s="56">
        <f t="shared" si="23"/>
        <v>6</v>
      </c>
      <c r="AD509" s="55">
        <f>VLOOKUP($A509,'all-seg-360'!$A:$K,3,0)</f>
        <v>0.15216369599999999</v>
      </c>
      <c r="AE509" s="55">
        <f>VLOOKUP($A509,'all-seg-360'!$A:$K,4,0)</f>
        <v>0.56359863300000002</v>
      </c>
      <c r="AF509" s="55">
        <f>VLOOKUP($A509,'all-seg-360'!$A:$K,5,0)</f>
        <v>0.13087463399999999</v>
      </c>
      <c r="AG509" s="55">
        <f>VLOOKUP($A509,'all-seg-360'!$A:$K,6,0)</f>
        <v>4.4058227999999998E-2</v>
      </c>
      <c r="AH509" s="55">
        <f>VLOOKUP($A509,'all-seg-360'!$A:$K,7,0)</f>
        <v>3.9916991999999998E-2</v>
      </c>
      <c r="AI509" s="55">
        <f>VLOOKUP($A509,'all-seg-360'!$A:$K,8,0)</f>
        <v>4.7912600000000002E-4</v>
      </c>
      <c r="AJ509" s="55">
        <f>VLOOKUP($A509,'all-seg-360'!$A:$K,9,0)</f>
        <v>3.1222534E-2</v>
      </c>
      <c r="AK509" s="55"/>
      <c r="AL509" s="55"/>
    </row>
    <row r="510" spans="1:38">
      <c r="A510" s="1" t="s">
        <v>388</v>
      </c>
      <c r="B510" s="1" t="s">
        <v>387</v>
      </c>
      <c r="C510" s="1" t="str">
        <f>VLOOKUP(A510,raw_data!$C:$G,5,0)</f>
        <v>商业</v>
      </c>
      <c r="D510" s="1" t="str">
        <f>VLOOKUP(A510,raw_data!$C:$H,6,0)</f>
        <v>福州路107号</v>
      </c>
      <c r="E510" s="1" t="str">
        <f>VLOOKUP(A510,raw_data!$C:$E,2,0)&amp;","&amp;VLOOKUP(A510,raw_data!$C:$E,3,0)</f>
        <v>121.4836434,31.23706812</v>
      </c>
      <c r="F510" s="54">
        <f t="shared" si="21"/>
        <v>2</v>
      </c>
      <c r="G510" s="1" t="s">
        <v>4367</v>
      </c>
      <c r="H510" s="53">
        <v>0</v>
      </c>
      <c r="I510" s="53">
        <v>1</v>
      </c>
      <c r="J510" s="53">
        <v>0</v>
      </c>
      <c r="K510" s="53">
        <v>0</v>
      </c>
      <c r="L510" s="53">
        <v>0</v>
      </c>
      <c r="M510" s="53">
        <v>0</v>
      </c>
      <c r="N510" s="53">
        <v>1</v>
      </c>
      <c r="O510" s="53">
        <v>0</v>
      </c>
      <c r="P510" s="56">
        <f t="shared" si="22"/>
        <v>2</v>
      </c>
      <c r="Q510" s="53">
        <v>1</v>
      </c>
      <c r="R510" s="53">
        <v>1</v>
      </c>
      <c r="S510" s="53">
        <v>0</v>
      </c>
      <c r="T510" s="53">
        <v>0</v>
      </c>
      <c r="U510" s="53">
        <v>0</v>
      </c>
      <c r="V510" s="53">
        <v>0</v>
      </c>
      <c r="W510" s="53">
        <v>0</v>
      </c>
      <c r="X510" s="53">
        <v>1</v>
      </c>
      <c r="Y510" s="53">
        <v>1</v>
      </c>
      <c r="Z510" s="53">
        <v>1</v>
      </c>
      <c r="AA510" s="53">
        <v>1</v>
      </c>
      <c r="AB510" s="53">
        <v>1</v>
      </c>
      <c r="AC510" s="56">
        <f t="shared" si="23"/>
        <v>7</v>
      </c>
      <c r="AD510" s="55">
        <f>VLOOKUP($A510,'all-seg-360'!$A:$K,3,0)</f>
        <v>0.50157775900000001</v>
      </c>
      <c r="AE510" s="55">
        <f>VLOOKUP($A510,'all-seg-360'!$A:$K,4,0)</f>
        <v>0.34537658700000001</v>
      </c>
      <c r="AF510" s="55">
        <f>VLOOKUP($A510,'all-seg-360'!$A:$K,5,0)</f>
        <v>0</v>
      </c>
      <c r="AG510" s="55">
        <f>VLOOKUP($A510,'all-seg-360'!$A:$K,6,0)</f>
        <v>6.4620971999999999E-2</v>
      </c>
      <c r="AH510" s="55">
        <f>VLOOKUP($A510,'all-seg-360'!$A:$K,7,0)</f>
        <v>4.4110107000000003E-2</v>
      </c>
      <c r="AI510" s="55">
        <f>VLOOKUP($A510,'all-seg-360'!$A:$K,8,0)</f>
        <v>5.1330569999999999E-3</v>
      </c>
      <c r="AJ510" s="55">
        <f>VLOOKUP($A510,'all-seg-360'!$A:$K,9,0)</f>
        <v>2.7139282000000001E-2</v>
      </c>
      <c r="AK510" s="55"/>
      <c r="AL510" s="55"/>
    </row>
    <row r="511" spans="1:38">
      <c r="A511" s="1" t="s">
        <v>382</v>
      </c>
      <c r="B511" s="1" t="s">
        <v>381</v>
      </c>
      <c r="C511" s="1" t="str">
        <f>VLOOKUP(A511,raw_data!$C:$G,5,0)</f>
        <v>新天安堂等</v>
      </c>
      <c r="D511" s="1" t="str">
        <f>VLOOKUP(A511,raw_data!$C:$H,6,0)</f>
        <v>南苏州路79号</v>
      </c>
      <c r="E511" s="1" t="str">
        <f>VLOOKUP(A511,raw_data!$C:$E,2,0)&amp;","&amp;VLOOKUP(A511,raw_data!$C:$E,3,0)</f>
        <v>121.4841163,31.24518968</v>
      </c>
      <c r="F511" s="54">
        <f t="shared" si="21"/>
        <v>2</v>
      </c>
      <c r="G511" s="1" t="s">
        <v>4367</v>
      </c>
      <c r="H511" s="53">
        <v>0</v>
      </c>
      <c r="I511" s="53">
        <v>1</v>
      </c>
      <c r="J511" s="53">
        <v>0</v>
      </c>
      <c r="K511" s="53">
        <v>0</v>
      </c>
      <c r="L511" s="53">
        <v>0</v>
      </c>
      <c r="M511" s="53">
        <v>0</v>
      </c>
      <c r="N511" s="53">
        <v>1</v>
      </c>
      <c r="O511" s="53">
        <v>0</v>
      </c>
      <c r="P511" s="56">
        <f t="shared" si="22"/>
        <v>2</v>
      </c>
      <c r="Q511" s="53">
        <v>1</v>
      </c>
      <c r="R511" s="53">
        <v>1</v>
      </c>
      <c r="S511" s="53">
        <v>0</v>
      </c>
      <c r="T511" s="53">
        <v>0</v>
      </c>
      <c r="U511" s="53">
        <v>0</v>
      </c>
      <c r="V511" s="53">
        <v>0</v>
      </c>
      <c r="W511" s="53">
        <v>0</v>
      </c>
      <c r="X511" s="53">
        <v>1</v>
      </c>
      <c r="Y511" s="53">
        <v>1</v>
      </c>
      <c r="Z511" s="53">
        <v>1</v>
      </c>
      <c r="AA511" s="53">
        <v>1</v>
      </c>
      <c r="AB511" s="53">
        <v>1</v>
      </c>
      <c r="AC511" s="56">
        <f t="shared" si="23"/>
        <v>7</v>
      </c>
      <c r="AD511" s="55">
        <f>VLOOKUP($A511,'all-seg-360'!$A:$K,3,0)</f>
        <v>0.43934326200000001</v>
      </c>
      <c r="AE511" s="55">
        <f>VLOOKUP($A511,'all-seg-360'!$A:$K,4,0)</f>
        <v>0.41387634299999998</v>
      </c>
      <c r="AF511" s="55">
        <f>VLOOKUP($A511,'all-seg-360'!$A:$K,5,0)</f>
        <v>2.7401733000000001E-2</v>
      </c>
      <c r="AG511" s="55">
        <f>VLOOKUP($A511,'all-seg-360'!$A:$K,6,0)</f>
        <v>7.8338622999999996E-2</v>
      </c>
      <c r="AH511" s="55">
        <f>VLOOKUP($A511,'all-seg-360'!$A:$K,7,0)</f>
        <v>2.8680420000000002E-2</v>
      </c>
      <c r="AI511" s="55">
        <f>VLOOKUP($A511,'all-seg-360'!$A:$K,8,0)</f>
        <v>0</v>
      </c>
      <c r="AJ511" s="55">
        <f>VLOOKUP($A511,'all-seg-360'!$A:$K,9,0)</f>
        <v>8.3618199999999998E-4</v>
      </c>
      <c r="AK511" s="55"/>
      <c r="AL511" s="55"/>
    </row>
    <row r="512" spans="1:38">
      <c r="A512" s="1" t="s">
        <v>386</v>
      </c>
      <c r="B512" s="1" t="s">
        <v>385</v>
      </c>
      <c r="C512" s="1" t="str">
        <f>VLOOKUP(A512,raw_data!$C:$G,5,0)</f>
        <v>办公楼</v>
      </c>
      <c r="D512" s="1" t="str">
        <f>VLOOKUP(A512,raw_data!$C:$H,6,0)</f>
        <v>宁波路52号</v>
      </c>
      <c r="E512" s="1" t="str">
        <f>VLOOKUP(A512,raw_data!$C:$E,2,0)&amp;","&amp;VLOOKUP(A512,raw_data!$C:$E,3,0)</f>
        <v>121.4813449,31.24162333</v>
      </c>
      <c r="F512" s="54">
        <f t="shared" si="21"/>
        <v>2</v>
      </c>
      <c r="G512" s="1" t="s">
        <v>4367</v>
      </c>
      <c r="H512" s="53">
        <v>0</v>
      </c>
      <c r="I512" s="53">
        <v>1</v>
      </c>
      <c r="J512" s="53">
        <v>0</v>
      </c>
      <c r="K512" s="53">
        <v>0</v>
      </c>
      <c r="L512" s="53">
        <v>0</v>
      </c>
      <c r="M512" s="53">
        <v>0</v>
      </c>
      <c r="N512" s="53">
        <v>1</v>
      </c>
      <c r="O512" s="53">
        <v>0</v>
      </c>
      <c r="P512" s="56">
        <f t="shared" si="22"/>
        <v>2</v>
      </c>
      <c r="Q512" s="53">
        <v>1</v>
      </c>
      <c r="R512" s="53">
        <v>1</v>
      </c>
      <c r="S512" s="53">
        <v>0</v>
      </c>
      <c r="T512" s="53">
        <v>0</v>
      </c>
      <c r="U512" s="53">
        <v>0</v>
      </c>
      <c r="V512" s="53">
        <v>0</v>
      </c>
      <c r="W512" s="53">
        <v>0</v>
      </c>
      <c r="X512" s="53">
        <v>1</v>
      </c>
      <c r="Y512" s="53">
        <v>0</v>
      </c>
      <c r="Z512" s="53">
        <v>0</v>
      </c>
      <c r="AA512" s="53">
        <v>0</v>
      </c>
      <c r="AB512" s="53">
        <v>0</v>
      </c>
      <c r="AC512" s="56">
        <f t="shared" si="23"/>
        <v>3</v>
      </c>
      <c r="AD512" s="55">
        <f>VLOOKUP($A512,'all-seg-360'!$A:$K,3,0)</f>
        <v>0.54257507299999996</v>
      </c>
      <c r="AE512" s="55">
        <f>VLOOKUP($A512,'all-seg-360'!$A:$K,4,0)</f>
        <v>0.327978516</v>
      </c>
      <c r="AF512" s="55">
        <f>VLOOKUP($A512,'all-seg-360'!$A:$K,5,0)</f>
        <v>0</v>
      </c>
      <c r="AG512" s="55">
        <f>VLOOKUP($A512,'all-seg-360'!$A:$K,6,0)</f>
        <v>9.0447998000000002E-2</v>
      </c>
      <c r="AH512" s="55">
        <f>VLOOKUP($A512,'all-seg-360'!$A:$K,7,0)</f>
        <v>2.9840088000000001E-2</v>
      </c>
      <c r="AI512" s="55">
        <f>VLOOKUP($A512,'all-seg-360'!$A:$K,8,0)</f>
        <v>3.9062500000000002E-4</v>
      </c>
      <c r="AJ512" s="55">
        <f>VLOOKUP($A512,'all-seg-360'!$A:$K,9,0)</f>
        <v>5.7556150000000004E-3</v>
      </c>
      <c r="AK512" s="55"/>
      <c r="AL512" s="55"/>
    </row>
    <row r="513" spans="1:38">
      <c r="A513" s="1" t="s">
        <v>407</v>
      </c>
      <c r="B513" s="1" t="s">
        <v>20</v>
      </c>
      <c r="C513" s="1" t="str">
        <f>VLOOKUP(A513,raw_data!$C:$G,5,0)</f>
        <v>住宅</v>
      </c>
      <c r="D513" s="1" t="str">
        <f>VLOOKUP(A513,raw_data!$C:$H,6,0)</f>
        <v>南昌路107号</v>
      </c>
      <c r="E513" s="1" t="str">
        <f>VLOOKUP(A513,raw_data!$C:$E,2,0)&amp;","&amp;VLOOKUP(A513,raw_data!$C:$E,3,0)</f>
        <v>121.4598624,31.21952771</v>
      </c>
      <c r="F513" s="54">
        <f t="shared" si="21"/>
        <v>2</v>
      </c>
      <c r="G513" s="1" t="s">
        <v>4367</v>
      </c>
      <c r="H513" s="53">
        <v>0</v>
      </c>
      <c r="I513" s="53">
        <v>1</v>
      </c>
      <c r="J513" s="53">
        <v>0</v>
      </c>
      <c r="K513" s="53">
        <v>0</v>
      </c>
      <c r="L513" s="53">
        <v>0</v>
      </c>
      <c r="M513" s="53">
        <v>0</v>
      </c>
      <c r="N513" s="53">
        <v>1</v>
      </c>
      <c r="O513" s="53">
        <v>0</v>
      </c>
      <c r="P513" s="56">
        <f t="shared" si="22"/>
        <v>2</v>
      </c>
      <c r="Q513" s="53">
        <v>1</v>
      </c>
      <c r="R513" s="53">
        <v>1</v>
      </c>
      <c r="S513" s="53">
        <v>0</v>
      </c>
      <c r="T513" s="53">
        <v>0</v>
      </c>
      <c r="U513" s="53">
        <v>0</v>
      </c>
      <c r="V513" s="53">
        <v>0</v>
      </c>
      <c r="W513" s="53">
        <v>0</v>
      </c>
      <c r="X513" s="53">
        <v>1</v>
      </c>
      <c r="Y513" s="53">
        <v>1</v>
      </c>
      <c r="Z513" s="53">
        <v>1</v>
      </c>
      <c r="AA513" s="53">
        <v>0</v>
      </c>
      <c r="AB513" s="53">
        <v>1</v>
      </c>
      <c r="AC513" s="56">
        <f t="shared" si="23"/>
        <v>6</v>
      </c>
      <c r="AD513" s="55">
        <f>VLOOKUP($A513,'all-seg-360'!$A:$K,3,0)</f>
        <v>0.415484619</v>
      </c>
      <c r="AE513" s="55">
        <f>VLOOKUP($A513,'all-seg-360'!$A:$K,4,0)</f>
        <v>0.43862609899999999</v>
      </c>
      <c r="AF513" s="55">
        <f>VLOOKUP($A513,'all-seg-360'!$A:$K,5,0)</f>
        <v>1.8002318999999999E-2</v>
      </c>
      <c r="AG513" s="55">
        <f>VLOOKUP($A513,'all-seg-360'!$A:$K,6,0)</f>
        <v>6.1297606999999997E-2</v>
      </c>
      <c r="AH513" s="55">
        <f>VLOOKUP($A513,'all-seg-360'!$A:$K,7,0)</f>
        <v>2.9827881000000001E-2</v>
      </c>
      <c r="AI513" s="55">
        <f>VLOOKUP($A513,'all-seg-360'!$A:$K,8,0)</f>
        <v>2.7404790000000001E-3</v>
      </c>
      <c r="AJ513" s="55">
        <f>VLOOKUP($A513,'all-seg-360'!$A:$K,9,0)</f>
        <v>3.436279E-3</v>
      </c>
      <c r="AK513" s="55"/>
      <c r="AL513" s="55"/>
    </row>
    <row r="514" spans="1:38">
      <c r="A514" s="1" t="s">
        <v>409</v>
      </c>
      <c r="B514" s="1" t="s">
        <v>408</v>
      </c>
      <c r="C514" s="1" t="str">
        <f>VLOOKUP(A514,raw_data!$C:$G,5,0)</f>
        <v>住宅</v>
      </c>
      <c r="D514" s="1" t="str">
        <f>VLOOKUP(A514,raw_data!$C:$H,6,0)</f>
        <v>四川中路528号</v>
      </c>
      <c r="E514" s="1" t="str">
        <f>VLOOKUP(A514,raw_data!$C:$E,2,0)&amp;","&amp;VLOOKUP(A514,raw_data!$C:$E,3,0)</f>
        <v>121.4824131,31.24279809</v>
      </c>
      <c r="F514" s="54">
        <f t="shared" ref="F514:F577" si="24">IF(P514=1, 1, IF(OR(P514=2, P514=3), 2, 3))</f>
        <v>2</v>
      </c>
      <c r="G514" s="1" t="s">
        <v>4367</v>
      </c>
      <c r="H514" s="53">
        <v>0</v>
      </c>
      <c r="I514" s="53">
        <v>1</v>
      </c>
      <c r="J514" s="53">
        <v>0</v>
      </c>
      <c r="K514" s="53">
        <v>0</v>
      </c>
      <c r="L514" s="53">
        <v>0</v>
      </c>
      <c r="M514" s="53">
        <v>0</v>
      </c>
      <c r="N514" s="53">
        <v>1</v>
      </c>
      <c r="O514" s="53">
        <v>0</v>
      </c>
      <c r="P514" s="56">
        <f t="shared" ref="P514:P577" si="25">SUM(H514:O514)</f>
        <v>2</v>
      </c>
      <c r="Q514" s="53">
        <v>1</v>
      </c>
      <c r="R514" s="53">
        <v>1</v>
      </c>
      <c r="S514" s="53">
        <v>0</v>
      </c>
      <c r="T514" s="53">
        <v>0</v>
      </c>
      <c r="U514" s="53">
        <v>0</v>
      </c>
      <c r="V514" s="53">
        <v>0</v>
      </c>
      <c r="W514" s="53">
        <v>0</v>
      </c>
      <c r="X514" s="53">
        <v>1</v>
      </c>
      <c r="Y514" s="53">
        <v>1</v>
      </c>
      <c r="Z514" s="53">
        <v>0</v>
      </c>
      <c r="AA514" s="53">
        <v>1</v>
      </c>
      <c r="AB514" s="53">
        <v>1</v>
      </c>
      <c r="AC514" s="56">
        <f t="shared" ref="AC514:AC577" si="26">SUM(Q514:AB514)</f>
        <v>6</v>
      </c>
      <c r="AD514" s="55">
        <f>VLOOKUP($A514,'all-seg-360'!$A:$K,3,0)</f>
        <v>0.45217590299999999</v>
      </c>
      <c r="AE514" s="55">
        <f>VLOOKUP($A514,'all-seg-360'!$A:$K,4,0)</f>
        <v>0.41774597200000002</v>
      </c>
      <c r="AF514" s="55">
        <f>VLOOKUP($A514,'all-seg-360'!$A:$K,5,0)</f>
        <v>0</v>
      </c>
      <c r="AG514" s="55">
        <f>VLOOKUP($A514,'all-seg-360'!$A:$K,6,0)</f>
        <v>7.5726318000000001E-2</v>
      </c>
      <c r="AH514" s="55">
        <f>VLOOKUP($A514,'all-seg-360'!$A:$K,7,0)</f>
        <v>2.2549438000000002E-2</v>
      </c>
      <c r="AI514" s="55">
        <f>VLOOKUP($A514,'all-seg-360'!$A:$K,8,0)</f>
        <v>4.956055E-3</v>
      </c>
      <c r="AJ514" s="55">
        <f>VLOOKUP($A514,'all-seg-360'!$A:$K,9,0)</f>
        <v>1.9879150000000002E-2</v>
      </c>
      <c r="AK514" s="55"/>
      <c r="AL514" s="55"/>
    </row>
    <row r="515" spans="1:38">
      <c r="A515" s="1" t="s">
        <v>413</v>
      </c>
      <c r="B515" s="1" t="s">
        <v>412</v>
      </c>
      <c r="C515" s="1" t="str">
        <f>VLOOKUP(A515,raw_data!$C:$G,5,0)</f>
        <v>住宅</v>
      </c>
      <c r="D515" s="1" t="str">
        <f>VLOOKUP(A515,raw_data!$C:$H,6,0)</f>
        <v>四川中路620号</v>
      </c>
      <c r="E515" s="1" t="str">
        <f>VLOOKUP(A515,raw_data!$C:$E,2,0)&amp;","&amp;VLOOKUP(A515,raw_data!$C:$E,3,0)</f>
        <v>121.4818886,31.24420468</v>
      </c>
      <c r="F515" s="54">
        <f t="shared" si="24"/>
        <v>2</v>
      </c>
      <c r="G515" s="1" t="s">
        <v>4367</v>
      </c>
      <c r="H515" s="53">
        <v>0</v>
      </c>
      <c r="I515" s="53">
        <v>1</v>
      </c>
      <c r="J515" s="53">
        <v>0</v>
      </c>
      <c r="K515" s="53">
        <v>0</v>
      </c>
      <c r="L515" s="53">
        <v>0</v>
      </c>
      <c r="M515" s="53">
        <v>0</v>
      </c>
      <c r="N515" s="53">
        <v>1</v>
      </c>
      <c r="O515" s="53">
        <v>0</v>
      </c>
      <c r="P515" s="56">
        <f t="shared" si="25"/>
        <v>2</v>
      </c>
      <c r="Q515" s="53">
        <v>1</v>
      </c>
      <c r="R515" s="53">
        <v>1</v>
      </c>
      <c r="S515" s="53">
        <v>1</v>
      </c>
      <c r="T515" s="53">
        <v>0</v>
      </c>
      <c r="U515" s="53">
        <v>0</v>
      </c>
      <c r="V515" s="53">
        <v>0</v>
      </c>
      <c r="W515" s="53">
        <v>0</v>
      </c>
      <c r="X515" s="53">
        <v>0</v>
      </c>
      <c r="Y515" s="53">
        <v>1</v>
      </c>
      <c r="Z515" s="53">
        <v>1</v>
      </c>
      <c r="AA515" s="53">
        <v>1</v>
      </c>
      <c r="AB515" s="53">
        <v>1</v>
      </c>
      <c r="AC515" s="56">
        <f t="shared" si="26"/>
        <v>7</v>
      </c>
      <c r="AD515" s="55">
        <f>VLOOKUP($A515,'all-seg-360'!$A:$K,3,0)</f>
        <v>0.49395446799999998</v>
      </c>
      <c r="AE515" s="55">
        <f>VLOOKUP($A515,'all-seg-360'!$A:$K,4,0)</f>
        <v>0.36793823199999998</v>
      </c>
      <c r="AF515" s="55">
        <f>VLOOKUP($A515,'all-seg-360'!$A:$K,5,0)</f>
        <v>3.7841799999999999E-4</v>
      </c>
      <c r="AG515" s="55">
        <f>VLOOKUP($A515,'all-seg-360'!$A:$K,6,0)</f>
        <v>7.7694702000000004E-2</v>
      </c>
      <c r="AH515" s="55">
        <f>VLOOKUP($A515,'all-seg-360'!$A:$K,7,0)</f>
        <v>4.1848755000000001E-2</v>
      </c>
      <c r="AI515" s="55">
        <f>VLOOKUP($A515,'all-seg-360'!$A:$K,8,0)</f>
        <v>0</v>
      </c>
      <c r="AJ515" s="55">
        <f>VLOOKUP($A515,'all-seg-360'!$A:$K,9,0)</f>
        <v>7.8643800000000007E-3</v>
      </c>
      <c r="AK515" s="55"/>
      <c r="AL515" s="55"/>
    </row>
    <row r="516" spans="1:38">
      <c r="A516" s="1" t="s">
        <v>275</v>
      </c>
      <c r="B516" s="1" t="s">
        <v>1655</v>
      </c>
      <c r="C516" s="1" t="str">
        <f>VLOOKUP(A516,raw_data!$C:$G,5,0)</f>
        <v>上海市医事团体联合管理办公室 </v>
      </c>
      <c r="D516" s="1" t="str">
        <f>VLOOKUP(A516,raw_data!$C:$H,6,0)</f>
        <v>北京西路1623-1647号</v>
      </c>
      <c r="E516" s="1" t="str">
        <f>VLOOKUP(A516,raw_data!$C:$E,2,0)&amp;","&amp;VLOOKUP(A516,raw_data!$C:$E,3,0)</f>
        <v>121.4403449,31.22800475</v>
      </c>
      <c r="F516" s="54">
        <f t="shared" si="24"/>
        <v>2</v>
      </c>
      <c r="G516" s="1" t="s">
        <v>4367</v>
      </c>
      <c r="H516" s="53">
        <v>0</v>
      </c>
      <c r="I516" s="53">
        <v>1</v>
      </c>
      <c r="J516" s="53">
        <v>0</v>
      </c>
      <c r="K516" s="53">
        <v>0</v>
      </c>
      <c r="L516" s="53">
        <v>0</v>
      </c>
      <c r="M516" s="53">
        <v>0</v>
      </c>
      <c r="N516" s="53">
        <v>1</v>
      </c>
      <c r="O516" s="53">
        <v>0</v>
      </c>
      <c r="P516" s="56">
        <f t="shared" si="25"/>
        <v>2</v>
      </c>
      <c r="Q516" s="53">
        <v>1</v>
      </c>
      <c r="R516" s="53">
        <v>1</v>
      </c>
      <c r="S516" s="53">
        <v>1</v>
      </c>
      <c r="T516" s="53">
        <v>1</v>
      </c>
      <c r="U516" s="53">
        <v>1</v>
      </c>
      <c r="V516" s="53">
        <v>1</v>
      </c>
      <c r="W516" s="53">
        <v>1</v>
      </c>
      <c r="X516" s="53">
        <v>0</v>
      </c>
      <c r="Y516" s="53">
        <v>0</v>
      </c>
      <c r="Z516" s="53">
        <v>0</v>
      </c>
      <c r="AA516" s="53">
        <v>0</v>
      </c>
      <c r="AB516" s="53">
        <v>0</v>
      </c>
      <c r="AC516" s="56">
        <f t="shared" si="26"/>
        <v>7</v>
      </c>
      <c r="AD516" s="55">
        <f>VLOOKUP($A516,'all-seg-360'!$A:$K,3,0)</f>
        <v>0.19045410199999999</v>
      </c>
      <c r="AE516" s="55">
        <f>VLOOKUP($A516,'all-seg-360'!$A:$K,4,0)</f>
        <v>0.28806762699999999</v>
      </c>
      <c r="AF516" s="55">
        <f>VLOOKUP($A516,'all-seg-360'!$A:$K,5,0)</f>
        <v>0.36266479499999998</v>
      </c>
      <c r="AG516" s="55">
        <f>VLOOKUP($A516,'all-seg-360'!$A:$K,6,0)</f>
        <v>0.108782959</v>
      </c>
      <c r="AH516" s="55">
        <f>VLOOKUP($A516,'all-seg-360'!$A:$K,7,0)</f>
        <v>1.3720703000000001E-2</v>
      </c>
      <c r="AI516" s="55">
        <f>VLOOKUP($A516,'all-seg-360'!$A:$K,8,0)</f>
        <v>0</v>
      </c>
      <c r="AJ516" s="55">
        <f>VLOOKUP($A516,'all-seg-360'!$A:$K,9,0)</f>
        <v>2.554321E-3</v>
      </c>
      <c r="AK516" s="55"/>
      <c r="AL516" s="55"/>
    </row>
    <row r="517" spans="1:38">
      <c r="A517" s="1" t="s">
        <v>286</v>
      </c>
      <c r="B517" s="1" t="s">
        <v>20</v>
      </c>
      <c r="C517" s="1" t="str">
        <f>VLOOKUP(A517,raw_data!$C:$G,5,0)</f>
        <v>住宅</v>
      </c>
      <c r="D517" s="1" t="str">
        <f>VLOOKUP(A517,raw_data!$C:$H,6,0)</f>
        <v>北京西路1220 弄(50-108 号)</v>
      </c>
      <c r="E517" s="1" t="str">
        <f>VLOOKUP(A517,raw_data!$C:$E,2,0)&amp;","&amp;VLOOKUP(A517,raw_data!$C:$E,3,0)</f>
        <v>121.4468304,31.2312338</v>
      </c>
      <c r="F517" s="54">
        <f t="shared" si="24"/>
        <v>2</v>
      </c>
      <c r="G517" s="1" t="s">
        <v>4367</v>
      </c>
      <c r="H517" s="53">
        <v>0</v>
      </c>
      <c r="I517" s="53">
        <v>1</v>
      </c>
      <c r="J517" s="53">
        <v>0</v>
      </c>
      <c r="K517" s="53">
        <v>0</v>
      </c>
      <c r="L517" s="53">
        <v>0</v>
      </c>
      <c r="M517" s="53">
        <v>0</v>
      </c>
      <c r="N517" s="53">
        <v>1</v>
      </c>
      <c r="O517" s="53">
        <v>0</v>
      </c>
      <c r="P517" s="56">
        <f t="shared" si="25"/>
        <v>2</v>
      </c>
      <c r="Q517" s="53">
        <v>1</v>
      </c>
      <c r="R517" s="53">
        <v>1</v>
      </c>
      <c r="S517" s="53">
        <v>1</v>
      </c>
      <c r="T517" s="53">
        <v>1</v>
      </c>
      <c r="U517" s="53">
        <v>1</v>
      </c>
      <c r="V517" s="53">
        <v>1</v>
      </c>
      <c r="W517" s="53">
        <v>1</v>
      </c>
      <c r="X517" s="53">
        <v>0</v>
      </c>
      <c r="Y517" s="53">
        <v>0</v>
      </c>
      <c r="Z517" s="53">
        <v>0</v>
      </c>
      <c r="AA517" s="53">
        <v>0</v>
      </c>
      <c r="AB517" s="53">
        <v>0</v>
      </c>
      <c r="AC517" s="56">
        <f t="shared" si="26"/>
        <v>7</v>
      </c>
      <c r="AD517" s="55">
        <f>VLOOKUP($A517,'all-seg-360'!$A:$K,3,0)</f>
        <v>0.17870483400000001</v>
      </c>
      <c r="AE517" s="55">
        <f>VLOOKUP($A517,'all-seg-360'!$A:$K,4,0)</f>
        <v>0.153475952</v>
      </c>
      <c r="AF517" s="55">
        <f>VLOOKUP($A517,'all-seg-360'!$A:$K,5,0)</f>
        <v>0.38173217799999998</v>
      </c>
      <c r="AG517" s="55">
        <f>VLOOKUP($A517,'all-seg-360'!$A:$K,6,0)</f>
        <v>3.7829590000000003E-2</v>
      </c>
      <c r="AH517" s="55">
        <f>VLOOKUP($A517,'all-seg-360'!$A:$K,7,0)</f>
        <v>4.9636841000000001E-2</v>
      </c>
      <c r="AI517" s="55">
        <f>VLOOKUP($A517,'all-seg-360'!$A:$K,8,0)</f>
        <v>8.3007800000000004E-4</v>
      </c>
      <c r="AJ517" s="55">
        <f>VLOOKUP($A517,'all-seg-360'!$A:$K,9,0)</f>
        <v>1.6555785999999999E-2</v>
      </c>
      <c r="AK517" s="55"/>
      <c r="AL517" s="55"/>
    </row>
    <row r="518" spans="1:38">
      <c r="A518" s="1" t="s">
        <v>295</v>
      </c>
      <c r="B518" s="1" t="s">
        <v>20</v>
      </c>
      <c r="C518" s="1" t="str">
        <f>VLOOKUP(A518,raw_data!$C:$G,5,0)</f>
        <v>石门二路社区文化活动中心 </v>
      </c>
      <c r="D518" s="1" t="str">
        <f>VLOOKUP(A518,raw_data!$C:$H,6,0)</f>
        <v>康定东路85号 </v>
      </c>
      <c r="E518" s="1" t="str">
        <f>VLOOKUP(A518,raw_data!$C:$E,2,0)&amp;","&amp;VLOOKUP(A518,raw_data!$C:$E,3,0)</f>
        <v>121.4514574,31.23923221</v>
      </c>
      <c r="F518" s="54">
        <f t="shared" si="24"/>
        <v>2</v>
      </c>
      <c r="G518" s="1" t="s">
        <v>4367</v>
      </c>
      <c r="H518" s="53">
        <v>0</v>
      </c>
      <c r="I518" s="53">
        <v>1</v>
      </c>
      <c r="J518" s="53">
        <v>0</v>
      </c>
      <c r="K518" s="53">
        <v>0</v>
      </c>
      <c r="L518" s="53">
        <v>0</v>
      </c>
      <c r="M518" s="53">
        <v>0</v>
      </c>
      <c r="N518" s="53">
        <v>1</v>
      </c>
      <c r="O518" s="53">
        <v>0</v>
      </c>
      <c r="P518" s="56">
        <f t="shared" si="25"/>
        <v>2</v>
      </c>
      <c r="Q518" s="53">
        <v>1</v>
      </c>
      <c r="R518" s="53">
        <v>1</v>
      </c>
      <c r="S518" s="53">
        <v>0</v>
      </c>
      <c r="T518" s="53">
        <v>0</v>
      </c>
      <c r="U518" s="53">
        <v>0</v>
      </c>
      <c r="V518" s="53">
        <v>0</v>
      </c>
      <c r="W518" s="53">
        <v>0</v>
      </c>
      <c r="X518" s="53">
        <v>1</v>
      </c>
      <c r="Y518" s="53">
        <v>1</v>
      </c>
      <c r="Z518" s="53">
        <v>1</v>
      </c>
      <c r="AA518" s="53">
        <v>1</v>
      </c>
      <c r="AB518" s="53">
        <v>1</v>
      </c>
      <c r="AC518" s="56">
        <f t="shared" si="26"/>
        <v>7</v>
      </c>
      <c r="AD518" s="55">
        <f>VLOOKUP($A518,'all-seg-360'!$A:$K,3,0)</f>
        <v>0.297885132</v>
      </c>
      <c r="AE518" s="55">
        <f>VLOOKUP($A518,'all-seg-360'!$A:$K,4,0)</f>
        <v>0.49629211400000001</v>
      </c>
      <c r="AF518" s="55">
        <f>VLOOKUP($A518,'all-seg-360'!$A:$K,5,0)</f>
        <v>3.5153197999999997E-2</v>
      </c>
      <c r="AG518" s="55">
        <f>VLOOKUP($A518,'all-seg-360'!$A:$K,6,0)</f>
        <v>6.8103026999999997E-2</v>
      </c>
      <c r="AH518" s="55">
        <f>VLOOKUP($A518,'all-seg-360'!$A:$K,7,0)</f>
        <v>8.1747437000000006E-2</v>
      </c>
      <c r="AI518" s="55">
        <f>VLOOKUP($A518,'all-seg-360'!$A:$K,8,0)</f>
        <v>1.8311000000000001E-5</v>
      </c>
      <c r="AJ518" s="55">
        <f>VLOOKUP($A518,'all-seg-360'!$A:$K,9,0)</f>
        <v>2.5482180000000001E-3</v>
      </c>
      <c r="AK518" s="55"/>
      <c r="AL518" s="55"/>
    </row>
    <row r="519" spans="1:38">
      <c r="A519" s="1" t="s">
        <v>19</v>
      </c>
      <c r="B519" s="1" t="s">
        <v>18</v>
      </c>
      <c r="C519" s="1" t="str">
        <f>VLOOKUP(A519,raw_data!$C:$G,5,0)</f>
        <v>贤邻别墅 </v>
      </c>
      <c r="D519" s="1" t="str">
        <f>VLOOKUP(A519,raw_data!$C:$H,6,0)</f>
        <v>愚园路470弄3-23号、愚园路472-474号（双号）</v>
      </c>
      <c r="E519" s="1" t="str">
        <f>VLOOKUP(A519,raw_data!$C:$E,2,0)&amp;","&amp;VLOOKUP(A519,raw_data!$C:$E,3,0)</f>
        <v>121.4350006,31.2241854</v>
      </c>
      <c r="F519" s="54">
        <f t="shared" si="24"/>
        <v>2</v>
      </c>
      <c r="G519" s="1" t="s">
        <v>4367</v>
      </c>
      <c r="H519" s="53">
        <v>0</v>
      </c>
      <c r="I519" s="53">
        <v>1</v>
      </c>
      <c r="J519" s="53">
        <v>0</v>
      </c>
      <c r="K519" s="53">
        <v>0</v>
      </c>
      <c r="L519" s="53">
        <v>0</v>
      </c>
      <c r="M519" s="53">
        <v>0</v>
      </c>
      <c r="N519" s="53">
        <v>1</v>
      </c>
      <c r="O519" s="53">
        <v>0</v>
      </c>
      <c r="P519" s="56">
        <f t="shared" si="25"/>
        <v>2</v>
      </c>
      <c r="Q519" s="53">
        <v>1</v>
      </c>
      <c r="R519" s="53">
        <v>1</v>
      </c>
      <c r="S519" s="53">
        <v>1</v>
      </c>
      <c r="T519" s="53">
        <v>0</v>
      </c>
      <c r="U519" s="53">
        <v>0</v>
      </c>
      <c r="V519" s="53">
        <v>0</v>
      </c>
      <c r="W519" s="53">
        <v>0</v>
      </c>
      <c r="X519" s="53">
        <v>0</v>
      </c>
      <c r="Y519" s="53">
        <v>1</v>
      </c>
      <c r="Z519" s="53">
        <v>0</v>
      </c>
      <c r="AA519" s="53">
        <v>0</v>
      </c>
      <c r="AB519" s="53">
        <v>0</v>
      </c>
      <c r="AC519" s="56">
        <f t="shared" si="26"/>
        <v>4</v>
      </c>
      <c r="AD519" s="55">
        <f>VLOOKUP($A519,'all-seg-360'!$A:$K,3,0)</f>
        <v>0.40659179699999998</v>
      </c>
      <c r="AE519" s="55">
        <f>VLOOKUP($A519,'all-seg-360'!$A:$K,4,0)</f>
        <v>0.41315307600000001</v>
      </c>
      <c r="AF519" s="55">
        <f>VLOOKUP($A519,'all-seg-360'!$A:$K,5,0)</f>
        <v>5.3045653999999998E-2</v>
      </c>
      <c r="AG519" s="55">
        <f>VLOOKUP($A519,'all-seg-360'!$A:$K,6,0)</f>
        <v>7.7603148999999996E-2</v>
      </c>
      <c r="AH519" s="55">
        <f>VLOOKUP($A519,'all-seg-360'!$A:$K,7,0)</f>
        <v>4.1421509000000002E-2</v>
      </c>
      <c r="AI519" s="55">
        <f>VLOOKUP($A519,'all-seg-360'!$A:$K,8,0)</f>
        <v>3.0822800000000002E-4</v>
      </c>
      <c r="AJ519" s="55">
        <f>VLOOKUP($A519,'all-seg-360'!$A:$K,9,0)</f>
        <v>1.2725830000000001E-3</v>
      </c>
      <c r="AK519" s="55"/>
      <c r="AL519" s="55"/>
    </row>
    <row r="520" spans="1:38">
      <c r="A520" s="1" t="s">
        <v>320</v>
      </c>
      <c r="B520" s="1" t="s">
        <v>319</v>
      </c>
      <c r="C520" s="1" t="str">
        <f>VLOOKUP(A520,raw_data!$C:$G,5,0)</f>
        <v>住宅</v>
      </c>
      <c r="D520" s="1" t="str">
        <f>VLOOKUP(A520,raw_data!$C:$H,6,0)</f>
        <v>江西中路441-445号</v>
      </c>
      <c r="E520" s="1" t="str">
        <f>VLOOKUP(A520,raw_data!$C:$E,2,0)&amp;","&amp;VLOOKUP(A520,raw_data!$C:$E,3,0)</f>
        <v>121.4806166,31.24343537</v>
      </c>
      <c r="F520" s="54">
        <f t="shared" si="24"/>
        <v>2</v>
      </c>
      <c r="G520" s="1" t="s">
        <v>4367</v>
      </c>
      <c r="H520" s="53">
        <v>0</v>
      </c>
      <c r="I520" s="53">
        <v>1</v>
      </c>
      <c r="J520" s="53">
        <v>0</v>
      </c>
      <c r="K520" s="53">
        <v>0</v>
      </c>
      <c r="L520" s="53">
        <v>0</v>
      </c>
      <c r="M520" s="53">
        <v>0</v>
      </c>
      <c r="N520" s="53">
        <v>1</v>
      </c>
      <c r="O520" s="53">
        <v>0</v>
      </c>
      <c r="P520" s="56">
        <f t="shared" si="25"/>
        <v>2</v>
      </c>
      <c r="Q520" s="53">
        <v>1</v>
      </c>
      <c r="R520" s="53">
        <v>1</v>
      </c>
      <c r="S520" s="53">
        <v>0</v>
      </c>
      <c r="T520" s="53">
        <v>0</v>
      </c>
      <c r="U520" s="53">
        <v>0</v>
      </c>
      <c r="V520" s="53">
        <v>0</v>
      </c>
      <c r="W520" s="53">
        <v>0</v>
      </c>
      <c r="X520" s="53">
        <v>1</v>
      </c>
      <c r="Y520" s="53">
        <v>1</v>
      </c>
      <c r="Z520" s="53">
        <v>1</v>
      </c>
      <c r="AA520" s="53">
        <v>0</v>
      </c>
      <c r="AB520" s="53">
        <v>0</v>
      </c>
      <c r="AC520" s="56">
        <f t="shared" si="26"/>
        <v>5</v>
      </c>
      <c r="AD520" s="55">
        <f>VLOOKUP($A520,'all-seg-360'!$A:$K,3,0)</f>
        <v>0.58566589400000002</v>
      </c>
      <c r="AE520" s="55">
        <f>VLOOKUP($A520,'all-seg-360'!$A:$K,4,0)</f>
        <v>0.30984191900000002</v>
      </c>
      <c r="AF520" s="55">
        <f>VLOOKUP($A520,'all-seg-360'!$A:$K,5,0)</f>
        <v>1.00708E-4</v>
      </c>
      <c r="AG520" s="55">
        <f>VLOOKUP($A520,'all-seg-360'!$A:$K,6,0)</f>
        <v>3.3306885000000001E-2</v>
      </c>
      <c r="AH520" s="55">
        <f>VLOOKUP($A520,'all-seg-360'!$A:$K,7,0)</f>
        <v>1.5350341999999999E-2</v>
      </c>
      <c r="AI520" s="55">
        <f>VLOOKUP($A520,'all-seg-360'!$A:$K,8,0)</f>
        <v>7.0190400000000005E-4</v>
      </c>
      <c r="AJ520" s="55">
        <f>VLOOKUP($A520,'all-seg-360'!$A:$K,9,0)</f>
        <v>2.4826049999999999E-2</v>
      </c>
      <c r="AK520" s="55"/>
      <c r="AL520" s="55"/>
    </row>
    <row r="521" spans="1:38">
      <c r="A521" s="1" t="s">
        <v>316</v>
      </c>
      <c r="B521" s="1" t="s">
        <v>315</v>
      </c>
      <c r="C521" s="1" t="str">
        <f>VLOOKUP(A521,raw_data!$C:$G,5,0)</f>
        <v>住宅</v>
      </c>
      <c r="D521" s="1" t="str">
        <f>VLOOKUP(A521,raw_data!$C:$H,6,0)</f>
        <v>北京东路131号</v>
      </c>
      <c r="E521" s="1" t="str">
        <f>VLOOKUP(A521,raw_data!$C:$E,2,0)&amp;","&amp;VLOOKUP(A521,raw_data!$C:$E,3,0)</f>
        <v>121.483123,31.24265796</v>
      </c>
      <c r="F521" s="54">
        <f t="shared" si="24"/>
        <v>2</v>
      </c>
      <c r="G521" s="1" t="s">
        <v>4367</v>
      </c>
      <c r="H521" s="53">
        <v>0</v>
      </c>
      <c r="I521" s="53">
        <v>1</v>
      </c>
      <c r="J521" s="53">
        <v>0</v>
      </c>
      <c r="K521" s="53">
        <v>0</v>
      </c>
      <c r="L521" s="53">
        <v>0</v>
      </c>
      <c r="M521" s="53">
        <v>0</v>
      </c>
      <c r="N521" s="53">
        <v>1</v>
      </c>
      <c r="O521" s="53">
        <v>0</v>
      </c>
      <c r="P521" s="56">
        <f t="shared" si="25"/>
        <v>2</v>
      </c>
      <c r="Q521" s="53">
        <v>1</v>
      </c>
      <c r="R521" s="53">
        <v>1</v>
      </c>
      <c r="S521" s="53">
        <v>0</v>
      </c>
      <c r="T521" s="53">
        <v>0</v>
      </c>
      <c r="U521" s="53">
        <v>0</v>
      </c>
      <c r="V521" s="53">
        <v>0</v>
      </c>
      <c r="W521" s="53">
        <v>0</v>
      </c>
      <c r="X521" s="53">
        <v>1</v>
      </c>
      <c r="Y521" s="53">
        <v>0</v>
      </c>
      <c r="Z521" s="53">
        <v>1</v>
      </c>
      <c r="AA521" s="53">
        <v>0</v>
      </c>
      <c r="AB521" s="53">
        <v>1</v>
      </c>
      <c r="AC521" s="56">
        <f t="shared" si="26"/>
        <v>5</v>
      </c>
      <c r="AD521" s="55">
        <f>VLOOKUP($A521,'all-seg-360'!$A:$K,3,0)</f>
        <v>0.59016113299999995</v>
      </c>
      <c r="AE521" s="55">
        <f>VLOOKUP($A521,'all-seg-360'!$A:$K,4,0)</f>
        <v>0.31065063500000001</v>
      </c>
      <c r="AF521" s="55">
        <f>VLOOKUP($A521,'all-seg-360'!$A:$K,5,0)</f>
        <v>0</v>
      </c>
      <c r="AG521" s="55">
        <f>VLOOKUP($A521,'all-seg-360'!$A:$K,6,0)</f>
        <v>4.6963500999999998E-2</v>
      </c>
      <c r="AH521" s="55">
        <f>VLOOKUP($A521,'all-seg-360'!$A:$K,7,0)</f>
        <v>4.6054076999999999E-2</v>
      </c>
      <c r="AI521" s="55">
        <f>VLOOKUP($A521,'all-seg-360'!$A:$K,8,0)</f>
        <v>2.5634799999999999E-4</v>
      </c>
      <c r="AJ521" s="55">
        <f>VLOOKUP($A521,'all-seg-360'!$A:$K,9,0)</f>
        <v>2.017212E-3</v>
      </c>
      <c r="AK521" s="55"/>
      <c r="AL521" s="55"/>
    </row>
    <row r="522" spans="1:38">
      <c r="A522" s="1" t="s">
        <v>328</v>
      </c>
      <c r="B522" s="1" t="s">
        <v>327</v>
      </c>
      <c r="C522" s="1" t="str">
        <f>VLOOKUP(A522,raw_data!$C:$G,5,0)</f>
        <v>向明初级中学</v>
      </c>
      <c r="D522" s="1" t="str">
        <f>VLOOKUP(A522,raw_data!$C:$H,6,0)</f>
        <v>巨鹿路334号</v>
      </c>
      <c r="E522" s="1" t="str">
        <f>VLOOKUP(A522,raw_data!$C:$E,2,0)&amp;","&amp;VLOOKUP(A522,raw_data!$C:$E,3,0)</f>
        <v>121.4535033,31.22469442</v>
      </c>
      <c r="F522" s="54">
        <f t="shared" si="24"/>
        <v>2</v>
      </c>
      <c r="G522" s="1" t="s">
        <v>4367</v>
      </c>
      <c r="H522" s="53">
        <v>0</v>
      </c>
      <c r="I522" s="53">
        <v>1</v>
      </c>
      <c r="J522" s="53">
        <v>0</v>
      </c>
      <c r="K522" s="53">
        <v>0</v>
      </c>
      <c r="L522" s="53">
        <v>0</v>
      </c>
      <c r="M522" s="53">
        <v>0</v>
      </c>
      <c r="N522" s="53">
        <v>1</v>
      </c>
      <c r="O522" s="53">
        <v>0</v>
      </c>
      <c r="P522" s="56">
        <f t="shared" si="25"/>
        <v>2</v>
      </c>
      <c r="Q522" s="53">
        <v>1</v>
      </c>
      <c r="R522" s="53">
        <v>1</v>
      </c>
      <c r="S522" s="53">
        <v>1</v>
      </c>
      <c r="T522" s="53">
        <v>0</v>
      </c>
      <c r="U522" s="53">
        <v>0</v>
      </c>
      <c r="V522" s="53">
        <v>0</v>
      </c>
      <c r="W522" s="53">
        <v>1</v>
      </c>
      <c r="X522" s="53">
        <v>0</v>
      </c>
      <c r="Y522" s="53">
        <v>0</v>
      </c>
      <c r="Z522" s="53">
        <v>0</v>
      </c>
      <c r="AA522" s="53">
        <v>0</v>
      </c>
      <c r="AB522" s="53">
        <v>0</v>
      </c>
      <c r="AC522" s="56">
        <f t="shared" si="26"/>
        <v>4</v>
      </c>
      <c r="AD522" s="55">
        <f>VLOOKUP($A522,'all-seg-360'!$A:$K,3,0)</f>
        <v>0.353250122</v>
      </c>
      <c r="AE522" s="55">
        <f>VLOOKUP($A522,'all-seg-360'!$A:$K,4,0)</f>
        <v>0.46217040999999998</v>
      </c>
      <c r="AF522" s="55">
        <f>VLOOKUP($A522,'all-seg-360'!$A:$K,5,0)</f>
        <v>5.4336547999999998E-2</v>
      </c>
      <c r="AG522" s="55">
        <f>VLOOKUP($A522,'all-seg-360'!$A:$K,6,0)</f>
        <v>9.2321776999999994E-2</v>
      </c>
      <c r="AH522" s="55">
        <f>VLOOKUP($A522,'all-seg-360'!$A:$K,7,0)</f>
        <v>3.5342406999999999E-2</v>
      </c>
      <c r="AI522" s="55">
        <f>VLOOKUP($A522,'all-seg-360'!$A:$K,8,0)</f>
        <v>0</v>
      </c>
      <c r="AJ522" s="55">
        <f>VLOOKUP($A522,'all-seg-360'!$A:$K,9,0)</f>
        <v>1.2145999999999999E-3</v>
      </c>
      <c r="AK522" s="55"/>
      <c r="AL522" s="55"/>
    </row>
    <row r="523" spans="1:38">
      <c r="A523" s="1" t="s">
        <v>179</v>
      </c>
      <c r="B523" s="1" t="s">
        <v>178</v>
      </c>
      <c r="C523" s="1" t="str">
        <f>VLOOKUP(A523,raw_data!$C:$G,5,0)</f>
        <v>潘兴公寓</v>
      </c>
      <c r="D523" s="1" t="str">
        <f>VLOOKUP(A523,raw_data!$C:$H,6,0)</f>
        <v>淮海中路1706号</v>
      </c>
      <c r="E523" s="1" t="str">
        <f>VLOOKUP(A523,raw_data!$C:$E,2,0)&amp;","&amp;VLOOKUP(A523,raw_data!$C:$E,3,0)</f>
        <v>121.4371924,31.20860443</v>
      </c>
      <c r="F523" s="54">
        <f t="shared" si="24"/>
        <v>2</v>
      </c>
      <c r="G523" s="1" t="s">
        <v>4367</v>
      </c>
      <c r="H523" s="53">
        <v>0</v>
      </c>
      <c r="I523" s="53">
        <v>1</v>
      </c>
      <c r="J523" s="53">
        <v>0</v>
      </c>
      <c r="K523" s="53">
        <v>0</v>
      </c>
      <c r="L523" s="53">
        <v>0</v>
      </c>
      <c r="M523" s="53">
        <v>0</v>
      </c>
      <c r="N523" s="53">
        <v>1</v>
      </c>
      <c r="O523" s="53">
        <v>0</v>
      </c>
      <c r="P523" s="56">
        <f t="shared" si="25"/>
        <v>2</v>
      </c>
      <c r="Q523" s="53">
        <v>0</v>
      </c>
      <c r="R523" s="53">
        <v>1</v>
      </c>
      <c r="S523" s="53">
        <v>1</v>
      </c>
      <c r="T523" s="53">
        <v>0</v>
      </c>
      <c r="U523" s="53">
        <v>0</v>
      </c>
      <c r="V523" s="53">
        <v>0</v>
      </c>
      <c r="W523" s="53">
        <v>0</v>
      </c>
      <c r="X523" s="53">
        <v>1</v>
      </c>
      <c r="Y523" s="53">
        <v>0</v>
      </c>
      <c r="Z523" s="53">
        <v>0</v>
      </c>
      <c r="AA523" s="53">
        <v>0</v>
      </c>
      <c r="AB523" s="53">
        <v>1</v>
      </c>
      <c r="AC523" s="56">
        <f t="shared" si="26"/>
        <v>4</v>
      </c>
      <c r="AD523" s="55">
        <f>VLOOKUP($A523,'all-seg-360'!$A:$K,3,0)</f>
        <v>0.10900573700000001</v>
      </c>
      <c r="AE523" s="55">
        <f>VLOOKUP($A523,'all-seg-360'!$A:$K,4,0)</f>
        <v>0.39554748499999998</v>
      </c>
      <c r="AF523" s="55">
        <f>VLOOKUP($A523,'all-seg-360'!$A:$K,5,0)</f>
        <v>0.30626525900000001</v>
      </c>
      <c r="AG523" s="55">
        <f>VLOOKUP($A523,'all-seg-360'!$A:$K,6,0)</f>
        <v>0.110150146</v>
      </c>
      <c r="AH523" s="55">
        <f>VLOOKUP($A523,'all-seg-360'!$A:$K,7,0)</f>
        <v>1.8026733E-2</v>
      </c>
      <c r="AI523" s="55">
        <f>VLOOKUP($A523,'all-seg-360'!$A:$K,8,0)</f>
        <v>0</v>
      </c>
      <c r="AJ523" s="55">
        <f>VLOOKUP($A523,'all-seg-360'!$A:$K,9,0)</f>
        <v>2.89917E-4</v>
      </c>
      <c r="AK523" s="55"/>
      <c r="AL523" s="55"/>
    </row>
    <row r="524" spans="1:38">
      <c r="A524" s="1" t="s">
        <v>183</v>
      </c>
      <c r="B524" s="1" t="s">
        <v>182</v>
      </c>
      <c r="C524" s="1" t="str">
        <f>VLOOKUP(A524,raw_data!$C:$G,5,0)</f>
        <v>公寓</v>
      </c>
      <c r="D524" s="1" t="str">
        <f>VLOOKUP(A524,raw_data!$C:$H,6,0)</f>
        <v>复兴西路26-28号(双号）</v>
      </c>
      <c r="E524" s="1" t="str">
        <f>VLOOKUP(A524,raw_data!$C:$E,2,0)&amp;","&amp;VLOOKUP(A524,raw_data!$C:$E,3,0)</f>
        <v>121.4419942,31.21253901</v>
      </c>
      <c r="F524" s="54">
        <f t="shared" si="24"/>
        <v>2</v>
      </c>
      <c r="G524" s="1" t="s">
        <v>4367</v>
      </c>
      <c r="H524" s="53">
        <v>0</v>
      </c>
      <c r="I524" s="53">
        <v>1</v>
      </c>
      <c r="J524" s="53">
        <v>0</v>
      </c>
      <c r="K524" s="53">
        <v>0</v>
      </c>
      <c r="L524" s="53">
        <v>0</v>
      </c>
      <c r="M524" s="53">
        <v>0</v>
      </c>
      <c r="N524" s="53">
        <v>1</v>
      </c>
      <c r="O524" s="53">
        <v>0</v>
      </c>
      <c r="P524" s="56">
        <f t="shared" si="25"/>
        <v>2</v>
      </c>
      <c r="Q524" s="53">
        <v>1</v>
      </c>
      <c r="R524" s="53">
        <v>1</v>
      </c>
      <c r="S524" s="53">
        <v>0</v>
      </c>
      <c r="T524" s="53">
        <v>0</v>
      </c>
      <c r="U524" s="53">
        <v>0</v>
      </c>
      <c r="V524" s="53">
        <v>0</v>
      </c>
      <c r="W524" s="53">
        <v>0</v>
      </c>
      <c r="X524" s="53">
        <v>1</v>
      </c>
      <c r="Y524" s="53">
        <v>0</v>
      </c>
      <c r="Z524" s="53">
        <v>1</v>
      </c>
      <c r="AA524" s="53">
        <v>1</v>
      </c>
      <c r="AB524" s="53">
        <v>0</v>
      </c>
      <c r="AC524" s="56">
        <f t="shared" si="26"/>
        <v>5</v>
      </c>
      <c r="AD524" s="55">
        <f>VLOOKUP($A524,'all-seg-360'!$A:$K,3,0)</f>
        <v>0.30088806200000001</v>
      </c>
      <c r="AE524" s="55">
        <f>VLOOKUP($A524,'all-seg-360'!$A:$K,4,0)</f>
        <v>0.475039673</v>
      </c>
      <c r="AF524" s="55">
        <f>VLOOKUP($A524,'all-seg-360'!$A:$K,5,0)</f>
        <v>5.9527587999999999E-2</v>
      </c>
      <c r="AG524" s="55">
        <f>VLOOKUP($A524,'all-seg-360'!$A:$K,6,0)</f>
        <v>9.6926880000000007E-2</v>
      </c>
      <c r="AH524" s="55">
        <f>VLOOKUP($A524,'all-seg-360'!$A:$K,7,0)</f>
        <v>3.2705687999999997E-2</v>
      </c>
      <c r="AI524" s="55">
        <f>VLOOKUP($A524,'all-seg-360'!$A:$K,8,0)</f>
        <v>6.8481449999999999E-3</v>
      </c>
      <c r="AJ524" s="55">
        <f>VLOOKUP($A524,'all-seg-360'!$A:$K,9,0)</f>
        <v>1.0571288999999999E-2</v>
      </c>
      <c r="AK524" s="55"/>
      <c r="AL524" s="55"/>
    </row>
    <row r="525" spans="1:38">
      <c r="A525" s="1" t="s">
        <v>190</v>
      </c>
      <c r="B525" s="1" t="s">
        <v>189</v>
      </c>
      <c r="C525" s="1" t="str">
        <f>VLOOKUP(A525,raw_data!$C:$G,5,0)</f>
        <v>住宅</v>
      </c>
      <c r="D525" s="1" t="str">
        <f>VLOOKUP(A525,raw_data!$C:$H,6,0)</f>
        <v>东平路14-16号(双号） </v>
      </c>
      <c r="E525" s="1" t="str">
        <f>VLOOKUP(A525,raw_data!$C:$E,2,0)&amp;","&amp;VLOOKUP(A525,raw_data!$C:$E,3,0)</f>
        <v>121.4443419,31.21067005</v>
      </c>
      <c r="F525" s="54">
        <f t="shared" si="24"/>
        <v>2</v>
      </c>
      <c r="G525" s="1" t="s">
        <v>4367</v>
      </c>
      <c r="H525" s="53">
        <v>0</v>
      </c>
      <c r="I525" s="53">
        <v>1</v>
      </c>
      <c r="J525" s="53">
        <v>0</v>
      </c>
      <c r="K525" s="53">
        <v>0</v>
      </c>
      <c r="L525" s="53">
        <v>0</v>
      </c>
      <c r="M525" s="53">
        <v>0</v>
      </c>
      <c r="N525" s="53">
        <v>1</v>
      </c>
      <c r="O525" s="53">
        <v>0</v>
      </c>
      <c r="P525" s="56">
        <f t="shared" si="25"/>
        <v>2</v>
      </c>
      <c r="Q525" s="53">
        <v>1</v>
      </c>
      <c r="R525" s="53">
        <v>1</v>
      </c>
      <c r="S525" s="53">
        <v>0</v>
      </c>
      <c r="T525" s="53">
        <v>0</v>
      </c>
      <c r="U525" s="53">
        <v>0</v>
      </c>
      <c r="V525" s="53">
        <v>0</v>
      </c>
      <c r="W525" s="53">
        <v>0</v>
      </c>
      <c r="X525" s="53">
        <v>1</v>
      </c>
      <c r="Y525" s="53">
        <v>0</v>
      </c>
      <c r="Z525" s="53">
        <v>0</v>
      </c>
      <c r="AA525" s="53">
        <v>0</v>
      </c>
      <c r="AB525" s="53">
        <v>1</v>
      </c>
      <c r="AC525" s="56">
        <f t="shared" si="26"/>
        <v>4</v>
      </c>
      <c r="AD525" s="55">
        <f>VLOOKUP($A525,'all-seg-360'!$A:$K,3,0)</f>
        <v>0.32890319800000001</v>
      </c>
      <c r="AE525" s="55">
        <f>VLOOKUP($A525,'all-seg-360'!$A:$K,4,0)</f>
        <v>0.42030334499999999</v>
      </c>
      <c r="AF525" s="55">
        <f>VLOOKUP($A525,'all-seg-360'!$A:$K,5,0)</f>
        <v>8.2672119000000002E-2</v>
      </c>
      <c r="AG525" s="55">
        <f>VLOOKUP($A525,'all-seg-360'!$A:$K,6,0)</f>
        <v>3.9859009000000001E-2</v>
      </c>
      <c r="AH525" s="55">
        <f>VLOOKUP($A525,'all-seg-360'!$A:$K,7,0)</f>
        <v>3.5461425999999997E-2</v>
      </c>
      <c r="AI525" s="55">
        <f>VLOOKUP($A525,'all-seg-360'!$A:$K,8,0)</f>
        <v>9.9182099999999994E-4</v>
      </c>
      <c r="AJ525" s="55">
        <f>VLOOKUP($A525,'all-seg-360'!$A:$K,9,0)</f>
        <v>0</v>
      </c>
      <c r="AK525" s="55"/>
      <c r="AL525" s="55"/>
    </row>
    <row r="526" spans="1:38">
      <c r="A526" s="1" t="s">
        <v>187</v>
      </c>
      <c r="B526" s="1" t="s">
        <v>20</v>
      </c>
      <c r="C526" s="1" t="str">
        <f>VLOOKUP(A526,raw_data!$C:$G,5,0)</f>
        <v>住宅</v>
      </c>
      <c r="D526" s="1" t="str">
        <f>VLOOKUP(A526,raw_data!$C:$H,6,0)</f>
        <v>淮海中路1323号</v>
      </c>
      <c r="E526" s="1" t="str">
        <f>VLOOKUP(A526,raw_data!$C:$E,2,0)&amp;","&amp;VLOOKUP(A526,raw_data!$C:$E,3,0)</f>
        <v>121.4459539,31.21487726</v>
      </c>
      <c r="F526" s="54">
        <f t="shared" si="24"/>
        <v>2</v>
      </c>
      <c r="G526" s="1" t="s">
        <v>4367</v>
      </c>
      <c r="H526" s="53">
        <v>0</v>
      </c>
      <c r="I526" s="53">
        <v>1</v>
      </c>
      <c r="J526" s="53">
        <v>0</v>
      </c>
      <c r="K526" s="53">
        <v>0</v>
      </c>
      <c r="L526" s="53">
        <v>0</v>
      </c>
      <c r="M526" s="53">
        <v>0</v>
      </c>
      <c r="N526" s="53">
        <v>1</v>
      </c>
      <c r="O526" s="53">
        <v>0</v>
      </c>
      <c r="P526" s="56">
        <f t="shared" si="25"/>
        <v>2</v>
      </c>
      <c r="Q526" s="53">
        <v>0</v>
      </c>
      <c r="R526" s="53">
        <v>1</v>
      </c>
      <c r="S526" s="53">
        <v>1</v>
      </c>
      <c r="T526" s="53">
        <v>0</v>
      </c>
      <c r="U526" s="53">
        <v>1</v>
      </c>
      <c r="V526" s="53">
        <v>1</v>
      </c>
      <c r="W526" s="53">
        <v>1</v>
      </c>
      <c r="X526" s="53">
        <v>1</v>
      </c>
      <c r="Y526" s="53">
        <v>0</v>
      </c>
      <c r="Z526" s="53">
        <v>0</v>
      </c>
      <c r="AA526" s="53">
        <v>0</v>
      </c>
      <c r="AB526" s="53">
        <v>0</v>
      </c>
      <c r="AC526" s="56">
        <f t="shared" si="26"/>
        <v>6</v>
      </c>
      <c r="AD526" s="55">
        <f>VLOOKUP($A526,'all-seg-360'!$A:$K,3,0)</f>
        <v>0.40821838399999999</v>
      </c>
      <c r="AE526" s="55">
        <f>VLOOKUP($A526,'all-seg-360'!$A:$K,4,0)</f>
        <v>0.44812622099999999</v>
      </c>
      <c r="AF526" s="55">
        <f>VLOOKUP($A526,'all-seg-360'!$A:$K,5,0)</f>
        <v>0</v>
      </c>
      <c r="AG526" s="55">
        <f>VLOOKUP($A526,'all-seg-360'!$A:$K,6,0)</f>
        <v>8.3059692000000004E-2</v>
      </c>
      <c r="AH526" s="55">
        <f>VLOOKUP($A526,'all-seg-360'!$A:$K,7,0)</f>
        <v>1.6409302000000001E-2</v>
      </c>
      <c r="AI526" s="55">
        <f>VLOOKUP($A526,'all-seg-360'!$A:$K,8,0)</f>
        <v>0</v>
      </c>
      <c r="AJ526" s="55">
        <f>VLOOKUP($A526,'all-seg-360'!$A:$K,9,0)</f>
        <v>1.7193604000000001E-2</v>
      </c>
      <c r="AK526" s="55"/>
      <c r="AL526" s="55"/>
    </row>
    <row r="527" spans="1:38">
      <c r="A527" s="1" t="s">
        <v>223</v>
      </c>
      <c r="B527" s="1" t="s">
        <v>222</v>
      </c>
      <c r="C527" s="1" t="str">
        <f>VLOOKUP(A527,raw_data!$C:$G,5,0)</f>
        <v>新场大街169－171号楼</v>
      </c>
      <c r="D527" s="1" t="str">
        <f>VLOOKUP(A527,raw_data!$C:$H,6,0)</f>
        <v>新场镇新场大街169-173号(单号)</v>
      </c>
      <c r="E527" s="1" t="str">
        <f>VLOOKUP(A527,raw_data!$C:$E,2,0)&amp;","&amp;VLOOKUP(A527,raw_data!$C:$E,3,0)</f>
        <v>121.6431181,31.02231466</v>
      </c>
      <c r="F527" s="54">
        <f t="shared" si="24"/>
        <v>2</v>
      </c>
      <c r="G527" s="1" t="s">
        <v>4367</v>
      </c>
      <c r="H527" s="53">
        <v>0</v>
      </c>
      <c r="I527" s="53">
        <v>1</v>
      </c>
      <c r="J527" s="53">
        <v>0</v>
      </c>
      <c r="K527" s="53">
        <v>0</v>
      </c>
      <c r="L527" s="53">
        <v>0</v>
      </c>
      <c r="M527" s="53">
        <v>0</v>
      </c>
      <c r="N527" s="53">
        <v>1</v>
      </c>
      <c r="O527" s="53">
        <v>0</v>
      </c>
      <c r="P527" s="56">
        <f t="shared" si="25"/>
        <v>2</v>
      </c>
      <c r="Q527" s="53">
        <v>1</v>
      </c>
      <c r="R527" s="53">
        <v>0</v>
      </c>
      <c r="S527" s="53">
        <v>0</v>
      </c>
      <c r="T527" s="53">
        <v>0</v>
      </c>
      <c r="U527" s="53">
        <v>0</v>
      </c>
      <c r="V527" s="53">
        <v>0</v>
      </c>
      <c r="W527" s="53">
        <v>1</v>
      </c>
      <c r="X527" s="53">
        <v>1</v>
      </c>
      <c r="Y527" s="53">
        <v>1</v>
      </c>
      <c r="Z527" s="53">
        <v>0</v>
      </c>
      <c r="AA527" s="53">
        <v>0</v>
      </c>
      <c r="AB527" s="53">
        <v>0</v>
      </c>
      <c r="AC527" s="56">
        <f t="shared" si="26"/>
        <v>4</v>
      </c>
      <c r="AD527" s="55">
        <f>VLOOKUP($A527,'all-seg-360'!$A:$K,3,0)</f>
        <v>0.11885681200000001</v>
      </c>
      <c r="AE527" s="55">
        <f>VLOOKUP($A527,'all-seg-360'!$A:$K,4,0)</f>
        <v>0.54696655299999997</v>
      </c>
      <c r="AF527" s="55">
        <f>VLOOKUP($A527,'all-seg-360'!$A:$K,5,0)</f>
        <v>2.4548339999999998E-2</v>
      </c>
      <c r="AG527" s="55">
        <f>VLOOKUP($A527,'all-seg-360'!$A:$K,6,0)</f>
        <v>6.9021605999999999E-2</v>
      </c>
      <c r="AH527" s="55">
        <f>VLOOKUP($A527,'all-seg-360'!$A:$K,7,0)</f>
        <v>1.3833618000000001E-2</v>
      </c>
      <c r="AI527" s="55">
        <f>VLOOKUP($A527,'all-seg-360'!$A:$K,8,0)</f>
        <v>3.6621100000000002E-4</v>
      </c>
      <c r="AJ527" s="55">
        <f>VLOOKUP($A527,'all-seg-360'!$A:$K,9,0)</f>
        <v>3.0438231999999999E-2</v>
      </c>
      <c r="AK527" s="55"/>
      <c r="AL527" s="55"/>
    </row>
    <row r="528" spans="1:38">
      <c r="A528" s="1" t="s">
        <v>207</v>
      </c>
      <c r="B528" s="1" t="s">
        <v>206</v>
      </c>
      <c r="C528" s="1" t="str">
        <f>VLOOKUP(A528,raw_data!$C:$G,5,0)</f>
        <v>沈氏民宅</v>
      </c>
      <c r="D528" s="1" t="str">
        <f>VLOOKUP(A528,raw_data!$C:$H,6,0)</f>
        <v>高桥镇西街124弄1号</v>
      </c>
      <c r="E528" s="1" t="str">
        <f>VLOOKUP(A528,raw_data!$C:$E,2,0)&amp;","&amp;VLOOKUP(A528,raw_data!$C:$E,3,0)</f>
        <v>121.4915841,31.22421019</v>
      </c>
      <c r="F528" s="54">
        <f t="shared" si="24"/>
        <v>2</v>
      </c>
      <c r="G528" s="1" t="s">
        <v>4367</v>
      </c>
      <c r="H528" s="53">
        <v>0</v>
      </c>
      <c r="I528" s="53">
        <v>1</v>
      </c>
      <c r="J528" s="53">
        <v>0</v>
      </c>
      <c r="K528" s="53">
        <v>0</v>
      </c>
      <c r="L528" s="53">
        <v>0</v>
      </c>
      <c r="M528" s="53">
        <v>0</v>
      </c>
      <c r="N528" s="53">
        <v>1</v>
      </c>
      <c r="O528" s="53">
        <v>0</v>
      </c>
      <c r="P528" s="56">
        <f t="shared" si="25"/>
        <v>2</v>
      </c>
      <c r="Q528" s="53">
        <v>1</v>
      </c>
      <c r="R528" s="53">
        <v>1</v>
      </c>
      <c r="S528" s="53">
        <v>0</v>
      </c>
      <c r="T528" s="53">
        <v>0</v>
      </c>
      <c r="U528" s="53">
        <v>0</v>
      </c>
      <c r="V528" s="53">
        <v>0</v>
      </c>
      <c r="W528" s="53">
        <v>0</v>
      </c>
      <c r="X528" s="53">
        <v>1</v>
      </c>
      <c r="Y528" s="53">
        <v>1</v>
      </c>
      <c r="Z528" s="53">
        <v>1</v>
      </c>
      <c r="AA528" s="53">
        <v>1</v>
      </c>
      <c r="AB528" s="53">
        <v>1</v>
      </c>
      <c r="AC528" s="56">
        <f t="shared" si="26"/>
        <v>7</v>
      </c>
      <c r="AD528" s="55">
        <f>VLOOKUP($A528,'all-seg-360'!$A:$K,3,0)</f>
        <v>0.18770141600000001</v>
      </c>
      <c r="AE528" s="55">
        <f>VLOOKUP($A528,'all-seg-360'!$A:$K,4,0)</f>
        <v>0.58988342299999996</v>
      </c>
      <c r="AF528" s="55">
        <f>VLOOKUP($A528,'all-seg-360'!$A:$K,5,0)</f>
        <v>2.2048950000000001E-2</v>
      </c>
      <c r="AG528" s="55">
        <f>VLOOKUP($A528,'all-seg-360'!$A:$K,6,0)</f>
        <v>0.114682007</v>
      </c>
      <c r="AH528" s="55">
        <f>VLOOKUP($A528,'all-seg-360'!$A:$K,7,0)</f>
        <v>1.7984008999999999E-2</v>
      </c>
      <c r="AI528" s="55">
        <f>VLOOKUP($A528,'all-seg-360'!$A:$K,8,0)</f>
        <v>1.6784699999999999E-4</v>
      </c>
      <c r="AJ528" s="55">
        <f>VLOOKUP($A528,'all-seg-360'!$A:$K,9,0)</f>
        <v>1.934814E-3</v>
      </c>
      <c r="AK528" s="55"/>
      <c r="AL528" s="55"/>
    </row>
    <row r="529" spans="1:38">
      <c r="A529" s="1" t="s">
        <v>198</v>
      </c>
      <c r="B529" s="1" t="s">
        <v>20</v>
      </c>
      <c r="C529" s="1" t="str">
        <f>VLOOKUP(A529,raw_data!$C:$G,5,0)</f>
        <v>住宅</v>
      </c>
      <c r="D529" s="1" t="str">
        <f>VLOOKUP(A529,raw_data!$C:$H,6,0)</f>
        <v>川沙新镇护塘街111号-115号（单号）</v>
      </c>
      <c r="E529" s="1" t="str">
        <f>VLOOKUP(A529,raw_data!$C:$E,2,0)&amp;","&amp;VLOOKUP(A529,raw_data!$C:$E,3,0)</f>
        <v>121.7076314,31.1951342</v>
      </c>
      <c r="F529" s="54">
        <f t="shared" si="24"/>
        <v>2</v>
      </c>
      <c r="G529" s="1" t="s">
        <v>4367</v>
      </c>
      <c r="H529" s="53">
        <v>0</v>
      </c>
      <c r="I529" s="53">
        <v>1</v>
      </c>
      <c r="J529" s="53">
        <v>0</v>
      </c>
      <c r="K529" s="53">
        <v>0</v>
      </c>
      <c r="L529" s="53">
        <v>0</v>
      </c>
      <c r="M529" s="53">
        <v>0</v>
      </c>
      <c r="N529" s="53">
        <v>1</v>
      </c>
      <c r="O529" s="53">
        <v>0</v>
      </c>
      <c r="P529" s="56">
        <f t="shared" si="25"/>
        <v>2</v>
      </c>
      <c r="Q529" s="53">
        <v>1</v>
      </c>
      <c r="R529" s="53">
        <v>1</v>
      </c>
      <c r="S529" s="53">
        <v>0</v>
      </c>
      <c r="T529" s="53">
        <v>0</v>
      </c>
      <c r="U529" s="53">
        <v>0</v>
      </c>
      <c r="V529" s="53">
        <v>0</v>
      </c>
      <c r="W529" s="53">
        <v>0</v>
      </c>
      <c r="X529" s="53">
        <v>1</v>
      </c>
      <c r="Y529" s="53">
        <v>1</v>
      </c>
      <c r="Z529" s="53">
        <v>0</v>
      </c>
      <c r="AA529" s="53">
        <v>1</v>
      </c>
      <c r="AB529" s="53">
        <v>1</v>
      </c>
      <c r="AC529" s="56">
        <f t="shared" si="26"/>
        <v>6</v>
      </c>
      <c r="AD529" s="55">
        <f>VLOOKUP($A529,'all-seg-360'!$A:$K,3,0)</f>
        <v>0.19744567900000001</v>
      </c>
      <c r="AE529" s="55">
        <f>VLOOKUP($A529,'all-seg-360'!$A:$K,4,0)</f>
        <v>0.57645568800000002</v>
      </c>
      <c r="AF529" s="55">
        <f>VLOOKUP($A529,'all-seg-360'!$A:$K,5,0)</f>
        <v>3.8787842000000003E-2</v>
      </c>
      <c r="AG529" s="55">
        <f>VLOOKUP($A529,'all-seg-360'!$A:$K,6,0)</f>
        <v>7.5305176000000001E-2</v>
      </c>
      <c r="AH529" s="55">
        <f>VLOOKUP($A529,'all-seg-360'!$A:$K,7,0)</f>
        <v>3.2073969999999999E-3</v>
      </c>
      <c r="AI529" s="55">
        <f>VLOOKUP($A529,'all-seg-360'!$A:$K,8,0)</f>
        <v>7.9040499999999999E-4</v>
      </c>
      <c r="AJ529" s="55">
        <f>VLOOKUP($A529,'all-seg-360'!$A:$K,9,0)</f>
        <v>3.048706E-3</v>
      </c>
      <c r="AK529" s="55"/>
      <c r="AL529" s="55"/>
    </row>
    <row r="530" spans="1:38">
      <c r="A530" s="1" t="s">
        <v>203</v>
      </c>
      <c r="B530" s="1" t="s">
        <v>202</v>
      </c>
      <c r="C530" s="1" t="str">
        <f>VLOOKUP(A530,raw_data!$C:$G,5,0)</f>
        <v>施家天主堂</v>
      </c>
      <c r="D530" s="1" t="str">
        <f>VLOOKUP(A530,raw_data!$C:$H,6,0)</f>
        <v>宣桥镇三灶村五星支弄704号</v>
      </c>
      <c r="E530" s="1" t="str">
        <f>VLOOKUP(A530,raw_data!$C:$E,2,0)&amp;","&amp;VLOOKUP(A530,raw_data!$C:$E,3,0)</f>
        <v>121.7017195,31.07111586</v>
      </c>
      <c r="F530" s="54">
        <f t="shared" si="24"/>
        <v>2</v>
      </c>
      <c r="G530" s="1" t="s">
        <v>4367</v>
      </c>
      <c r="H530" s="53">
        <v>0</v>
      </c>
      <c r="I530" s="53">
        <v>1</v>
      </c>
      <c r="J530" s="53">
        <v>0</v>
      </c>
      <c r="K530" s="53">
        <v>0</v>
      </c>
      <c r="L530" s="53">
        <v>0</v>
      </c>
      <c r="M530" s="53">
        <v>0</v>
      </c>
      <c r="N530" s="53">
        <v>1</v>
      </c>
      <c r="O530" s="53">
        <v>0</v>
      </c>
      <c r="P530" s="56">
        <f t="shared" si="25"/>
        <v>2</v>
      </c>
      <c r="Q530" s="53">
        <v>1</v>
      </c>
      <c r="R530" s="53">
        <v>1</v>
      </c>
      <c r="S530" s="53">
        <v>0</v>
      </c>
      <c r="T530" s="53">
        <v>0</v>
      </c>
      <c r="U530" s="53">
        <v>0</v>
      </c>
      <c r="V530" s="53">
        <v>0</v>
      </c>
      <c r="W530" s="53">
        <v>0</v>
      </c>
      <c r="X530" s="53">
        <v>1</v>
      </c>
      <c r="Y530" s="53">
        <v>1</v>
      </c>
      <c r="Z530" s="53">
        <v>1</v>
      </c>
      <c r="AA530" s="53">
        <v>1</v>
      </c>
      <c r="AB530" s="53">
        <v>1</v>
      </c>
      <c r="AC530" s="56">
        <f t="shared" si="26"/>
        <v>7</v>
      </c>
      <c r="AD530" s="55">
        <f>VLOOKUP($A530,'all-seg-360'!$A:$K,3,0)</f>
        <v>9.4049071999999997E-2</v>
      </c>
      <c r="AE530" s="55">
        <f>VLOOKUP($A530,'all-seg-360'!$A:$K,4,0)</f>
        <v>0.69019165000000005</v>
      </c>
      <c r="AF530" s="55">
        <f>VLOOKUP($A530,'all-seg-360'!$A:$K,5,0)</f>
        <v>2.9684447999999999E-2</v>
      </c>
      <c r="AG530" s="55">
        <f>VLOOKUP($A530,'all-seg-360'!$A:$K,6,0)</f>
        <v>6.3473510999999996E-2</v>
      </c>
      <c r="AH530" s="55">
        <f>VLOOKUP($A530,'all-seg-360'!$A:$K,7,0)</f>
        <v>4.5623779999999997E-3</v>
      </c>
      <c r="AI530" s="55">
        <f>VLOOKUP($A530,'all-seg-360'!$A:$K,8,0)</f>
        <v>0</v>
      </c>
      <c r="AJ530" s="55">
        <f>VLOOKUP($A530,'all-seg-360'!$A:$K,9,0)</f>
        <v>3.5064699999999998E-3</v>
      </c>
      <c r="AK530" s="55"/>
      <c r="AL530" s="55"/>
    </row>
    <row r="531" spans="1:38">
      <c r="A531" s="1" t="s">
        <v>199</v>
      </c>
      <c r="B531" s="1" t="s">
        <v>20</v>
      </c>
      <c r="C531" s="1" t="str">
        <f>VLOOKUP(A531,raw_data!$C:$G,5,0)</f>
        <v>住宅</v>
      </c>
      <c r="D531" s="1" t="str">
        <f>VLOOKUP(A531,raw_data!$C:$H,6,0)</f>
        <v>周浦镇西大街134号</v>
      </c>
      <c r="E531" s="1" t="str">
        <f>VLOOKUP(A531,raw_data!$C:$E,2,0)&amp;","&amp;VLOOKUP(A531,raw_data!$C:$E,3,0)</f>
        <v>121.5713984,31.11978667</v>
      </c>
      <c r="F531" s="54">
        <f t="shared" si="24"/>
        <v>2</v>
      </c>
      <c r="G531" s="1" t="s">
        <v>4367</v>
      </c>
      <c r="H531" s="53">
        <v>0</v>
      </c>
      <c r="I531" s="53">
        <v>1</v>
      </c>
      <c r="J531" s="53">
        <v>0</v>
      </c>
      <c r="K531" s="53">
        <v>0</v>
      </c>
      <c r="L531" s="53">
        <v>0</v>
      </c>
      <c r="M531" s="53">
        <v>0</v>
      </c>
      <c r="N531" s="53">
        <v>1</v>
      </c>
      <c r="O531" s="53">
        <v>0</v>
      </c>
      <c r="P531" s="56">
        <f t="shared" si="25"/>
        <v>2</v>
      </c>
      <c r="Q531" s="53">
        <v>1</v>
      </c>
      <c r="R531" s="53">
        <v>1</v>
      </c>
      <c r="S531" s="53">
        <v>0</v>
      </c>
      <c r="T531" s="53">
        <v>0</v>
      </c>
      <c r="U531" s="53">
        <v>0</v>
      </c>
      <c r="V531" s="53">
        <v>0</v>
      </c>
      <c r="W531" s="53">
        <v>0</v>
      </c>
      <c r="X531" s="53">
        <v>1</v>
      </c>
      <c r="Y531" s="53">
        <v>1</v>
      </c>
      <c r="Z531" s="53">
        <v>1</v>
      </c>
      <c r="AA531" s="53">
        <v>0</v>
      </c>
      <c r="AB531" s="53">
        <v>0</v>
      </c>
      <c r="AC531" s="56">
        <f t="shared" si="26"/>
        <v>5</v>
      </c>
      <c r="AD531" s="55">
        <f>VLOOKUP($A531,'all-seg-360'!$A:$K,3,0)</f>
        <v>0.22671203600000001</v>
      </c>
      <c r="AE531" s="55">
        <f>VLOOKUP($A531,'all-seg-360'!$A:$K,4,0)</f>
        <v>0.58572692900000001</v>
      </c>
      <c r="AF531" s="55">
        <f>VLOOKUP($A531,'all-seg-360'!$A:$K,5,0)</f>
        <v>9.1094969999999994E-3</v>
      </c>
      <c r="AG531" s="55">
        <f>VLOOKUP($A531,'all-seg-360'!$A:$K,6,0)</f>
        <v>0.15904235799999999</v>
      </c>
      <c r="AH531" s="55">
        <f>VLOOKUP($A531,'all-seg-360'!$A:$K,7,0)</f>
        <v>4.718018E-3</v>
      </c>
      <c r="AI531" s="55">
        <f>VLOOKUP($A531,'all-seg-360'!$A:$K,8,0)</f>
        <v>1.25122E-4</v>
      </c>
      <c r="AJ531" s="55">
        <f>VLOOKUP($A531,'all-seg-360'!$A:$K,9,0)</f>
        <v>1.4242553999999999E-2</v>
      </c>
      <c r="AK531" s="55"/>
      <c r="AL531" s="55"/>
    </row>
    <row r="532" spans="1:38">
      <c r="A532" s="1" t="s">
        <v>215</v>
      </c>
      <c r="B532" s="1" t="s">
        <v>214</v>
      </c>
      <c r="C532" s="1" t="str">
        <f>VLOOKUP(A532,raw_data!$C:$G,5,0)</f>
        <v>三林中学</v>
      </c>
      <c r="D532" s="1" t="str">
        <f>VLOOKUP(A532,raw_data!$C:$H,6,0)</f>
        <v>三林镇三林路658号</v>
      </c>
      <c r="E532" s="1" t="str">
        <f>VLOOKUP(A532,raw_data!$C:$E,2,0)&amp;","&amp;VLOOKUP(A532,raw_data!$C:$E,3,0)</f>
        <v>121.5010142,31.14221094</v>
      </c>
      <c r="F532" s="54">
        <f t="shared" si="24"/>
        <v>2</v>
      </c>
      <c r="G532" s="1" t="s">
        <v>4367</v>
      </c>
      <c r="H532" s="53">
        <v>0</v>
      </c>
      <c r="I532" s="53">
        <v>1</v>
      </c>
      <c r="J532" s="53">
        <v>0</v>
      </c>
      <c r="K532" s="53">
        <v>0</v>
      </c>
      <c r="L532" s="53">
        <v>0</v>
      </c>
      <c r="M532" s="53">
        <v>0</v>
      </c>
      <c r="N532" s="53">
        <v>1</v>
      </c>
      <c r="O532" s="53">
        <v>0</v>
      </c>
      <c r="P532" s="56">
        <f t="shared" si="25"/>
        <v>2</v>
      </c>
      <c r="Q532" s="53">
        <v>1</v>
      </c>
      <c r="R532" s="53">
        <v>1</v>
      </c>
      <c r="S532" s="53">
        <v>0</v>
      </c>
      <c r="T532" s="53">
        <v>0</v>
      </c>
      <c r="U532" s="53">
        <v>0</v>
      </c>
      <c r="V532" s="53">
        <v>0</v>
      </c>
      <c r="W532" s="53">
        <v>0</v>
      </c>
      <c r="X532" s="53">
        <v>1</v>
      </c>
      <c r="Y532" s="53">
        <v>1</v>
      </c>
      <c r="Z532" s="53">
        <v>0</v>
      </c>
      <c r="AA532" s="53">
        <v>0</v>
      </c>
      <c r="AB532" s="53">
        <v>0</v>
      </c>
      <c r="AC532" s="56">
        <f t="shared" si="26"/>
        <v>4</v>
      </c>
      <c r="AD532" s="55">
        <f>VLOOKUP($A532,'all-seg-360'!$A:$K,3,0)</f>
        <v>0.33910827599999999</v>
      </c>
      <c r="AE532" s="55">
        <f>VLOOKUP($A532,'all-seg-360'!$A:$K,4,0)</f>
        <v>0.35741272000000002</v>
      </c>
      <c r="AF532" s="55">
        <f>VLOOKUP($A532,'all-seg-360'!$A:$K,5,0)</f>
        <v>0.19891662600000001</v>
      </c>
      <c r="AG532" s="55">
        <f>VLOOKUP($A532,'all-seg-360'!$A:$K,6,0)</f>
        <v>4.3066406000000002E-2</v>
      </c>
      <c r="AH532" s="55">
        <f>VLOOKUP($A532,'all-seg-360'!$A:$K,7,0)</f>
        <v>3.4005737000000001E-2</v>
      </c>
      <c r="AI532" s="55">
        <f>VLOOKUP($A532,'all-seg-360'!$A:$K,8,0)</f>
        <v>9.6740699999999999E-4</v>
      </c>
      <c r="AJ532" s="55">
        <f>VLOOKUP($A532,'all-seg-360'!$A:$K,9,0)</f>
        <v>9.1549999999999996E-6</v>
      </c>
      <c r="AK532" s="55"/>
      <c r="AL532" s="55"/>
    </row>
    <row r="533" spans="1:38">
      <c r="A533" s="1" t="s">
        <v>221</v>
      </c>
      <c r="B533" s="1" t="s">
        <v>220</v>
      </c>
      <c r="C533" s="1" t="str">
        <f>VLOOKUP(A533,raw_data!$C:$G,5,0)</f>
        <v>川沙营造馆</v>
      </c>
      <c r="D533" s="1" t="str">
        <f>VLOOKUP(A533,raw_data!$C:$H,6,0)</f>
        <v>川沙镇东泥弄9号、北市街19号</v>
      </c>
      <c r="E533" s="1" t="str">
        <f>VLOOKUP(A533,raw_data!$C:$E,2,0)&amp;","&amp;VLOOKUP(A533,raw_data!$C:$E,3,0)</f>
        <v>121.6883206,31.19727562</v>
      </c>
      <c r="F533" s="54">
        <f t="shared" si="24"/>
        <v>2</v>
      </c>
      <c r="G533" s="1" t="s">
        <v>4367</v>
      </c>
      <c r="H533" s="53">
        <v>0</v>
      </c>
      <c r="I533" s="53">
        <v>1</v>
      </c>
      <c r="J533" s="53">
        <v>0</v>
      </c>
      <c r="K533" s="53">
        <v>0</v>
      </c>
      <c r="L533" s="53">
        <v>0</v>
      </c>
      <c r="M533" s="53">
        <v>0</v>
      </c>
      <c r="N533" s="53">
        <v>1</v>
      </c>
      <c r="O533" s="53">
        <v>0</v>
      </c>
      <c r="P533" s="56">
        <f t="shared" si="25"/>
        <v>2</v>
      </c>
      <c r="Q533" s="53">
        <v>1</v>
      </c>
      <c r="R533" s="53">
        <v>1</v>
      </c>
      <c r="S533" s="53">
        <v>0</v>
      </c>
      <c r="T533" s="53">
        <v>0</v>
      </c>
      <c r="U533" s="53">
        <v>0</v>
      </c>
      <c r="V533" s="53">
        <v>0</v>
      </c>
      <c r="W533" s="53">
        <v>0</v>
      </c>
      <c r="X533" s="53">
        <v>1</v>
      </c>
      <c r="Y533" s="53">
        <v>1</v>
      </c>
      <c r="Z533" s="53">
        <v>1</v>
      </c>
      <c r="AA533" s="53">
        <v>1</v>
      </c>
      <c r="AB533" s="53">
        <v>1</v>
      </c>
      <c r="AC533" s="56">
        <f t="shared" si="26"/>
        <v>7</v>
      </c>
      <c r="AD533" s="55">
        <f>VLOOKUP($A533,'all-seg-360'!$A:$K,3,0)</f>
        <v>0.36326904300000001</v>
      </c>
      <c r="AE533" s="55">
        <f>VLOOKUP($A533,'all-seg-360'!$A:$K,4,0)</f>
        <v>0.44613342299999997</v>
      </c>
      <c r="AF533" s="55">
        <f>VLOOKUP($A533,'all-seg-360'!$A:$K,5,0)</f>
        <v>4.2224121000000003E-2</v>
      </c>
      <c r="AG533" s="55">
        <f>VLOOKUP($A533,'all-seg-360'!$A:$K,6,0)</f>
        <v>4.5169067E-2</v>
      </c>
      <c r="AH533" s="55">
        <f>VLOOKUP($A533,'all-seg-360'!$A:$K,7,0)</f>
        <v>2.9299927E-2</v>
      </c>
      <c r="AI533" s="55">
        <f>VLOOKUP($A533,'all-seg-360'!$A:$K,8,0)</f>
        <v>2.1545409999999998E-3</v>
      </c>
      <c r="AJ533" s="55">
        <f>VLOOKUP($A533,'all-seg-360'!$A:$K,9,0)</f>
        <v>3.8311768000000003E-2</v>
      </c>
      <c r="AK533" s="55"/>
      <c r="AL533" s="55"/>
    </row>
    <row r="534" spans="1:38">
      <c r="A534" s="1" t="s">
        <v>233</v>
      </c>
      <c r="B534" s="1" t="s">
        <v>232</v>
      </c>
      <c r="C534" s="1" t="str">
        <f>VLOOKUP(A534,raw_data!$C:$G,5,0)</f>
        <v>关帝庙</v>
      </c>
      <c r="D534" s="1" t="str">
        <f>VLOOKUP(A534,raw_data!$C:$H,6,0)</f>
        <v>西市街54、56号</v>
      </c>
      <c r="E534" s="1" t="str">
        <f>VLOOKUP(A534,raw_data!$C:$E,2,0)&amp;","&amp;VLOOKUP(A534,raw_data!$C:$E,3,0)</f>
        <v>121.6973667,31.1988189</v>
      </c>
      <c r="F534" s="54">
        <f t="shared" si="24"/>
        <v>2</v>
      </c>
      <c r="G534" s="1" t="s">
        <v>4367</v>
      </c>
      <c r="H534" s="53">
        <v>0</v>
      </c>
      <c r="I534" s="53">
        <v>1</v>
      </c>
      <c r="J534" s="53">
        <v>0</v>
      </c>
      <c r="K534" s="53">
        <v>0</v>
      </c>
      <c r="L534" s="53">
        <v>0</v>
      </c>
      <c r="M534" s="53">
        <v>0</v>
      </c>
      <c r="N534" s="53">
        <v>1</v>
      </c>
      <c r="O534" s="53">
        <v>0</v>
      </c>
      <c r="P534" s="56">
        <f t="shared" si="25"/>
        <v>2</v>
      </c>
      <c r="Q534" s="53">
        <v>1</v>
      </c>
      <c r="R534" s="53">
        <v>1</v>
      </c>
      <c r="S534" s="53">
        <v>0</v>
      </c>
      <c r="T534" s="53">
        <v>0</v>
      </c>
      <c r="U534" s="53">
        <v>0</v>
      </c>
      <c r="V534" s="53">
        <v>0</v>
      </c>
      <c r="W534" s="53">
        <v>0</v>
      </c>
      <c r="X534" s="53">
        <v>1</v>
      </c>
      <c r="Y534" s="53">
        <v>1</v>
      </c>
      <c r="Z534" s="53">
        <v>0</v>
      </c>
      <c r="AA534" s="53">
        <v>0</v>
      </c>
      <c r="AB534" s="53">
        <v>1</v>
      </c>
      <c r="AC534" s="56">
        <f t="shared" si="26"/>
        <v>5</v>
      </c>
      <c r="AD534" s="55">
        <f>VLOOKUP($A534,'all-seg-360'!$A:$K,3,0)</f>
        <v>0.28971557599999997</v>
      </c>
      <c r="AE534" s="55">
        <f>VLOOKUP($A534,'all-seg-360'!$A:$K,4,0)</f>
        <v>0.59164123499999999</v>
      </c>
      <c r="AF534" s="55">
        <f>VLOOKUP($A534,'all-seg-360'!$A:$K,5,0)</f>
        <v>9.1549999999999996E-6</v>
      </c>
      <c r="AG534" s="55">
        <f>VLOOKUP($A534,'all-seg-360'!$A:$K,6,0)</f>
        <v>4.9240112000000003E-2</v>
      </c>
      <c r="AH534" s="55">
        <f>VLOOKUP($A534,'all-seg-360'!$A:$K,7,0)</f>
        <v>1.3861083999999999E-2</v>
      </c>
      <c r="AI534" s="55">
        <f>VLOOKUP($A534,'all-seg-360'!$A:$K,8,0)</f>
        <v>8.3618199999999998E-4</v>
      </c>
      <c r="AJ534" s="55">
        <f>VLOOKUP($A534,'all-seg-360'!$A:$K,9,0)</f>
        <v>2.9797363E-2</v>
      </c>
      <c r="AK534" s="55"/>
      <c r="AL534" s="55"/>
    </row>
    <row r="535" spans="1:38">
      <c r="A535" s="1" t="s">
        <v>237</v>
      </c>
      <c r="B535" s="1" t="s">
        <v>236</v>
      </c>
      <c r="C535" s="1" t="str">
        <f>VLOOKUP(A535,raw_data!$C:$G,5,0)</f>
        <v>嘉定别墅</v>
      </c>
      <c r="D535" s="1" t="str">
        <f>VLOOKUP(A535,raw_data!$C:$H,6,0)</f>
        <v>嘉定镇南大街321号</v>
      </c>
      <c r="E535" s="1" t="str">
        <f>VLOOKUP(A535,raw_data!$C:$E,2,0)&amp;","&amp;VLOOKUP(A535,raw_data!$C:$E,3,0)</f>
        <v>121.2469196,31.38507642</v>
      </c>
      <c r="F535" s="54">
        <f t="shared" si="24"/>
        <v>2</v>
      </c>
      <c r="G535" s="1" t="s">
        <v>4367</v>
      </c>
      <c r="H535" s="53">
        <v>0</v>
      </c>
      <c r="I535" s="53">
        <v>1</v>
      </c>
      <c r="J535" s="53">
        <v>0</v>
      </c>
      <c r="K535" s="53">
        <v>0</v>
      </c>
      <c r="L535" s="53">
        <v>0</v>
      </c>
      <c r="M535" s="53">
        <v>0</v>
      </c>
      <c r="N535" s="53">
        <v>1</v>
      </c>
      <c r="O535" s="53">
        <v>0</v>
      </c>
      <c r="P535" s="56">
        <f t="shared" si="25"/>
        <v>2</v>
      </c>
      <c r="Q535" s="53">
        <v>1</v>
      </c>
      <c r="R535" s="53">
        <v>1</v>
      </c>
      <c r="S535" s="53">
        <v>1</v>
      </c>
      <c r="T535" s="53">
        <v>0</v>
      </c>
      <c r="U535" s="53">
        <v>0</v>
      </c>
      <c r="V535" s="53">
        <v>0</v>
      </c>
      <c r="W535" s="53">
        <v>0</v>
      </c>
      <c r="X535" s="53">
        <v>0</v>
      </c>
      <c r="Y535" s="53">
        <v>1</v>
      </c>
      <c r="Z535" s="53">
        <v>0</v>
      </c>
      <c r="AA535" s="53">
        <v>1</v>
      </c>
      <c r="AB535" s="53">
        <v>1</v>
      </c>
      <c r="AC535" s="56">
        <f t="shared" si="26"/>
        <v>6</v>
      </c>
      <c r="AD535" s="55">
        <f>VLOOKUP($A535,'all-seg-360'!$A:$K,3,0)</f>
        <v>0.147036743</v>
      </c>
      <c r="AE535" s="55">
        <f>VLOOKUP($A535,'all-seg-360'!$A:$K,4,0)</f>
        <v>0.38065490699999999</v>
      </c>
      <c r="AF535" s="55">
        <f>VLOOKUP($A535,'all-seg-360'!$A:$K,5,0)</f>
        <v>0.31118469199999998</v>
      </c>
      <c r="AG535" s="55">
        <f>VLOOKUP($A535,'all-seg-360'!$A:$K,6,0)</f>
        <v>7.0788574000000007E-2</v>
      </c>
      <c r="AH535" s="55">
        <f>VLOOKUP($A535,'all-seg-360'!$A:$K,7,0)</f>
        <v>3.8394165000000001E-2</v>
      </c>
      <c r="AI535" s="55">
        <f>VLOOKUP($A535,'all-seg-360'!$A:$K,8,0)</f>
        <v>2.99072E-4</v>
      </c>
      <c r="AJ535" s="55">
        <f>VLOOKUP($A535,'all-seg-360'!$A:$K,9,0)</f>
        <v>2.2052002000000001E-2</v>
      </c>
      <c r="AK535" s="55"/>
      <c r="AL535" s="55"/>
    </row>
    <row r="536" spans="1:38">
      <c r="A536" s="1" t="s">
        <v>241</v>
      </c>
      <c r="B536" s="1" t="s">
        <v>240</v>
      </c>
      <c r="C536" s="1" t="str">
        <f>VLOOKUP(A536,raw_data!$C:$G,5,0)</f>
        <v>商坊会馆</v>
      </c>
      <c r="D536" s="1" t="str">
        <f>VLOOKUP(A536,raw_data!$C:$H,6,0)</f>
        <v>北苏州路912号</v>
      </c>
      <c r="E536" s="1" t="str">
        <f>VLOOKUP(A536,raw_data!$C:$E,2,0)&amp;","&amp;VLOOKUP(A536,raw_data!$C:$E,3,0)</f>
        <v>121.4703797,31.24389087</v>
      </c>
      <c r="F536" s="54">
        <f t="shared" si="24"/>
        <v>2</v>
      </c>
      <c r="G536" s="1" t="s">
        <v>4367</v>
      </c>
      <c r="H536" s="53">
        <v>0</v>
      </c>
      <c r="I536" s="53">
        <v>1</v>
      </c>
      <c r="J536" s="53">
        <v>0</v>
      </c>
      <c r="K536" s="53">
        <v>0</v>
      </c>
      <c r="L536" s="53">
        <v>0</v>
      </c>
      <c r="M536" s="53">
        <v>0</v>
      </c>
      <c r="N536" s="53">
        <v>1</v>
      </c>
      <c r="O536" s="53">
        <v>0</v>
      </c>
      <c r="P536" s="56">
        <f t="shared" si="25"/>
        <v>2</v>
      </c>
      <c r="Q536" s="53">
        <v>1</v>
      </c>
      <c r="R536" s="53">
        <v>1</v>
      </c>
      <c r="S536" s="53">
        <v>0</v>
      </c>
      <c r="T536" s="53">
        <v>0</v>
      </c>
      <c r="U536" s="53">
        <v>0</v>
      </c>
      <c r="V536" s="53">
        <v>0</v>
      </c>
      <c r="W536" s="53">
        <v>0</v>
      </c>
      <c r="X536" s="53">
        <v>1</v>
      </c>
      <c r="Y536" s="53">
        <v>1</v>
      </c>
      <c r="Z536" s="53">
        <v>1</v>
      </c>
      <c r="AA536" s="53">
        <v>0</v>
      </c>
      <c r="AB536" s="53">
        <v>1</v>
      </c>
      <c r="AC536" s="56">
        <f t="shared" si="26"/>
        <v>6</v>
      </c>
      <c r="AD536" s="55">
        <f>VLOOKUP($A536,'all-seg-360'!$A:$K,3,0)</f>
        <v>0.49759521499999998</v>
      </c>
      <c r="AE536" s="55">
        <f>VLOOKUP($A536,'all-seg-360'!$A:$K,4,0)</f>
        <v>0.32361145000000002</v>
      </c>
      <c r="AF536" s="55">
        <f>VLOOKUP($A536,'all-seg-360'!$A:$K,5,0)</f>
        <v>0</v>
      </c>
      <c r="AG536" s="55">
        <f>VLOOKUP($A536,'all-seg-360'!$A:$K,6,0)</f>
        <v>5.4580688000000002E-2</v>
      </c>
      <c r="AH536" s="55">
        <f>VLOOKUP($A536,'all-seg-360'!$A:$K,7,0)</f>
        <v>2.7673340000000001E-2</v>
      </c>
      <c r="AI536" s="55">
        <f>VLOOKUP($A536,'all-seg-360'!$A:$K,8,0)</f>
        <v>0</v>
      </c>
      <c r="AJ536" s="55">
        <f>VLOOKUP($A536,'all-seg-360'!$A:$K,9,0)</f>
        <v>0</v>
      </c>
      <c r="AK536" s="55"/>
      <c r="AL536" s="55"/>
    </row>
    <row r="537" spans="1:38">
      <c r="A537" s="1" t="s">
        <v>249</v>
      </c>
      <c r="B537" s="1" t="s">
        <v>248</v>
      </c>
      <c r="C537" s="1" t="str">
        <f>VLOOKUP(A537,raw_data!$C:$G,5,0)</f>
        <v>上海长途电话局\邮电520厂</v>
      </c>
      <c r="D537" s="1" t="str">
        <f>VLOOKUP(A537,raw_data!$C:$H,6,0)</f>
        <v>永兴路546号</v>
      </c>
      <c r="E537" s="1" t="str">
        <f>VLOOKUP(A537,raw_data!$C:$E,2,0)&amp;","&amp;VLOOKUP(A537,raw_data!$C:$E,3,0)</f>
        <v>121.4632183,31.25290998</v>
      </c>
      <c r="F537" s="54">
        <f t="shared" si="24"/>
        <v>2</v>
      </c>
      <c r="G537" s="1" t="s">
        <v>4367</v>
      </c>
      <c r="H537" s="53">
        <v>0</v>
      </c>
      <c r="I537" s="53">
        <v>1</v>
      </c>
      <c r="J537" s="53">
        <v>0</v>
      </c>
      <c r="K537" s="53">
        <v>0</v>
      </c>
      <c r="L537" s="53">
        <v>0</v>
      </c>
      <c r="M537" s="53">
        <v>0</v>
      </c>
      <c r="N537" s="53">
        <v>1</v>
      </c>
      <c r="O537" s="53">
        <v>0</v>
      </c>
      <c r="P537" s="56">
        <f t="shared" si="25"/>
        <v>2</v>
      </c>
      <c r="Q537" s="53">
        <v>1</v>
      </c>
      <c r="R537" s="53">
        <v>1</v>
      </c>
      <c r="S537" s="53">
        <v>0</v>
      </c>
      <c r="T537" s="53">
        <v>0</v>
      </c>
      <c r="U537" s="53">
        <v>0</v>
      </c>
      <c r="V537" s="53">
        <v>0</v>
      </c>
      <c r="W537" s="53">
        <v>0</v>
      </c>
      <c r="X537" s="53">
        <v>1</v>
      </c>
      <c r="Y537" s="53">
        <v>1</v>
      </c>
      <c r="Z537" s="53">
        <v>0</v>
      </c>
      <c r="AA537" s="53">
        <v>0</v>
      </c>
      <c r="AB537" s="53">
        <v>0</v>
      </c>
      <c r="AC537" s="56">
        <f t="shared" si="26"/>
        <v>4</v>
      </c>
      <c r="AD537" s="55">
        <f>VLOOKUP($A537,'all-seg-360'!$A:$K,3,0)</f>
        <v>0.45357666000000002</v>
      </c>
      <c r="AE537" s="55">
        <f>VLOOKUP($A537,'all-seg-360'!$A:$K,4,0)</f>
        <v>0.37018432600000001</v>
      </c>
      <c r="AF537" s="55">
        <f>VLOOKUP($A537,'all-seg-360'!$A:$K,5,0)</f>
        <v>4.2633059999999997E-3</v>
      </c>
      <c r="AG537" s="55">
        <f>VLOOKUP($A537,'all-seg-360'!$A:$K,6,0)</f>
        <v>7.3748779E-2</v>
      </c>
      <c r="AH537" s="55">
        <f>VLOOKUP($A537,'all-seg-360'!$A:$K,7,0)</f>
        <v>7.0733642999999999E-2</v>
      </c>
      <c r="AI537" s="55">
        <f>VLOOKUP($A537,'all-seg-360'!$A:$K,8,0)</f>
        <v>0</v>
      </c>
      <c r="AJ537" s="55">
        <f>VLOOKUP($A537,'all-seg-360'!$A:$K,9,0)</f>
        <v>4.9346920000000001E-3</v>
      </c>
      <c r="AK537" s="55"/>
      <c r="AL537" s="55"/>
    </row>
    <row r="538" spans="1:38">
      <c r="A538" s="1" t="s">
        <v>256</v>
      </c>
      <c r="B538" s="1" t="s">
        <v>255</v>
      </c>
      <c r="C538" s="1" t="str">
        <f>VLOOKUP(A538,raw_data!$C:$G,5,0)</f>
        <v>住宅</v>
      </c>
      <c r="D538" s="1" t="str">
        <f>VLOOKUP(A538,raw_data!$C:$H,6,0)</f>
        <v>襄阳北路22弄</v>
      </c>
      <c r="E538" s="1" t="str">
        <f>VLOOKUP(A538,raw_data!$C:$E,2,0)&amp;","&amp;VLOOKUP(A538,raw_data!$C:$E,3,0)</f>
        <v>121.4498588,31.22173359</v>
      </c>
      <c r="F538" s="54">
        <f t="shared" si="24"/>
        <v>2</v>
      </c>
      <c r="G538" s="1" t="s">
        <v>4367</v>
      </c>
      <c r="H538" s="53">
        <v>0</v>
      </c>
      <c r="I538" s="53">
        <v>1</v>
      </c>
      <c r="J538" s="53">
        <v>0</v>
      </c>
      <c r="K538" s="53">
        <v>0</v>
      </c>
      <c r="L538" s="53">
        <v>0</v>
      </c>
      <c r="M538" s="53">
        <v>0</v>
      </c>
      <c r="N538" s="53">
        <v>1</v>
      </c>
      <c r="O538" s="53">
        <v>0</v>
      </c>
      <c r="P538" s="56">
        <f t="shared" si="25"/>
        <v>2</v>
      </c>
      <c r="Q538" s="53">
        <v>1</v>
      </c>
      <c r="R538" s="53">
        <v>1</v>
      </c>
      <c r="S538" s="53">
        <v>0</v>
      </c>
      <c r="T538" s="53">
        <v>0</v>
      </c>
      <c r="U538" s="53">
        <v>0</v>
      </c>
      <c r="V538" s="53">
        <v>0</v>
      </c>
      <c r="W538" s="53">
        <v>0</v>
      </c>
      <c r="X538" s="53">
        <v>1</v>
      </c>
      <c r="Y538" s="53">
        <v>0</v>
      </c>
      <c r="Z538" s="53">
        <v>0</v>
      </c>
      <c r="AA538" s="53">
        <v>1</v>
      </c>
      <c r="AB538" s="53">
        <v>1</v>
      </c>
      <c r="AC538" s="56">
        <f t="shared" si="26"/>
        <v>5</v>
      </c>
      <c r="AD538" s="55">
        <f>VLOOKUP($A538,'all-seg-360'!$A:$K,3,0)</f>
        <v>0.36352539099999998</v>
      </c>
      <c r="AE538" s="55">
        <f>VLOOKUP($A538,'all-seg-360'!$A:$K,4,0)</f>
        <v>0.43493347199999999</v>
      </c>
      <c r="AF538" s="55">
        <f>VLOOKUP($A538,'all-seg-360'!$A:$K,5,0)</f>
        <v>5.9609984999999997E-2</v>
      </c>
      <c r="AG538" s="55">
        <f>VLOOKUP($A538,'all-seg-360'!$A:$K,6,0)</f>
        <v>6.1120605000000001E-2</v>
      </c>
      <c r="AH538" s="55">
        <f>VLOOKUP($A538,'all-seg-360'!$A:$K,7,0)</f>
        <v>4.6572875999999999E-2</v>
      </c>
      <c r="AI538" s="55">
        <f>VLOOKUP($A538,'all-seg-360'!$A:$K,8,0)</f>
        <v>9.7351100000000004E-4</v>
      </c>
      <c r="AJ538" s="55">
        <f>VLOOKUP($A538,'all-seg-360'!$A:$K,9,0)</f>
        <v>1.5356445E-2</v>
      </c>
      <c r="AK538" s="55"/>
      <c r="AL538" s="55"/>
    </row>
    <row r="539" spans="1:38">
      <c r="A539" s="1" t="s">
        <v>116</v>
      </c>
      <c r="B539" s="1" t="s">
        <v>20</v>
      </c>
      <c r="C539" s="1" t="str">
        <f>VLOOKUP(A539,raw_data!$C:$G,5,0)</f>
        <v>住宅</v>
      </c>
      <c r="D539" s="1" t="str">
        <f>VLOOKUP(A539,raw_data!$C:$H,6,0)</f>
        <v>东湖路56弄51-55号（单号）</v>
      </c>
      <c r="E539" s="1" t="str">
        <f>VLOOKUP(A539,raw_data!$C:$E,2,0)&amp;","&amp;VLOOKUP(A539,raw_data!$C:$E,3,0)</f>
        <v>121.450031,31.21832673</v>
      </c>
      <c r="F539" s="54">
        <f t="shared" si="24"/>
        <v>2</v>
      </c>
      <c r="G539" s="1" t="s">
        <v>4367</v>
      </c>
      <c r="H539" s="53">
        <v>0</v>
      </c>
      <c r="I539" s="53">
        <v>1</v>
      </c>
      <c r="J539" s="53">
        <v>0</v>
      </c>
      <c r="K539" s="53">
        <v>0</v>
      </c>
      <c r="L539" s="53">
        <v>0</v>
      </c>
      <c r="M539" s="53">
        <v>0</v>
      </c>
      <c r="N539" s="53">
        <v>1</v>
      </c>
      <c r="O539" s="53">
        <v>0</v>
      </c>
      <c r="P539" s="56">
        <f t="shared" si="25"/>
        <v>2</v>
      </c>
      <c r="Q539" s="53">
        <v>1</v>
      </c>
      <c r="R539" s="53">
        <v>1</v>
      </c>
      <c r="S539" s="53">
        <v>1</v>
      </c>
      <c r="T539" s="53">
        <v>0</v>
      </c>
      <c r="U539" s="53">
        <v>0</v>
      </c>
      <c r="V539" s="53">
        <v>0</v>
      </c>
      <c r="W539" s="53">
        <v>0</v>
      </c>
      <c r="X539" s="53">
        <v>0</v>
      </c>
      <c r="Y539" s="53">
        <v>1</v>
      </c>
      <c r="Z539" s="53">
        <v>0</v>
      </c>
      <c r="AA539" s="53">
        <v>1</v>
      </c>
      <c r="AB539" s="53">
        <v>0</v>
      </c>
      <c r="AC539" s="56">
        <f t="shared" si="26"/>
        <v>5</v>
      </c>
      <c r="AD539" s="55">
        <f>VLOOKUP($A539,'all-seg-360'!$A:$K,3,0)</f>
        <v>0.30445556600000001</v>
      </c>
      <c r="AE539" s="55">
        <f>VLOOKUP($A539,'all-seg-360'!$A:$K,4,0)</f>
        <v>0.30920104999999998</v>
      </c>
      <c r="AF539" s="55">
        <f>VLOOKUP($A539,'all-seg-360'!$A:$K,5,0)</f>
        <v>0.19158020000000001</v>
      </c>
      <c r="AG539" s="55">
        <f>VLOOKUP($A539,'all-seg-360'!$A:$K,6,0)</f>
        <v>6.4642333999999996E-2</v>
      </c>
      <c r="AH539" s="55">
        <f>VLOOKUP($A539,'all-seg-360'!$A:$K,7,0)</f>
        <v>2.5476074000000001E-2</v>
      </c>
      <c r="AI539" s="55">
        <f>VLOOKUP($A539,'all-seg-360'!$A:$K,8,0)</f>
        <v>2.2430420000000002E-3</v>
      </c>
      <c r="AJ539" s="55">
        <f>VLOOKUP($A539,'all-seg-360'!$A:$K,9,0)</f>
        <v>4.4421387E-2</v>
      </c>
      <c r="AK539" s="55"/>
      <c r="AL539" s="55"/>
    </row>
    <row r="540" spans="1:38">
      <c r="A540" s="1" t="s">
        <v>140</v>
      </c>
      <c r="B540" s="1" t="s">
        <v>139</v>
      </c>
      <c r="C540" s="1" t="str">
        <f>VLOOKUP(A540,raw_data!$C:$G,5,0)</f>
        <v>上海京剧院、上海戏曲艺术中心</v>
      </c>
      <c r="D540" s="1" t="str">
        <f>VLOOKUP(A540,raw_data!$C:$H,6,0)</f>
        <v>岳阳路168弄（1号楼 、2号楼）  </v>
      </c>
      <c r="E540" s="1" t="str">
        <f>VLOOKUP(A540,raw_data!$C:$E,2,0)&amp;","&amp;VLOOKUP(A540,raw_data!$C:$E,3,0)</f>
        <v>121.4477263,31.20732094</v>
      </c>
      <c r="F540" s="54">
        <f t="shared" si="24"/>
        <v>2</v>
      </c>
      <c r="G540" s="1" t="s">
        <v>4367</v>
      </c>
      <c r="H540" s="53">
        <v>0</v>
      </c>
      <c r="I540" s="53">
        <v>1</v>
      </c>
      <c r="J540" s="53">
        <v>0</v>
      </c>
      <c r="K540" s="53">
        <v>0</v>
      </c>
      <c r="L540" s="53">
        <v>0</v>
      </c>
      <c r="M540" s="53">
        <v>0</v>
      </c>
      <c r="N540" s="53">
        <v>1</v>
      </c>
      <c r="O540" s="53">
        <v>0</v>
      </c>
      <c r="P540" s="56">
        <f t="shared" si="25"/>
        <v>2</v>
      </c>
      <c r="Q540" s="53">
        <v>1</v>
      </c>
      <c r="R540" s="53">
        <v>1</v>
      </c>
      <c r="S540" s="53">
        <v>1</v>
      </c>
      <c r="T540" s="53">
        <v>0</v>
      </c>
      <c r="U540" s="53">
        <v>0</v>
      </c>
      <c r="V540" s="53">
        <v>0</v>
      </c>
      <c r="W540" s="53">
        <v>0</v>
      </c>
      <c r="X540" s="53">
        <v>0</v>
      </c>
      <c r="Y540" s="53">
        <v>1</v>
      </c>
      <c r="Z540" s="53">
        <v>0</v>
      </c>
      <c r="AA540" s="53">
        <v>0</v>
      </c>
      <c r="AB540" s="53">
        <v>0</v>
      </c>
      <c r="AC540" s="56">
        <f t="shared" si="26"/>
        <v>4</v>
      </c>
      <c r="AD540" s="55">
        <f>VLOOKUP($A540,'all-seg-360'!$A:$K,3,0)</f>
        <v>5.0665282999999998E-2</v>
      </c>
      <c r="AE540" s="55">
        <f>VLOOKUP($A540,'all-seg-360'!$A:$K,4,0)</f>
        <v>0.52404785200000004</v>
      </c>
      <c r="AF540" s="55">
        <f>VLOOKUP($A540,'all-seg-360'!$A:$K,5,0)</f>
        <v>0.20227050799999999</v>
      </c>
      <c r="AG540" s="55">
        <f>VLOOKUP($A540,'all-seg-360'!$A:$K,6,0)</f>
        <v>6.0827636999999997E-2</v>
      </c>
      <c r="AH540" s="55">
        <f>VLOOKUP($A540,'all-seg-360'!$A:$K,7,0)</f>
        <v>1.4364623999999999E-2</v>
      </c>
      <c r="AI540" s="55">
        <f>VLOOKUP($A540,'all-seg-360'!$A:$K,8,0)</f>
        <v>8.9416500000000004E-4</v>
      </c>
      <c r="AJ540" s="55">
        <f>VLOOKUP($A540,'all-seg-360'!$A:$K,9,0)</f>
        <v>1.705933E-3</v>
      </c>
      <c r="AK540" s="55"/>
      <c r="AL540" s="55"/>
    </row>
    <row r="541" spans="1:38">
      <c r="A541" s="1" t="s">
        <v>163</v>
      </c>
      <c r="B541" s="1" t="s">
        <v>20</v>
      </c>
      <c r="C541" s="1" t="str">
        <f>VLOOKUP(A541,raw_data!$C:$G,5,0)</f>
        <v>住宅</v>
      </c>
      <c r="D541" s="1" t="str">
        <f>VLOOKUP(A541,raw_data!$C:$H,6,0)</f>
        <v>复兴西路147号</v>
      </c>
      <c r="E541" s="1" t="str">
        <f>VLOOKUP(A541,raw_data!$C:$E,2,0)&amp;","&amp;VLOOKUP(A541,raw_data!$C:$E,3,0)</f>
        <v>121.4377105,31.21244528</v>
      </c>
      <c r="F541" s="54">
        <f t="shared" si="24"/>
        <v>2</v>
      </c>
      <c r="G541" s="1" t="s">
        <v>4367</v>
      </c>
      <c r="H541" s="53">
        <v>0</v>
      </c>
      <c r="I541" s="53">
        <v>1</v>
      </c>
      <c r="J541" s="53">
        <v>0</v>
      </c>
      <c r="K541" s="53">
        <v>0</v>
      </c>
      <c r="L541" s="53">
        <v>0</v>
      </c>
      <c r="M541" s="53">
        <v>0</v>
      </c>
      <c r="N541" s="53">
        <v>1</v>
      </c>
      <c r="O541" s="53">
        <v>0</v>
      </c>
      <c r="P541" s="56">
        <f t="shared" si="25"/>
        <v>2</v>
      </c>
      <c r="Q541" s="53">
        <v>0</v>
      </c>
      <c r="R541" s="53">
        <v>1</v>
      </c>
      <c r="S541" s="53">
        <v>1</v>
      </c>
      <c r="T541" s="53">
        <v>0</v>
      </c>
      <c r="U541" s="53">
        <v>0</v>
      </c>
      <c r="V541" s="53">
        <v>0</v>
      </c>
      <c r="W541" s="53">
        <v>1</v>
      </c>
      <c r="X541" s="53">
        <v>1</v>
      </c>
      <c r="Y541" s="53">
        <v>0</v>
      </c>
      <c r="Z541" s="53">
        <v>0</v>
      </c>
      <c r="AA541" s="53">
        <v>0</v>
      </c>
      <c r="AB541" s="53">
        <v>0</v>
      </c>
      <c r="AC541" s="56">
        <f t="shared" si="26"/>
        <v>4</v>
      </c>
      <c r="AD541" s="55">
        <f>VLOOKUP($A541,'all-seg-360'!$A:$K,3,0)</f>
        <v>0.17389221199999999</v>
      </c>
      <c r="AE541" s="55">
        <f>VLOOKUP($A541,'all-seg-360'!$A:$K,4,0)</f>
        <v>0.56252746600000003</v>
      </c>
      <c r="AF541" s="55">
        <f>VLOOKUP($A541,'all-seg-360'!$A:$K,5,0)</f>
        <v>0.10095214800000001</v>
      </c>
      <c r="AG541" s="55">
        <f>VLOOKUP($A541,'all-seg-360'!$A:$K,6,0)</f>
        <v>6.7312622000000003E-2</v>
      </c>
      <c r="AH541" s="55">
        <f>VLOOKUP($A541,'all-seg-360'!$A:$K,7,0)</f>
        <v>4.9142456000000001E-2</v>
      </c>
      <c r="AI541" s="55">
        <f>VLOOKUP($A541,'all-seg-360'!$A:$K,8,0)</f>
        <v>3.5278319999999998E-3</v>
      </c>
      <c r="AJ541" s="55">
        <f>VLOOKUP($A541,'all-seg-360'!$A:$K,9,0)</f>
        <v>3.6621000000000001E-5</v>
      </c>
      <c r="AK541" s="55"/>
      <c r="AL541" s="55"/>
    </row>
    <row r="542" spans="1:38">
      <c r="A542" s="1" t="s">
        <v>168</v>
      </c>
      <c r="B542" s="1" t="s">
        <v>20</v>
      </c>
      <c r="C542" s="1" t="str">
        <f>VLOOKUP(A542,raw_data!$C:$G,5,0)</f>
        <v>住宅</v>
      </c>
      <c r="D542" s="1" t="str">
        <f>VLOOKUP(A542,raw_data!$C:$H,6,0)</f>
        <v>湖南路276号</v>
      </c>
      <c r="E542" s="1" t="str">
        <f>VLOOKUP(A542,raw_data!$C:$E,2,0)&amp;","&amp;VLOOKUP(A542,raw_data!$C:$E,3,0)</f>
        <v>121.4349443,31.21041608</v>
      </c>
      <c r="F542" s="54">
        <f t="shared" si="24"/>
        <v>2</v>
      </c>
      <c r="G542" s="1" t="s">
        <v>4367</v>
      </c>
      <c r="H542" s="53">
        <v>0</v>
      </c>
      <c r="I542" s="53">
        <v>1</v>
      </c>
      <c r="J542" s="53">
        <v>0</v>
      </c>
      <c r="K542" s="53">
        <v>0</v>
      </c>
      <c r="L542" s="53">
        <v>0</v>
      </c>
      <c r="M542" s="53">
        <v>0</v>
      </c>
      <c r="N542" s="53">
        <v>1</v>
      </c>
      <c r="O542" s="53">
        <v>0</v>
      </c>
      <c r="P542" s="56">
        <f t="shared" si="25"/>
        <v>2</v>
      </c>
      <c r="Q542" s="53">
        <v>0</v>
      </c>
      <c r="R542" s="53">
        <v>1</v>
      </c>
      <c r="S542" s="53">
        <v>1</v>
      </c>
      <c r="T542" s="53">
        <v>0</v>
      </c>
      <c r="U542" s="53">
        <v>0</v>
      </c>
      <c r="V542" s="53">
        <v>0</v>
      </c>
      <c r="W542" s="53">
        <v>0</v>
      </c>
      <c r="X542" s="53">
        <v>0</v>
      </c>
      <c r="Y542" s="53">
        <v>1</v>
      </c>
      <c r="Z542" s="53">
        <v>0</v>
      </c>
      <c r="AA542" s="53">
        <v>0</v>
      </c>
      <c r="AB542" s="53">
        <v>0</v>
      </c>
      <c r="AC542" s="56">
        <f t="shared" si="26"/>
        <v>3</v>
      </c>
      <c r="AD542" s="55">
        <f>VLOOKUP($A542,'all-seg-360'!$A:$K,3,0)</f>
        <v>0.26681213399999998</v>
      </c>
      <c r="AE542" s="55">
        <f>VLOOKUP($A542,'all-seg-360'!$A:$K,4,0)</f>
        <v>0.49313964799999999</v>
      </c>
      <c r="AF542" s="55">
        <f>VLOOKUP($A542,'all-seg-360'!$A:$K,5,0)</f>
        <v>7.9400634999999997E-2</v>
      </c>
      <c r="AG542" s="55">
        <f>VLOOKUP($A542,'all-seg-360'!$A:$K,6,0)</f>
        <v>5.2993774E-2</v>
      </c>
      <c r="AH542" s="55">
        <f>VLOOKUP($A542,'all-seg-360'!$A:$K,7,0)</f>
        <v>6.4898681999999999E-2</v>
      </c>
      <c r="AI542" s="55">
        <f>VLOOKUP($A542,'all-seg-360'!$A:$K,8,0)</f>
        <v>2.5634799999999999E-4</v>
      </c>
      <c r="AJ542" s="55">
        <f>VLOOKUP($A542,'all-seg-360'!$A:$K,9,0)</f>
        <v>2.3101810000000001E-3</v>
      </c>
      <c r="AK542" s="55"/>
      <c r="AL542" s="55"/>
    </row>
    <row r="543" spans="1:38">
      <c r="A543" s="1" t="s">
        <v>79</v>
      </c>
      <c r="B543" s="1" t="s">
        <v>20</v>
      </c>
      <c r="C543" s="1" t="str">
        <f>VLOOKUP(A543,raw_data!$C:$G,5,0)</f>
        <v>住宅</v>
      </c>
      <c r="D543" s="1" t="str">
        <f>VLOOKUP(A543,raw_data!$C:$H,6,0)</f>
        <v>康平路187-191号（单号） </v>
      </c>
      <c r="E543" s="1" t="str">
        <f>VLOOKUP(A543,raw_data!$C:$E,2,0)&amp;","&amp;VLOOKUP(A543,raw_data!$C:$E,3,0)</f>
        <v>121.4344218,31.20294689</v>
      </c>
      <c r="F543" s="54">
        <f t="shared" si="24"/>
        <v>2</v>
      </c>
      <c r="G543" s="1" t="s">
        <v>4367</v>
      </c>
      <c r="H543" s="53">
        <v>0</v>
      </c>
      <c r="I543" s="53">
        <v>1</v>
      </c>
      <c r="J543" s="53">
        <v>0</v>
      </c>
      <c r="K543" s="53">
        <v>0</v>
      </c>
      <c r="L543" s="53">
        <v>0</v>
      </c>
      <c r="M543" s="53">
        <v>0</v>
      </c>
      <c r="N543" s="53">
        <v>1</v>
      </c>
      <c r="O543" s="53">
        <v>0</v>
      </c>
      <c r="P543" s="56">
        <f t="shared" si="25"/>
        <v>2</v>
      </c>
      <c r="Q543" s="53">
        <v>1</v>
      </c>
      <c r="R543" s="53">
        <v>1</v>
      </c>
      <c r="S543" s="53">
        <v>0</v>
      </c>
      <c r="T543" s="53">
        <v>0</v>
      </c>
      <c r="U543" s="53">
        <v>0</v>
      </c>
      <c r="V543" s="53">
        <v>0</v>
      </c>
      <c r="W543" s="53">
        <v>0</v>
      </c>
      <c r="X543" s="53">
        <v>1</v>
      </c>
      <c r="Y543" s="53">
        <v>1</v>
      </c>
      <c r="Z543" s="53">
        <v>1</v>
      </c>
      <c r="AA543" s="53">
        <v>0</v>
      </c>
      <c r="AB543" s="53">
        <v>0</v>
      </c>
      <c r="AC543" s="56">
        <f t="shared" si="26"/>
        <v>5</v>
      </c>
      <c r="AD543" s="55">
        <f>VLOOKUP($A543,'all-seg-360'!$A:$K,3,0)</f>
        <v>0.323306274</v>
      </c>
      <c r="AE543" s="55">
        <f>VLOOKUP($A543,'all-seg-360'!$A:$K,4,0)</f>
        <v>0.41180725099999999</v>
      </c>
      <c r="AF543" s="55">
        <f>VLOOKUP($A543,'all-seg-360'!$A:$K,5,0)</f>
        <v>0.124371338</v>
      </c>
      <c r="AG543" s="55">
        <f>VLOOKUP($A543,'all-seg-360'!$A:$K,6,0)</f>
        <v>7.4780272999999994E-2</v>
      </c>
      <c r="AH543" s="55">
        <f>VLOOKUP($A543,'all-seg-360'!$A:$K,7,0)</f>
        <v>4.2556762999999997E-2</v>
      </c>
      <c r="AI543" s="55">
        <f>VLOOKUP($A543,'all-seg-360'!$A:$K,8,0)</f>
        <v>8.1176800000000004E-4</v>
      </c>
      <c r="AJ543" s="55">
        <f>VLOOKUP($A543,'all-seg-360'!$A:$K,9,0)</f>
        <v>1.9104E-3</v>
      </c>
      <c r="AK543" s="55"/>
      <c r="AL543" s="55"/>
    </row>
    <row r="544" spans="1:38">
      <c r="A544" s="1" t="s">
        <v>85</v>
      </c>
      <c r="B544" s="1" t="s">
        <v>84</v>
      </c>
      <c r="C544" s="1" t="str">
        <f>VLOOKUP(A544,raw_data!$C:$G,5,0)</f>
        <v>海事瞭望塔/海事塔</v>
      </c>
      <c r="D544" s="1" t="str">
        <f>VLOOKUP(A544,raw_data!$C:$H,6,0)</f>
        <v>徐汇区龙华港、黄浦江河口</v>
      </c>
      <c r="E544" s="1" t="str">
        <f>VLOOKUP(A544,raw_data!$C:$E,2,0)&amp;","&amp;VLOOKUP(A544,raw_data!$C:$E,3,0)</f>
        <v>121.4785095,31.16230935</v>
      </c>
      <c r="F544" s="54">
        <f t="shared" si="24"/>
        <v>2</v>
      </c>
      <c r="G544" s="1" t="s">
        <v>4367</v>
      </c>
      <c r="H544" s="53">
        <v>0</v>
      </c>
      <c r="I544" s="53">
        <v>1</v>
      </c>
      <c r="J544" s="53">
        <v>0</v>
      </c>
      <c r="K544" s="53">
        <v>0</v>
      </c>
      <c r="L544" s="53">
        <v>0</v>
      </c>
      <c r="M544" s="53">
        <v>0</v>
      </c>
      <c r="N544" s="53">
        <v>1</v>
      </c>
      <c r="O544" s="53">
        <v>0</v>
      </c>
      <c r="P544" s="56">
        <f t="shared" si="25"/>
        <v>2</v>
      </c>
      <c r="Q544" s="53">
        <v>0</v>
      </c>
      <c r="R544" s="53">
        <v>1</v>
      </c>
      <c r="S544" s="53">
        <v>1</v>
      </c>
      <c r="T544" s="53">
        <v>1</v>
      </c>
      <c r="U544" s="53">
        <v>1</v>
      </c>
      <c r="V544" s="53">
        <v>1</v>
      </c>
      <c r="W544" s="53">
        <v>1</v>
      </c>
      <c r="X544" s="53">
        <v>1</v>
      </c>
      <c r="Y544" s="53">
        <v>0</v>
      </c>
      <c r="Z544" s="53">
        <v>0</v>
      </c>
      <c r="AA544" s="53">
        <v>0</v>
      </c>
      <c r="AB544" s="53">
        <v>0</v>
      </c>
      <c r="AC544" s="56">
        <f t="shared" si="26"/>
        <v>7</v>
      </c>
      <c r="AD544" s="55">
        <f>VLOOKUP($A544,'all-seg-360'!$A:$K,3,0)</f>
        <v>0.15497741700000001</v>
      </c>
      <c r="AE544" s="55">
        <f>VLOOKUP($A544,'all-seg-360'!$A:$K,4,0)</f>
        <v>0.53309326199999996</v>
      </c>
      <c r="AF544" s="55">
        <f>VLOOKUP($A544,'all-seg-360'!$A:$K,5,0)</f>
        <v>0.155740356</v>
      </c>
      <c r="AG544" s="55">
        <f>VLOOKUP($A544,'all-seg-360'!$A:$K,6,0)</f>
        <v>2.6113892E-2</v>
      </c>
      <c r="AH544" s="55">
        <f>VLOOKUP($A544,'all-seg-360'!$A:$K,7,0)</f>
        <v>9.3231200000000007E-3</v>
      </c>
      <c r="AI544" s="55">
        <f>VLOOKUP($A544,'all-seg-360'!$A:$K,8,0)</f>
        <v>0</v>
      </c>
      <c r="AJ544" s="55">
        <f>VLOOKUP($A544,'all-seg-360'!$A:$K,9,0)</f>
        <v>0</v>
      </c>
      <c r="AK544" s="55"/>
      <c r="AL544" s="55"/>
    </row>
    <row r="545" spans="1:38">
      <c r="A545" s="1" t="s">
        <v>87</v>
      </c>
      <c r="B545" s="1" t="s">
        <v>86</v>
      </c>
      <c r="C545" s="1" t="str">
        <f>VLOOKUP(A545,raw_data!$C:$G,5,0)</f>
        <v>北票码头塔吊</v>
      </c>
      <c r="D545" s="1">
        <f>VLOOKUP(A545,raw_data!$C:$H,6,0)</f>
        <v>0</v>
      </c>
      <c r="E545" s="1" t="str">
        <f>VLOOKUP(A545,raw_data!$C:$E,2,0)&amp;","&amp;VLOOKUP(A545,raw_data!$C:$E,3,0)</f>
        <v>121.4594319,31.18338258</v>
      </c>
      <c r="F545" s="54">
        <f t="shared" si="24"/>
        <v>2</v>
      </c>
      <c r="G545" s="1" t="s">
        <v>4367</v>
      </c>
      <c r="H545" s="53">
        <v>0</v>
      </c>
      <c r="I545" s="53">
        <v>1</v>
      </c>
      <c r="J545" s="53">
        <v>0</v>
      </c>
      <c r="K545" s="53">
        <v>0</v>
      </c>
      <c r="L545" s="53">
        <v>0</v>
      </c>
      <c r="M545" s="53">
        <v>0</v>
      </c>
      <c r="N545" s="53">
        <v>1</v>
      </c>
      <c r="O545" s="53">
        <v>0</v>
      </c>
      <c r="P545" s="56">
        <f t="shared" si="25"/>
        <v>2</v>
      </c>
      <c r="Q545" s="53">
        <v>1</v>
      </c>
      <c r="R545" s="53">
        <v>0</v>
      </c>
      <c r="S545" s="53">
        <v>0</v>
      </c>
      <c r="T545" s="53">
        <v>1</v>
      </c>
      <c r="U545" s="53">
        <v>1</v>
      </c>
      <c r="V545" s="53">
        <v>1</v>
      </c>
      <c r="W545" s="53">
        <v>1</v>
      </c>
      <c r="X545" s="53">
        <v>0</v>
      </c>
      <c r="Y545" s="53">
        <v>0</v>
      </c>
      <c r="Z545" s="53">
        <v>0</v>
      </c>
      <c r="AA545" s="53">
        <v>0</v>
      </c>
      <c r="AB545" s="53">
        <v>0</v>
      </c>
      <c r="AC545" s="56">
        <f t="shared" si="26"/>
        <v>5</v>
      </c>
      <c r="AD545" s="55">
        <f>VLOOKUP($A545,'all-seg-360'!$A:$K,3,0)</f>
        <v>4.2379761000000002E-2</v>
      </c>
      <c r="AE545" s="55">
        <f>VLOOKUP($A545,'all-seg-360'!$A:$K,4,0)</f>
        <v>0.20599975600000001</v>
      </c>
      <c r="AF545" s="55">
        <f>VLOOKUP($A545,'all-seg-360'!$A:$K,5,0)</f>
        <v>0.46272583</v>
      </c>
      <c r="AG545" s="55">
        <f>VLOOKUP($A545,'all-seg-360'!$A:$K,6,0)</f>
        <v>7.2644043000000005E-2</v>
      </c>
      <c r="AH545" s="55">
        <f>VLOOKUP($A545,'all-seg-360'!$A:$K,7,0)</f>
        <v>2.7294921999999999E-2</v>
      </c>
      <c r="AI545" s="55">
        <f>VLOOKUP($A545,'all-seg-360'!$A:$K,8,0)</f>
        <v>1.467896E-3</v>
      </c>
      <c r="AJ545" s="55">
        <f>VLOOKUP($A545,'all-seg-360'!$A:$K,9,0)</f>
        <v>9.0942400000000004E-4</v>
      </c>
      <c r="AK545" s="55"/>
      <c r="AL545" s="55"/>
    </row>
    <row r="546" spans="1:38">
      <c r="A546" s="1" t="s">
        <v>102</v>
      </c>
      <c r="B546" s="1" t="s">
        <v>20</v>
      </c>
      <c r="C546" s="1" t="str">
        <f>VLOOKUP(A546,raw_data!$C:$G,5,0)</f>
        <v>办公</v>
      </c>
      <c r="D546" s="1" t="str">
        <f>VLOOKUP(A546,raw_data!$C:$H,6,0)</f>
        <v>宝庆路20号</v>
      </c>
      <c r="E546" s="1" t="str">
        <f>VLOOKUP(A546,raw_data!$C:$E,2,0)&amp;","&amp;VLOOKUP(A546,raw_data!$C:$E,3,0)</f>
        <v>121.4451311,31.21149794</v>
      </c>
      <c r="F546" s="54">
        <f t="shared" si="24"/>
        <v>2</v>
      </c>
      <c r="G546" s="1" t="s">
        <v>4367</v>
      </c>
      <c r="H546" s="53">
        <v>0</v>
      </c>
      <c r="I546" s="53">
        <v>1</v>
      </c>
      <c r="J546" s="53">
        <v>0</v>
      </c>
      <c r="K546" s="53">
        <v>0</v>
      </c>
      <c r="L546" s="53">
        <v>0</v>
      </c>
      <c r="M546" s="53">
        <v>0</v>
      </c>
      <c r="N546" s="53">
        <v>1</v>
      </c>
      <c r="O546" s="53">
        <v>0</v>
      </c>
      <c r="P546" s="56">
        <f t="shared" si="25"/>
        <v>2</v>
      </c>
      <c r="Q546" s="53">
        <v>1</v>
      </c>
      <c r="R546" s="53">
        <v>1</v>
      </c>
      <c r="S546" s="53">
        <v>1</v>
      </c>
      <c r="T546" s="53">
        <v>0</v>
      </c>
      <c r="U546" s="53">
        <v>0</v>
      </c>
      <c r="V546" s="53">
        <v>0</v>
      </c>
      <c r="W546" s="53">
        <v>0</v>
      </c>
      <c r="X546" s="53">
        <v>0</v>
      </c>
      <c r="Y546" s="53">
        <v>1</v>
      </c>
      <c r="Z546" s="53">
        <v>0</v>
      </c>
      <c r="AA546" s="53">
        <v>0</v>
      </c>
      <c r="AB546" s="53">
        <v>0</v>
      </c>
      <c r="AC546" s="56">
        <f t="shared" si="26"/>
        <v>4</v>
      </c>
      <c r="AD546" s="55">
        <f>VLOOKUP($A546,'all-seg-360'!$A:$K,3,0)</f>
        <v>0.24211731</v>
      </c>
      <c r="AE546" s="55">
        <f>VLOOKUP($A546,'all-seg-360'!$A:$K,4,0)</f>
        <v>0.45504760700000002</v>
      </c>
      <c r="AF546" s="55">
        <f>VLOOKUP($A546,'all-seg-360'!$A:$K,5,0)</f>
        <v>0.148846436</v>
      </c>
      <c r="AG546" s="55">
        <f>VLOOKUP($A546,'all-seg-360'!$A:$K,6,0)</f>
        <v>7.4124146000000002E-2</v>
      </c>
      <c r="AH546" s="55">
        <f>VLOOKUP($A546,'all-seg-360'!$A:$K,7,0)</f>
        <v>4.5217896E-2</v>
      </c>
      <c r="AI546" s="55">
        <f>VLOOKUP($A546,'all-seg-360'!$A:$K,8,0)</f>
        <v>3.8238529999999999E-3</v>
      </c>
      <c r="AJ546" s="55">
        <f>VLOOKUP($A546,'all-seg-360'!$A:$K,9,0)</f>
        <v>1.3562012E-2</v>
      </c>
      <c r="AK546" s="55"/>
      <c r="AL546" s="55"/>
    </row>
    <row r="547" spans="1:38">
      <c r="A547" s="1" t="s">
        <v>60</v>
      </c>
      <c r="B547" s="1" t="s">
        <v>20</v>
      </c>
      <c r="C547" s="1" t="str">
        <f>VLOOKUP(A547,raw_data!$C:$G,5,0)</f>
        <v>杨浦区人口和家庭计划指导服务中心1号楼</v>
      </c>
      <c r="D547" s="1" t="str">
        <f>VLOOKUP(A547,raw_data!$C:$H,6,0)</f>
        <v>龙江路2号</v>
      </c>
      <c r="E547" s="1" t="str">
        <f>VLOOKUP(A547,raw_data!$C:$E,2,0)&amp;","&amp;VLOOKUP(A547,raw_data!$C:$E,3,0)</f>
        <v>121.5217783,31.25597382</v>
      </c>
      <c r="F547" s="54">
        <f t="shared" si="24"/>
        <v>2</v>
      </c>
      <c r="G547" s="1" t="s">
        <v>4367</v>
      </c>
      <c r="H547" s="53">
        <v>0</v>
      </c>
      <c r="I547" s="53">
        <v>1</v>
      </c>
      <c r="J547" s="53">
        <v>0</v>
      </c>
      <c r="K547" s="53">
        <v>0</v>
      </c>
      <c r="L547" s="53">
        <v>0</v>
      </c>
      <c r="M547" s="53">
        <v>0</v>
      </c>
      <c r="N547" s="53">
        <v>1</v>
      </c>
      <c r="O547" s="53">
        <v>0</v>
      </c>
      <c r="P547" s="56">
        <f t="shared" si="25"/>
        <v>2</v>
      </c>
      <c r="Q547" s="53">
        <v>1</v>
      </c>
      <c r="R547" s="53">
        <v>1</v>
      </c>
      <c r="S547" s="53">
        <v>0</v>
      </c>
      <c r="T547" s="53">
        <v>0</v>
      </c>
      <c r="U547" s="53">
        <v>0</v>
      </c>
      <c r="V547" s="53">
        <v>0</v>
      </c>
      <c r="W547" s="53">
        <v>0</v>
      </c>
      <c r="X547" s="53">
        <v>1</v>
      </c>
      <c r="Y547" s="53">
        <v>1</v>
      </c>
      <c r="Z547" s="53">
        <v>1</v>
      </c>
      <c r="AA547" s="53">
        <v>1</v>
      </c>
      <c r="AB547" s="53">
        <v>1</v>
      </c>
      <c r="AC547" s="56">
        <f t="shared" si="26"/>
        <v>7</v>
      </c>
      <c r="AD547" s="55">
        <f>VLOOKUP($A547,'all-seg-360'!$A:$K,3,0)</f>
        <v>0.27596130400000002</v>
      </c>
      <c r="AE547" s="55">
        <f>VLOOKUP($A547,'all-seg-360'!$A:$K,4,0)</f>
        <v>0.56109619099999997</v>
      </c>
      <c r="AF547" s="55">
        <f>VLOOKUP($A547,'all-seg-360'!$A:$K,5,0)</f>
        <v>2.5161743E-2</v>
      </c>
      <c r="AG547" s="55">
        <f>VLOOKUP($A547,'all-seg-360'!$A:$K,6,0)</f>
        <v>7.7307129000000002E-2</v>
      </c>
      <c r="AH547" s="55">
        <f>VLOOKUP($A547,'all-seg-360'!$A:$K,7,0)</f>
        <v>3.9337157999999997E-2</v>
      </c>
      <c r="AI547" s="55">
        <f>VLOOKUP($A547,'all-seg-360'!$A:$K,8,0)</f>
        <v>3.924561E-3</v>
      </c>
      <c r="AJ547" s="55">
        <f>VLOOKUP($A547,'all-seg-360'!$A:$K,9,0)</f>
        <v>4.8461909999999997E-3</v>
      </c>
      <c r="AK547" s="55"/>
      <c r="AL547" s="55"/>
    </row>
    <row r="548" spans="1:38">
      <c r="A548" s="1" t="s">
        <v>68</v>
      </c>
      <c r="B548" s="1" t="s">
        <v>20</v>
      </c>
      <c r="C548" s="1" t="str">
        <f>VLOOKUP(A548,raw_data!$C:$G,5,0)</f>
        <v>慎成里</v>
      </c>
      <c r="D548" s="1" t="str">
        <f>VLOOKUP(A548,raw_data!$C:$H,6,0)</f>
        <v>新乐路44弄（1-15号）、新乐路38-50号（双号） </v>
      </c>
      <c r="E548" s="1" t="str">
        <f>VLOOKUP(A548,raw_data!$C:$E,2,0)&amp;","&amp;VLOOKUP(A548,raw_data!$C:$E,3,0)</f>
        <v>121.4523341,31.22005356</v>
      </c>
      <c r="F548" s="54">
        <f t="shared" si="24"/>
        <v>2</v>
      </c>
      <c r="G548" s="1" t="s">
        <v>4367</v>
      </c>
      <c r="H548" s="53">
        <v>0</v>
      </c>
      <c r="I548" s="53">
        <v>1</v>
      </c>
      <c r="J548" s="53">
        <v>0</v>
      </c>
      <c r="K548" s="53">
        <v>0</v>
      </c>
      <c r="L548" s="53">
        <v>0</v>
      </c>
      <c r="M548" s="53">
        <v>0</v>
      </c>
      <c r="N548" s="53">
        <v>1</v>
      </c>
      <c r="O548" s="53">
        <v>0</v>
      </c>
      <c r="P548" s="56">
        <f t="shared" si="25"/>
        <v>2</v>
      </c>
      <c r="Q548" s="53">
        <v>1</v>
      </c>
      <c r="R548" s="53">
        <v>1</v>
      </c>
      <c r="S548" s="53">
        <v>1</v>
      </c>
      <c r="T548" s="53">
        <v>0</v>
      </c>
      <c r="U548" s="53">
        <v>0</v>
      </c>
      <c r="V548" s="53">
        <v>0</v>
      </c>
      <c r="W548" s="53">
        <v>0</v>
      </c>
      <c r="X548" s="53">
        <v>0</v>
      </c>
      <c r="Y548" s="53">
        <v>1</v>
      </c>
      <c r="Z548" s="53">
        <v>0</v>
      </c>
      <c r="AA548" s="53">
        <v>0</v>
      </c>
      <c r="AB548" s="53">
        <v>0</v>
      </c>
      <c r="AC548" s="56">
        <f t="shared" si="26"/>
        <v>4</v>
      </c>
      <c r="AD548" s="55">
        <f>VLOOKUP($A548,'all-seg-360'!$A:$K,3,0)</f>
        <v>0.32325439500000003</v>
      </c>
      <c r="AE548" s="55">
        <f>VLOOKUP($A548,'all-seg-360'!$A:$K,4,0)</f>
        <v>0.49826355</v>
      </c>
      <c r="AF548" s="55">
        <f>VLOOKUP($A548,'all-seg-360'!$A:$K,5,0)</f>
        <v>4.1610717999999998E-2</v>
      </c>
      <c r="AG548" s="55">
        <f>VLOOKUP($A548,'all-seg-360'!$A:$K,6,0)</f>
        <v>7.4746703999999997E-2</v>
      </c>
      <c r="AH548" s="55">
        <f>VLOOKUP($A548,'all-seg-360'!$A:$K,7,0)</f>
        <v>3.1137084999999998E-2</v>
      </c>
      <c r="AI548" s="55">
        <f>VLOOKUP($A548,'all-seg-360'!$A:$K,8,0)</f>
        <v>4.5775999999999997E-5</v>
      </c>
      <c r="AJ548" s="55">
        <f>VLOOKUP($A548,'all-seg-360'!$A:$K,9,0)</f>
        <v>2.6263427999999998E-2</v>
      </c>
      <c r="AK548" s="55"/>
      <c r="AL548" s="55"/>
    </row>
    <row r="549" spans="1:38">
      <c r="A549" s="1" t="s">
        <v>69</v>
      </c>
      <c r="B549" s="1" t="s">
        <v>20</v>
      </c>
      <c r="C549" s="1" t="str">
        <f>VLOOKUP(A549,raw_data!$C:$G,5,0)</f>
        <v>住宅</v>
      </c>
      <c r="D549" s="1" t="str">
        <f>VLOOKUP(A549,raw_data!$C:$H,6,0)</f>
        <v>复兴西路299弄1-3号</v>
      </c>
      <c r="E549" s="1" t="str">
        <f>VLOOKUP(A549,raw_data!$C:$E,2,0)&amp;","&amp;VLOOKUP(A549,raw_data!$C:$E,3,0)</f>
        <v>121.4337276,31.21264361</v>
      </c>
      <c r="F549" s="54">
        <f t="shared" si="24"/>
        <v>2</v>
      </c>
      <c r="G549" s="1" t="s">
        <v>4367</v>
      </c>
      <c r="H549" s="53">
        <v>0</v>
      </c>
      <c r="I549" s="53">
        <v>1</v>
      </c>
      <c r="J549" s="53">
        <v>0</v>
      </c>
      <c r="K549" s="53">
        <v>0</v>
      </c>
      <c r="L549" s="53">
        <v>0</v>
      </c>
      <c r="M549" s="53">
        <v>0</v>
      </c>
      <c r="N549" s="53">
        <v>1</v>
      </c>
      <c r="O549" s="53">
        <v>0</v>
      </c>
      <c r="P549" s="56">
        <f t="shared" si="25"/>
        <v>2</v>
      </c>
      <c r="Q549" s="53">
        <v>1</v>
      </c>
      <c r="R549" s="53">
        <v>1</v>
      </c>
      <c r="S549" s="53">
        <v>1</v>
      </c>
      <c r="T549" s="53">
        <v>0</v>
      </c>
      <c r="U549" s="53">
        <v>0</v>
      </c>
      <c r="V549" s="53">
        <v>0</v>
      </c>
      <c r="W549" s="53">
        <v>0</v>
      </c>
      <c r="X549" s="53">
        <v>0</v>
      </c>
      <c r="Y549" s="53">
        <v>1</v>
      </c>
      <c r="Z549" s="53">
        <v>0</v>
      </c>
      <c r="AA549" s="53">
        <v>0</v>
      </c>
      <c r="AB549" s="53">
        <v>0</v>
      </c>
      <c r="AC549" s="56">
        <f t="shared" si="26"/>
        <v>4</v>
      </c>
      <c r="AD549" s="55">
        <f>VLOOKUP($A549,'all-seg-360'!$A:$K,3,0)</f>
        <v>0.259619141</v>
      </c>
      <c r="AE549" s="55">
        <f>VLOOKUP($A549,'all-seg-360'!$A:$K,4,0)</f>
        <v>0.48900146500000002</v>
      </c>
      <c r="AF549" s="55">
        <f>VLOOKUP($A549,'all-seg-360'!$A:$K,5,0)</f>
        <v>9.7723388999999994E-2</v>
      </c>
      <c r="AG549" s="55">
        <f>VLOOKUP($A549,'all-seg-360'!$A:$K,6,0)</f>
        <v>5.1245117E-2</v>
      </c>
      <c r="AH549" s="55">
        <f>VLOOKUP($A549,'all-seg-360'!$A:$K,7,0)</f>
        <v>1.9467162999999999E-2</v>
      </c>
      <c r="AI549" s="55">
        <f>VLOOKUP($A549,'all-seg-360'!$A:$K,8,0)</f>
        <v>6.0729999999999996E-4</v>
      </c>
      <c r="AJ549" s="55">
        <f>VLOOKUP($A549,'all-seg-360'!$A:$K,9,0)</f>
        <v>4.2725000000000002E-5</v>
      </c>
      <c r="AK549" s="55"/>
      <c r="AL549" s="55"/>
    </row>
    <row r="550" spans="1:38">
      <c r="A550" s="1" t="s">
        <v>67</v>
      </c>
      <c r="B550" s="1" t="s">
        <v>20</v>
      </c>
      <c r="C550" s="1" t="str">
        <f>VLOOKUP(A550,raw_data!$C:$G,5,0)</f>
        <v>新乐坊</v>
      </c>
      <c r="D550" s="1" t="str">
        <f>VLOOKUP(A550,raw_data!$C:$H,6,0)</f>
        <v>新乐路143弄1-4号</v>
      </c>
      <c r="E550" s="1" t="str">
        <f>VLOOKUP(A550,raw_data!$C:$E,2,0)&amp;","&amp;VLOOKUP(A550,raw_data!$C:$E,3,0)</f>
        <v>121.4501869,31.21913755</v>
      </c>
      <c r="F550" s="54">
        <f t="shared" si="24"/>
        <v>2</v>
      </c>
      <c r="G550" s="1" t="s">
        <v>4367</v>
      </c>
      <c r="H550" s="53">
        <v>0</v>
      </c>
      <c r="I550" s="53">
        <v>1</v>
      </c>
      <c r="J550" s="53">
        <v>0</v>
      </c>
      <c r="K550" s="53">
        <v>0</v>
      </c>
      <c r="L550" s="53">
        <v>0</v>
      </c>
      <c r="M550" s="53">
        <v>0</v>
      </c>
      <c r="N550" s="53">
        <v>1</v>
      </c>
      <c r="O550" s="53">
        <v>0</v>
      </c>
      <c r="P550" s="56">
        <f t="shared" si="25"/>
        <v>2</v>
      </c>
      <c r="Q550" s="53">
        <v>1</v>
      </c>
      <c r="R550" s="53">
        <v>1</v>
      </c>
      <c r="S550" s="53">
        <v>0</v>
      </c>
      <c r="T550" s="53">
        <v>0</v>
      </c>
      <c r="U550" s="53">
        <v>0</v>
      </c>
      <c r="V550" s="53">
        <v>0</v>
      </c>
      <c r="W550" s="53">
        <v>0</v>
      </c>
      <c r="X550" s="53">
        <v>1</v>
      </c>
      <c r="Y550" s="53">
        <v>1</v>
      </c>
      <c r="Z550" s="53">
        <v>0</v>
      </c>
      <c r="AA550" s="53">
        <v>0</v>
      </c>
      <c r="AB550" s="53">
        <v>1</v>
      </c>
      <c r="AC550" s="56">
        <f t="shared" si="26"/>
        <v>5</v>
      </c>
      <c r="AD550" s="55">
        <f>VLOOKUP($A550,'all-seg-360'!$A:$K,3,0)</f>
        <v>0.422601318</v>
      </c>
      <c r="AE550" s="55">
        <f>VLOOKUP($A550,'all-seg-360'!$A:$K,4,0)</f>
        <v>0.41204223600000001</v>
      </c>
      <c r="AF550" s="55">
        <f>VLOOKUP($A550,'all-seg-360'!$A:$K,5,0)</f>
        <v>3.1723021999999997E-2</v>
      </c>
      <c r="AG550" s="55">
        <f>VLOOKUP($A550,'all-seg-360'!$A:$K,6,0)</f>
        <v>7.0938109999999999E-2</v>
      </c>
      <c r="AH550" s="55">
        <f>VLOOKUP($A550,'all-seg-360'!$A:$K,7,0)</f>
        <v>5.4077147999999998E-2</v>
      </c>
      <c r="AI550" s="55">
        <f>VLOOKUP($A550,'all-seg-360'!$A:$K,8,0)</f>
        <v>1.5106200000000001E-3</v>
      </c>
      <c r="AJ550" s="55">
        <f>VLOOKUP($A550,'all-seg-360'!$A:$K,9,0)</f>
        <v>2.6245100000000003E-4</v>
      </c>
      <c r="AK550" s="55"/>
      <c r="AL550" s="55"/>
    </row>
    <row r="551" spans="1:38">
      <c r="A551" s="1" t="s">
        <v>1138</v>
      </c>
      <c r="B551" s="1" t="s">
        <v>1137</v>
      </c>
      <c r="C551" s="1" t="str">
        <f>VLOOKUP(A551,raw_data!$C:$G,5,0)</f>
        <v>怀恩堂</v>
      </c>
      <c r="D551" s="1" t="str">
        <f>VLOOKUP(A551,raw_data!$C:$H,6,0)</f>
        <v>陕西北路375号</v>
      </c>
      <c r="E551" s="1" t="str">
        <f>VLOOKUP(A551,raw_data!$C:$E,2,0)&amp;","&amp;VLOOKUP(A551,raw_data!$C:$E,3,0)</f>
        <v>121.4485767,31.23113055</v>
      </c>
      <c r="F551" s="54">
        <f t="shared" si="24"/>
        <v>2</v>
      </c>
      <c r="G551" s="1" t="s">
        <v>4367</v>
      </c>
      <c r="H551" s="53">
        <v>0</v>
      </c>
      <c r="I551" s="53">
        <v>1</v>
      </c>
      <c r="J551" s="53">
        <v>0</v>
      </c>
      <c r="K551" s="53">
        <v>1</v>
      </c>
      <c r="L551" s="53">
        <v>0</v>
      </c>
      <c r="M551" s="53">
        <v>0</v>
      </c>
      <c r="N551" s="53">
        <v>1</v>
      </c>
      <c r="O551" s="53">
        <v>0</v>
      </c>
      <c r="P551" s="56">
        <f t="shared" si="25"/>
        <v>3</v>
      </c>
      <c r="Q551" s="53">
        <v>1</v>
      </c>
      <c r="R551" s="53">
        <v>0</v>
      </c>
      <c r="S551" s="53">
        <v>0</v>
      </c>
      <c r="T551" s="53">
        <v>1</v>
      </c>
      <c r="U551" s="53">
        <v>1</v>
      </c>
      <c r="V551" s="53">
        <v>0</v>
      </c>
      <c r="W551" s="53">
        <v>1</v>
      </c>
      <c r="X551" s="53">
        <v>1</v>
      </c>
      <c r="Y551" s="53">
        <v>1</v>
      </c>
      <c r="Z551" s="53">
        <v>0</v>
      </c>
      <c r="AA551" s="53">
        <v>0</v>
      </c>
      <c r="AB551" s="53">
        <v>0</v>
      </c>
      <c r="AC551" s="56">
        <f t="shared" si="26"/>
        <v>6</v>
      </c>
      <c r="AD551" s="55">
        <f>VLOOKUP($A551,'all-seg-360'!$A:$K,3,0)</f>
        <v>0.11763916000000001</v>
      </c>
      <c r="AE551" s="55">
        <f>VLOOKUP($A551,'all-seg-360'!$A:$K,4,0)</f>
        <v>0.24649658199999999</v>
      </c>
      <c r="AF551" s="55">
        <f>VLOOKUP($A551,'all-seg-360'!$A:$K,5,0)</f>
        <v>0.44508667000000002</v>
      </c>
      <c r="AG551" s="55">
        <f>VLOOKUP($A551,'all-seg-360'!$A:$K,6,0)</f>
        <v>6.9000244000000002E-2</v>
      </c>
      <c r="AH551" s="55">
        <f>VLOOKUP($A551,'all-seg-360'!$A:$K,7,0)</f>
        <v>5.6637572999999997E-2</v>
      </c>
      <c r="AI551" s="55">
        <f>VLOOKUP($A551,'all-seg-360'!$A:$K,8,0)</f>
        <v>3.7536600000000002E-4</v>
      </c>
      <c r="AJ551" s="55">
        <f>VLOOKUP($A551,'all-seg-360'!$A:$K,9,0)</f>
        <v>3.8024899999999999E-3</v>
      </c>
      <c r="AK551" s="55"/>
      <c r="AL551" s="55"/>
    </row>
    <row r="552" spans="1:38">
      <c r="A552" s="1" t="s">
        <v>753</v>
      </c>
      <c r="B552" s="1" t="s">
        <v>752</v>
      </c>
      <c r="C552" s="1" t="str">
        <f>VLOOKUP(A552,raw_data!$C:$G,5,0)</f>
        <v>上海铁道宾馆</v>
      </c>
      <c r="D552" s="1" t="str">
        <f>VLOOKUP(A552,raw_data!$C:$H,6,0)</f>
        <v>宁波路588号，
贵州路160号-170号</v>
      </c>
      <c r="E552" s="1" t="str">
        <f>VLOOKUP(A552,raw_data!$C:$E,2,0)&amp;","&amp;VLOOKUP(A552,raw_data!$C:$E,3,0)</f>
        <v>121.4737946,31.23687181</v>
      </c>
      <c r="F552" s="54">
        <f t="shared" si="24"/>
        <v>2</v>
      </c>
      <c r="G552" s="1" t="s">
        <v>4367</v>
      </c>
      <c r="H552" s="53">
        <v>0</v>
      </c>
      <c r="I552" s="53">
        <v>1</v>
      </c>
      <c r="J552" s="53">
        <v>0</v>
      </c>
      <c r="K552" s="53">
        <v>1</v>
      </c>
      <c r="L552" s="53">
        <v>0</v>
      </c>
      <c r="M552" s="53">
        <v>0</v>
      </c>
      <c r="N552" s="53">
        <v>1</v>
      </c>
      <c r="O552" s="53">
        <v>0</v>
      </c>
      <c r="P552" s="56">
        <f t="shared" si="25"/>
        <v>3</v>
      </c>
      <c r="Q552" s="53">
        <v>1</v>
      </c>
      <c r="R552" s="53">
        <v>0</v>
      </c>
      <c r="S552" s="53">
        <v>0</v>
      </c>
      <c r="T552" s="53">
        <v>0</v>
      </c>
      <c r="U552" s="53">
        <v>1</v>
      </c>
      <c r="V552" s="53">
        <v>0</v>
      </c>
      <c r="W552" s="53">
        <v>1</v>
      </c>
      <c r="X552" s="53">
        <v>1</v>
      </c>
      <c r="Y552" s="53">
        <v>1</v>
      </c>
      <c r="Z552" s="53">
        <v>0</v>
      </c>
      <c r="AA552" s="53">
        <v>0</v>
      </c>
      <c r="AB552" s="53">
        <v>0</v>
      </c>
      <c r="AC552" s="56">
        <f t="shared" si="26"/>
        <v>5</v>
      </c>
      <c r="AD552" s="55">
        <f>VLOOKUP($A552,'all-seg-360'!$A:$K,3,0)</f>
        <v>0.53175659200000003</v>
      </c>
      <c r="AE552" s="55">
        <f>VLOOKUP($A552,'all-seg-360'!$A:$K,4,0)</f>
        <v>0.32933654800000001</v>
      </c>
      <c r="AF552" s="55">
        <f>VLOOKUP($A552,'all-seg-360'!$A:$K,5,0)</f>
        <v>1.8225097999999999E-2</v>
      </c>
      <c r="AG552" s="55">
        <f>VLOOKUP($A552,'all-seg-360'!$A:$K,6,0)</f>
        <v>4.9432373000000002E-2</v>
      </c>
      <c r="AH552" s="55">
        <f>VLOOKUP($A552,'all-seg-360'!$A:$K,7,0)</f>
        <v>3.4356689000000003E-2</v>
      </c>
      <c r="AI552" s="55">
        <f>VLOOKUP($A552,'all-seg-360'!$A:$K,8,0)</f>
        <v>0</v>
      </c>
      <c r="AJ552" s="55">
        <f>VLOOKUP($A552,'all-seg-360'!$A:$K,9,0)</f>
        <v>2.4926758E-2</v>
      </c>
      <c r="AK552" s="55"/>
      <c r="AL552" s="55"/>
    </row>
    <row r="553" spans="1:38">
      <c r="A553" s="1" t="s">
        <v>794</v>
      </c>
      <c r="B553" s="1" t="s">
        <v>793</v>
      </c>
      <c r="C553" s="1" t="str">
        <f>VLOOKUP(A553,raw_data!$C:$G,5,0)</f>
        <v>上海市电力公司(北部）、上
海市建筑材料供应总公司、
上海航空铸锻公司</v>
      </c>
      <c r="D553" s="1" t="str">
        <f>VLOOKUP(A553,raw_data!$C:$H,6,0)</f>
        <v>北京东路239、255号</v>
      </c>
      <c r="E553" s="1" t="str">
        <f>VLOOKUP(A553,raw_data!$C:$E,2,0)&amp;","&amp;VLOOKUP(A553,raw_data!$C:$E,3,0)</f>
        <v>121.4736017,31.22734467</v>
      </c>
      <c r="F553" s="54">
        <f t="shared" si="24"/>
        <v>2</v>
      </c>
      <c r="G553" s="1" t="s">
        <v>4367</v>
      </c>
      <c r="H553" s="53">
        <v>0</v>
      </c>
      <c r="I553" s="53">
        <v>1</v>
      </c>
      <c r="J553" s="53">
        <v>0</v>
      </c>
      <c r="K553" s="53">
        <v>0</v>
      </c>
      <c r="L553" s="53">
        <v>0</v>
      </c>
      <c r="M553" s="53">
        <v>1</v>
      </c>
      <c r="N553" s="53">
        <v>1</v>
      </c>
      <c r="O553" s="53">
        <v>0</v>
      </c>
      <c r="P553" s="56">
        <f t="shared" si="25"/>
        <v>3</v>
      </c>
      <c r="Q553" s="53">
        <v>1</v>
      </c>
      <c r="R553" s="53">
        <v>1</v>
      </c>
      <c r="S553" s="53">
        <v>0</v>
      </c>
      <c r="T553" s="53">
        <v>0</v>
      </c>
      <c r="U553" s="53">
        <v>0</v>
      </c>
      <c r="V553" s="53">
        <v>0</v>
      </c>
      <c r="W553" s="53">
        <v>1</v>
      </c>
      <c r="X553" s="53">
        <v>1</v>
      </c>
      <c r="Y553" s="53">
        <v>0</v>
      </c>
      <c r="Z553" s="53">
        <v>0</v>
      </c>
      <c r="AA553" s="53">
        <v>0</v>
      </c>
      <c r="AB553" s="53">
        <v>0</v>
      </c>
      <c r="AC553" s="56">
        <f t="shared" si="26"/>
        <v>4</v>
      </c>
      <c r="AD553" s="55">
        <f>VLOOKUP($A553,'all-seg-360'!$A:$K,3,0)</f>
        <v>0.170358276</v>
      </c>
      <c r="AE553" s="55">
        <f>VLOOKUP($A553,'all-seg-360'!$A:$K,4,0)</f>
        <v>0.52062988300000002</v>
      </c>
      <c r="AF553" s="55">
        <f>VLOOKUP($A553,'all-seg-360'!$A:$K,5,0)</f>
        <v>0.118539429</v>
      </c>
      <c r="AG553" s="55">
        <f>VLOOKUP($A553,'all-seg-360'!$A:$K,6,0)</f>
        <v>8.1286621000000003E-2</v>
      </c>
      <c r="AH553" s="55">
        <f>VLOOKUP($A553,'all-seg-360'!$A:$K,7,0)</f>
        <v>1.8310547E-2</v>
      </c>
      <c r="AI553" s="55">
        <f>VLOOKUP($A553,'all-seg-360'!$A:$K,8,0)</f>
        <v>3.0520000000000002E-6</v>
      </c>
      <c r="AJ553" s="55">
        <f>VLOOKUP($A553,'all-seg-360'!$A:$K,9,0)</f>
        <v>4.9194340000000003E-3</v>
      </c>
      <c r="AK553" s="55"/>
      <c r="AL553" s="55"/>
    </row>
    <row r="554" spans="1:38">
      <c r="A554" s="1" t="s">
        <v>823</v>
      </c>
      <c r="B554" s="1" t="s">
        <v>822</v>
      </c>
      <c r="C554" s="1" t="str">
        <f>VLOOKUP(A554,raw_data!$C:$G,5,0)</f>
        <v>达华宾馆</v>
      </c>
      <c r="D554" s="1" t="str">
        <f>VLOOKUP(A554,raw_data!$C:$H,6,0)</f>
        <v>延安西路918-928号</v>
      </c>
      <c r="E554" s="1" t="str">
        <f>VLOOKUP(A554,raw_data!$C:$E,2,0)&amp;","&amp;VLOOKUP(A554,raw_data!$C:$E,3,0)</f>
        <v>121.4275216,31.2153463</v>
      </c>
      <c r="F554" s="54">
        <f t="shared" si="24"/>
        <v>2</v>
      </c>
      <c r="G554" s="1" t="s">
        <v>4367</v>
      </c>
      <c r="H554" s="53">
        <v>0</v>
      </c>
      <c r="I554" s="53">
        <v>1</v>
      </c>
      <c r="J554" s="53">
        <v>0</v>
      </c>
      <c r="K554" s="53">
        <v>0</v>
      </c>
      <c r="L554" s="53">
        <v>0</v>
      </c>
      <c r="M554" s="53">
        <v>1</v>
      </c>
      <c r="N554" s="53">
        <v>1</v>
      </c>
      <c r="O554" s="53">
        <v>0</v>
      </c>
      <c r="P554" s="56">
        <f t="shared" si="25"/>
        <v>3</v>
      </c>
      <c r="Q554" s="53">
        <v>0</v>
      </c>
      <c r="R554" s="53">
        <v>1</v>
      </c>
      <c r="S554" s="53">
        <v>1</v>
      </c>
      <c r="T554" s="53">
        <v>0</v>
      </c>
      <c r="U554" s="53">
        <v>0</v>
      </c>
      <c r="V554" s="53">
        <v>0</v>
      </c>
      <c r="W554" s="53">
        <v>0</v>
      </c>
      <c r="X554" s="53">
        <v>1</v>
      </c>
      <c r="Y554" s="53">
        <v>1</v>
      </c>
      <c r="Z554" s="53">
        <v>0</v>
      </c>
      <c r="AA554" s="53">
        <v>0</v>
      </c>
      <c r="AB554" s="53">
        <v>0</v>
      </c>
      <c r="AC554" s="56">
        <f t="shared" si="26"/>
        <v>4</v>
      </c>
      <c r="AD554" s="55">
        <f>VLOOKUP($A554,'all-seg-360'!$A:$K,3,0)</f>
        <v>0.47045898400000002</v>
      </c>
      <c r="AE554" s="55">
        <f>VLOOKUP($A554,'all-seg-360'!$A:$K,4,0)</f>
        <v>0.30386047399999999</v>
      </c>
      <c r="AF554" s="55">
        <f>VLOOKUP($A554,'all-seg-360'!$A:$K,5,0)</f>
        <v>4.0649414000000002E-2</v>
      </c>
      <c r="AG554" s="55">
        <f>VLOOKUP($A554,'all-seg-360'!$A:$K,6,0)</f>
        <v>5.0637817000000002E-2</v>
      </c>
      <c r="AH554" s="55">
        <f>VLOOKUP($A554,'all-seg-360'!$A:$K,7,0)</f>
        <v>6.4910890000000002E-3</v>
      </c>
      <c r="AI554" s="55">
        <f>VLOOKUP($A554,'all-seg-360'!$A:$K,8,0)</f>
        <v>0</v>
      </c>
      <c r="AJ554" s="55">
        <f>VLOOKUP($A554,'all-seg-360'!$A:$K,9,0)</f>
        <v>7.5640868999999999E-2</v>
      </c>
      <c r="AK554" s="55"/>
      <c r="AL554" s="55"/>
    </row>
    <row r="555" spans="1:38">
      <c r="A555" s="1" t="s">
        <v>703</v>
      </c>
      <c r="B555" s="1" t="s">
        <v>702</v>
      </c>
      <c r="C555" s="1" t="str">
        <f>VLOOKUP(A555,raw_data!$C:$G,5,0)</f>
        <v>康绥公寓</v>
      </c>
      <c r="D555" s="1" t="str">
        <f>VLOOKUP(A555,raw_data!$C:$H,6,0)</f>
        <v>淮海中路468-494号</v>
      </c>
      <c r="E555" s="1" t="str">
        <f>VLOOKUP(A555,raw_data!$C:$E,2,0)&amp;","&amp;VLOOKUP(A555,raw_data!$C:$E,3,0)</f>
        <v>121.465177,31.22334842</v>
      </c>
      <c r="F555" s="54">
        <f t="shared" si="24"/>
        <v>2</v>
      </c>
      <c r="G555" s="1" t="s">
        <v>4367</v>
      </c>
      <c r="H555" s="53">
        <v>0</v>
      </c>
      <c r="I555" s="53">
        <v>1</v>
      </c>
      <c r="J555" s="53">
        <v>0</v>
      </c>
      <c r="K555" s="53">
        <v>0</v>
      </c>
      <c r="L555" s="53">
        <v>1</v>
      </c>
      <c r="M555" s="53">
        <v>0</v>
      </c>
      <c r="N555" s="53">
        <v>1</v>
      </c>
      <c r="O555" s="53">
        <v>0</v>
      </c>
      <c r="P555" s="56">
        <f t="shared" si="25"/>
        <v>3</v>
      </c>
      <c r="Q555" s="53">
        <v>1</v>
      </c>
      <c r="R555" s="53">
        <v>1</v>
      </c>
      <c r="S555" s="53">
        <v>0</v>
      </c>
      <c r="T555" s="53">
        <v>0</v>
      </c>
      <c r="U555" s="53">
        <v>1</v>
      </c>
      <c r="V555" s="53">
        <v>0</v>
      </c>
      <c r="W555" s="53">
        <v>0</v>
      </c>
      <c r="X555" s="53">
        <v>1</v>
      </c>
      <c r="Y555" s="53">
        <v>0</v>
      </c>
      <c r="Z555" s="53">
        <v>0</v>
      </c>
      <c r="AA555" s="53">
        <v>1</v>
      </c>
      <c r="AB555" s="53">
        <v>1</v>
      </c>
      <c r="AC555" s="56">
        <f t="shared" si="26"/>
        <v>6</v>
      </c>
      <c r="AD555" s="55">
        <f>VLOOKUP($A555,'all-seg-360'!$A:$K,3,0)</f>
        <v>0.42574768099999999</v>
      </c>
      <c r="AE555" s="55">
        <f>VLOOKUP($A555,'all-seg-360'!$A:$K,4,0)</f>
        <v>0.410375977</v>
      </c>
      <c r="AF555" s="55">
        <f>VLOOKUP($A555,'all-seg-360'!$A:$K,5,0)</f>
        <v>2.1914672999999999E-2</v>
      </c>
      <c r="AG555" s="55">
        <f>VLOOKUP($A555,'all-seg-360'!$A:$K,6,0)</f>
        <v>8.1735229000000006E-2</v>
      </c>
      <c r="AH555" s="55">
        <f>VLOOKUP($A555,'all-seg-360'!$A:$K,7,0)</f>
        <v>4.0316772000000001E-2</v>
      </c>
      <c r="AI555" s="55">
        <f>VLOOKUP($A555,'all-seg-360'!$A:$K,8,0)</f>
        <v>7.7514599999999999E-4</v>
      </c>
      <c r="AJ555" s="55">
        <f>VLOOKUP($A555,'all-seg-360'!$A:$K,9,0)</f>
        <v>1.2014771E-2</v>
      </c>
      <c r="AK555" s="55"/>
      <c r="AL555" s="55"/>
    </row>
    <row r="556" spans="1:38">
      <c r="A556" s="1" t="s">
        <v>610</v>
      </c>
      <c r="B556" s="1" t="s">
        <v>609</v>
      </c>
      <c r="C556" s="1" t="str">
        <f>VLOOKUP(A556,raw_data!$C:$G,5,0)</f>
        <v>大桥公寓</v>
      </c>
      <c r="D556" s="1" t="str">
        <f>VLOOKUP(A556,raw_data!$C:$H,6,0)</f>
        <v>四川北路85号</v>
      </c>
      <c r="E556" s="1" t="str">
        <f>VLOOKUP(A556,raw_data!$C:$E,2,0)&amp;","&amp;VLOOKUP(A556,raw_data!$C:$E,3,0)</f>
        <v>121.4805234,31.24804419</v>
      </c>
      <c r="F556" s="54">
        <f t="shared" si="24"/>
        <v>2</v>
      </c>
      <c r="G556" s="1" t="s">
        <v>4367</v>
      </c>
      <c r="H556" s="53">
        <v>0</v>
      </c>
      <c r="I556" s="53">
        <v>1</v>
      </c>
      <c r="J556" s="53">
        <v>0</v>
      </c>
      <c r="K556" s="53">
        <v>1</v>
      </c>
      <c r="L556" s="53">
        <v>0</v>
      </c>
      <c r="M556" s="53">
        <v>0</v>
      </c>
      <c r="N556" s="53">
        <v>1</v>
      </c>
      <c r="O556" s="53">
        <v>0</v>
      </c>
      <c r="P556" s="56">
        <f t="shared" si="25"/>
        <v>3</v>
      </c>
      <c r="Q556" s="53">
        <v>1</v>
      </c>
      <c r="R556" s="53">
        <v>0</v>
      </c>
      <c r="S556" s="53">
        <v>0</v>
      </c>
      <c r="T556" s="53">
        <v>0</v>
      </c>
      <c r="U556" s="53">
        <v>1</v>
      </c>
      <c r="V556" s="53">
        <v>0</v>
      </c>
      <c r="W556" s="53">
        <v>1</v>
      </c>
      <c r="X556" s="53">
        <v>1</v>
      </c>
      <c r="Y556" s="53">
        <v>1</v>
      </c>
      <c r="Z556" s="53">
        <v>0</v>
      </c>
      <c r="AA556" s="53">
        <v>0</v>
      </c>
      <c r="AB556" s="53">
        <v>0</v>
      </c>
      <c r="AC556" s="56">
        <f t="shared" si="26"/>
        <v>5</v>
      </c>
      <c r="AD556" s="55">
        <f>VLOOKUP($A556,'all-seg-360'!$A:$K,3,0)</f>
        <v>0.32974853500000001</v>
      </c>
      <c r="AE556" s="55">
        <f>VLOOKUP($A556,'all-seg-360'!$A:$K,4,0)</f>
        <v>0.371887207</v>
      </c>
      <c r="AF556" s="55">
        <f>VLOOKUP($A556,'all-seg-360'!$A:$K,5,0)</f>
        <v>8.7112427000000006E-2</v>
      </c>
      <c r="AG556" s="55">
        <f>VLOOKUP($A556,'all-seg-360'!$A:$K,6,0)</f>
        <v>5.5041503999999998E-2</v>
      </c>
      <c r="AH556" s="55">
        <f>VLOOKUP($A556,'all-seg-360'!$A:$K,7,0)</f>
        <v>2.7062988E-2</v>
      </c>
      <c r="AI556" s="55">
        <f>VLOOKUP($A556,'all-seg-360'!$A:$K,8,0)</f>
        <v>4.76074E-4</v>
      </c>
      <c r="AJ556" s="55">
        <f>VLOOKUP($A556,'all-seg-360'!$A:$K,9,0)</f>
        <v>8.6813353999999995E-2</v>
      </c>
      <c r="AK556" s="55"/>
      <c r="AL556" s="55"/>
    </row>
    <row r="557" spans="1:38">
      <c r="A557" s="1" t="s">
        <v>622</v>
      </c>
      <c r="B557" s="1" t="s">
        <v>10</v>
      </c>
      <c r="C557" s="1" t="str">
        <f>VLOOKUP(A557,raw_data!$C:$G,5,0)</f>
        <v>徐汇区老干部局</v>
      </c>
      <c r="D557" s="1" t="str">
        <f>VLOOKUP(A557,raw_data!$C:$H,6,0)</f>
        <v>康平路205号</v>
      </c>
      <c r="E557" s="1" t="str">
        <f>VLOOKUP(A557,raw_data!$C:$E,2,0)&amp;","&amp;VLOOKUP(A557,raw_data!$C:$E,3,0)</f>
        <v>121.4336334,31.20230598</v>
      </c>
      <c r="F557" s="54">
        <f t="shared" si="24"/>
        <v>2</v>
      </c>
      <c r="G557" s="1" t="s">
        <v>4367</v>
      </c>
      <c r="H557" s="53">
        <v>0</v>
      </c>
      <c r="I557" s="53">
        <v>1</v>
      </c>
      <c r="J557" s="53">
        <v>0</v>
      </c>
      <c r="K557" s="53">
        <v>0</v>
      </c>
      <c r="L557" s="53">
        <v>0</v>
      </c>
      <c r="M557" s="53">
        <v>1</v>
      </c>
      <c r="N557" s="53">
        <v>1</v>
      </c>
      <c r="O557" s="53">
        <v>0</v>
      </c>
      <c r="P557" s="56">
        <f t="shared" si="25"/>
        <v>3</v>
      </c>
      <c r="Q557" s="53">
        <v>0</v>
      </c>
      <c r="R557" s="53">
        <v>1</v>
      </c>
      <c r="S557" s="53">
        <v>1</v>
      </c>
      <c r="T557" s="53">
        <v>0</v>
      </c>
      <c r="U557" s="53">
        <v>0</v>
      </c>
      <c r="V557" s="53">
        <v>0</v>
      </c>
      <c r="W557" s="53">
        <v>0</v>
      </c>
      <c r="X557" s="53">
        <v>1</v>
      </c>
      <c r="Y557" s="53">
        <v>1</v>
      </c>
      <c r="Z557" s="53">
        <v>0</v>
      </c>
      <c r="AA557" s="53">
        <v>0</v>
      </c>
      <c r="AB557" s="53">
        <v>0</v>
      </c>
      <c r="AC557" s="56">
        <f t="shared" si="26"/>
        <v>4</v>
      </c>
      <c r="AD557" s="55">
        <f>VLOOKUP($A557,'all-seg-360'!$A:$K,3,0)</f>
        <v>0.229910278</v>
      </c>
      <c r="AE557" s="55">
        <f>VLOOKUP($A557,'all-seg-360'!$A:$K,4,0)</f>
        <v>0.51868286100000005</v>
      </c>
      <c r="AF557" s="55">
        <f>VLOOKUP($A557,'all-seg-360'!$A:$K,5,0)</f>
        <v>0.1181427</v>
      </c>
      <c r="AG557" s="55">
        <f>VLOOKUP($A557,'all-seg-360'!$A:$K,6,0)</f>
        <v>6.4270019999999997E-2</v>
      </c>
      <c r="AH557" s="55">
        <f>VLOOKUP($A557,'all-seg-360'!$A:$K,7,0)</f>
        <v>2.7438354000000002E-2</v>
      </c>
      <c r="AI557" s="55">
        <f>VLOOKUP($A557,'all-seg-360'!$A:$K,8,0)</f>
        <v>0</v>
      </c>
      <c r="AJ557" s="55">
        <f>VLOOKUP($A557,'all-seg-360'!$A:$K,9,0)</f>
        <v>3.0520000000000002E-6</v>
      </c>
      <c r="AK557" s="55"/>
      <c r="AL557" s="55"/>
    </row>
    <row r="558" spans="1:38">
      <c r="A558" s="1" t="s">
        <v>513</v>
      </c>
      <c r="B558" s="1" t="s">
        <v>10</v>
      </c>
      <c r="C558" s="1" t="str">
        <f>VLOOKUP(A558,raw_data!$C:$G,5,0)</f>
        <v>白宫俱乐部</v>
      </c>
      <c r="D558" s="1" t="str">
        <f>VLOOKUP(A558,raw_data!$C:$H,6,0)</f>
        <v>虹桥路1390号</v>
      </c>
      <c r="E558" s="1" t="str">
        <f>VLOOKUP(A558,raw_data!$C:$E,2,0)&amp;","&amp;VLOOKUP(A558,raw_data!$C:$E,3,0)</f>
        <v>121.4016746,31.19952821</v>
      </c>
      <c r="F558" s="54">
        <f t="shared" si="24"/>
        <v>2</v>
      </c>
      <c r="G558" s="1" t="s">
        <v>4367</v>
      </c>
      <c r="H558" s="53">
        <v>0</v>
      </c>
      <c r="I558" s="53">
        <v>1</v>
      </c>
      <c r="J558" s="53">
        <v>0</v>
      </c>
      <c r="K558" s="53">
        <v>0</v>
      </c>
      <c r="L558" s="53">
        <v>0</v>
      </c>
      <c r="M558" s="53">
        <v>1</v>
      </c>
      <c r="N558" s="53">
        <v>1</v>
      </c>
      <c r="O558" s="53">
        <v>0</v>
      </c>
      <c r="P558" s="56">
        <f t="shared" si="25"/>
        <v>3</v>
      </c>
      <c r="Q558" s="53">
        <v>0</v>
      </c>
      <c r="R558" s="53">
        <v>1</v>
      </c>
      <c r="S558" s="53">
        <v>1</v>
      </c>
      <c r="T558" s="53">
        <v>0</v>
      </c>
      <c r="U558" s="53">
        <v>0</v>
      </c>
      <c r="V558" s="53">
        <v>0</v>
      </c>
      <c r="W558" s="53">
        <v>0</v>
      </c>
      <c r="X558" s="53">
        <v>1</v>
      </c>
      <c r="Y558" s="53">
        <v>1</v>
      </c>
      <c r="Z558" s="53">
        <v>0</v>
      </c>
      <c r="AA558" s="53">
        <v>0</v>
      </c>
      <c r="AB558" s="53">
        <v>0</v>
      </c>
      <c r="AC558" s="56">
        <f t="shared" si="26"/>
        <v>4</v>
      </c>
      <c r="AD558" s="55">
        <f>VLOOKUP($A558,'all-seg-360'!$A:$K,3,0)</f>
        <v>0.174694824</v>
      </c>
      <c r="AE558" s="55">
        <f>VLOOKUP($A558,'all-seg-360'!$A:$K,4,0)</f>
        <v>0.54100036600000001</v>
      </c>
      <c r="AF558" s="55">
        <f>VLOOKUP($A558,'all-seg-360'!$A:$K,5,0)</f>
        <v>0.109033203</v>
      </c>
      <c r="AG558" s="55">
        <f>VLOOKUP($A558,'all-seg-360'!$A:$K,6,0)</f>
        <v>9.9050902999999996E-2</v>
      </c>
      <c r="AH558" s="55">
        <f>VLOOKUP($A558,'all-seg-360'!$A:$K,7,0)</f>
        <v>4.1992189999999997E-3</v>
      </c>
      <c r="AI558" s="55">
        <f>VLOOKUP($A558,'all-seg-360'!$A:$K,8,0)</f>
        <v>0</v>
      </c>
      <c r="AJ558" s="55">
        <f>VLOOKUP($A558,'all-seg-360'!$A:$K,9,0)</f>
        <v>8.5876460000000009E-3</v>
      </c>
      <c r="AK558" s="55"/>
      <c r="AL558" s="55"/>
    </row>
    <row r="559" spans="1:38">
      <c r="A559" s="1" t="s">
        <v>17</v>
      </c>
      <c r="B559" s="1" t="s">
        <v>16</v>
      </c>
      <c r="C559" s="1" t="str">
        <f>VLOOKUP(A559,raw_data!$C:$G,5,0)</f>
        <v>古柏小区 </v>
      </c>
      <c r="D559" s="1" t="str">
        <f>VLOOKUP(A559,raw_data!$C:$H,6,0)</f>
        <v>富民路197弄</v>
      </c>
      <c r="E559" s="1" t="str">
        <f>VLOOKUP(A559,raw_data!$C:$E,2,0)&amp;","&amp;VLOOKUP(A559,raw_data!$C:$E,3,0)</f>
        <v>121.4467692,31.22094765</v>
      </c>
      <c r="F559" s="54">
        <f t="shared" si="24"/>
        <v>2</v>
      </c>
      <c r="G559" s="1" t="s">
        <v>4367</v>
      </c>
      <c r="H559" s="53">
        <v>0</v>
      </c>
      <c r="I559" s="53">
        <v>1</v>
      </c>
      <c r="J559" s="53">
        <v>0</v>
      </c>
      <c r="K559" s="53">
        <v>0</v>
      </c>
      <c r="L559" s="53">
        <v>0</v>
      </c>
      <c r="M559" s="53">
        <v>1</v>
      </c>
      <c r="N559" s="53">
        <v>1</v>
      </c>
      <c r="O559" s="53">
        <v>0</v>
      </c>
      <c r="P559" s="56">
        <f t="shared" si="25"/>
        <v>3</v>
      </c>
      <c r="Q559" s="53">
        <v>1</v>
      </c>
      <c r="R559" s="53">
        <v>1</v>
      </c>
      <c r="S559" s="53">
        <v>0</v>
      </c>
      <c r="T559" s="53">
        <v>0</v>
      </c>
      <c r="U559" s="53">
        <v>0</v>
      </c>
      <c r="V559" s="53">
        <v>0</v>
      </c>
      <c r="W559" s="53">
        <v>1</v>
      </c>
      <c r="X559" s="53">
        <v>1</v>
      </c>
      <c r="Y559" s="53">
        <v>0</v>
      </c>
      <c r="Z559" s="53">
        <v>0</v>
      </c>
      <c r="AA559" s="53">
        <v>0</v>
      </c>
      <c r="AB559" s="53">
        <v>0</v>
      </c>
      <c r="AC559" s="56">
        <f t="shared" si="26"/>
        <v>4</v>
      </c>
      <c r="AD559" s="55">
        <f>VLOOKUP($A559,'all-seg-360'!$A:$K,3,0)</f>
        <v>0.39516296400000001</v>
      </c>
      <c r="AE559" s="55">
        <f>VLOOKUP($A559,'all-seg-360'!$A:$K,4,0)</f>
        <v>0.44064941400000002</v>
      </c>
      <c r="AF559" s="55">
        <f>VLOOKUP($A559,'all-seg-360'!$A:$K,5,0)</f>
        <v>5.0210571000000002E-2</v>
      </c>
      <c r="AG559" s="55">
        <f>VLOOKUP($A559,'all-seg-360'!$A:$K,6,0)</f>
        <v>6.4865112000000003E-2</v>
      </c>
      <c r="AH559" s="55">
        <f>VLOOKUP($A559,'all-seg-360'!$A:$K,7,0)</f>
        <v>4.3521117999999998E-2</v>
      </c>
      <c r="AI559" s="55">
        <f>VLOOKUP($A559,'all-seg-360'!$A:$K,8,0)</f>
        <v>0</v>
      </c>
      <c r="AJ559" s="55">
        <f>VLOOKUP($A559,'all-seg-360'!$A:$K,9,0)</f>
        <v>9.3078599999999996E-4</v>
      </c>
      <c r="AK559" s="55"/>
      <c r="AL559" s="55"/>
    </row>
    <row r="560" spans="1:38">
      <c r="A560" s="1" t="s">
        <v>23</v>
      </c>
      <c r="B560" s="1" t="s">
        <v>22</v>
      </c>
      <c r="C560" s="1" t="str">
        <f>VLOOKUP(A560,raw_data!$C:$G,5,0)</f>
        <v>美丽园 </v>
      </c>
      <c r="D560" s="1" t="str">
        <f>VLOOKUP(A560,raw_data!$C:$H,6,0)</f>
        <v>延安西路379弄2-16号、18号、20号、22号</v>
      </c>
      <c r="E560" s="1" t="str">
        <f>VLOOKUP(A560,raw_data!$C:$E,2,0)&amp;","&amp;VLOOKUP(A560,raw_data!$C:$E,3,0)</f>
        <v>121.4343855,31.21977079</v>
      </c>
      <c r="F560" s="54">
        <f t="shared" si="24"/>
        <v>2</v>
      </c>
      <c r="G560" s="1" t="s">
        <v>4367</v>
      </c>
      <c r="H560" s="53">
        <v>0</v>
      </c>
      <c r="I560" s="53">
        <v>1</v>
      </c>
      <c r="J560" s="53">
        <v>0</v>
      </c>
      <c r="K560" s="53">
        <v>0</v>
      </c>
      <c r="L560" s="53">
        <v>0</v>
      </c>
      <c r="M560" s="53">
        <v>1</v>
      </c>
      <c r="N560" s="53">
        <v>1</v>
      </c>
      <c r="O560" s="53">
        <v>0</v>
      </c>
      <c r="P560" s="56">
        <f t="shared" si="25"/>
        <v>3</v>
      </c>
      <c r="Q560" s="53">
        <v>0</v>
      </c>
      <c r="R560" s="53">
        <v>1</v>
      </c>
      <c r="S560" s="53">
        <v>1</v>
      </c>
      <c r="T560" s="53">
        <v>0</v>
      </c>
      <c r="U560" s="53">
        <v>0</v>
      </c>
      <c r="V560" s="53">
        <v>0</v>
      </c>
      <c r="W560" s="53">
        <v>0</v>
      </c>
      <c r="X560" s="53">
        <v>1</v>
      </c>
      <c r="Y560" s="53">
        <v>1</v>
      </c>
      <c r="Z560" s="53">
        <v>0</v>
      </c>
      <c r="AA560" s="53">
        <v>0</v>
      </c>
      <c r="AB560" s="53">
        <v>0</v>
      </c>
      <c r="AC560" s="56">
        <f t="shared" si="26"/>
        <v>4</v>
      </c>
      <c r="AD560" s="55">
        <f>VLOOKUP($A560,'all-seg-360'!$A:$K,3,0)</f>
        <v>0.29787292500000001</v>
      </c>
      <c r="AE560" s="55">
        <f>VLOOKUP($A560,'all-seg-360'!$A:$K,4,0)</f>
        <v>0.29199829100000002</v>
      </c>
      <c r="AF560" s="55">
        <f>VLOOKUP($A560,'all-seg-360'!$A:$K,5,0)</f>
        <v>2.3468018E-2</v>
      </c>
      <c r="AG560" s="55">
        <f>VLOOKUP($A560,'all-seg-360'!$A:$K,6,0)</f>
        <v>0.109613037</v>
      </c>
      <c r="AH560" s="55">
        <f>VLOOKUP($A560,'all-seg-360'!$A:$K,7,0)</f>
        <v>6.1218260000000004E-3</v>
      </c>
      <c r="AI560" s="55">
        <f>VLOOKUP($A560,'all-seg-360'!$A:$K,8,0)</f>
        <v>0</v>
      </c>
      <c r="AJ560" s="55">
        <f>VLOOKUP($A560,'all-seg-360'!$A:$K,9,0)</f>
        <v>3.9657592999999998E-2</v>
      </c>
      <c r="AK560" s="55"/>
      <c r="AL560" s="55"/>
    </row>
    <row r="561" spans="1:38">
      <c r="A561" s="1" t="s">
        <v>310</v>
      </c>
      <c r="B561" s="1" t="s">
        <v>10</v>
      </c>
      <c r="C561" s="1" t="str">
        <f>VLOOKUP(A561,raw_data!$C:$G,5,0)</f>
        <v>住宅</v>
      </c>
      <c r="D561" s="1" t="str">
        <f>VLOOKUP(A561,raw_data!$C:$H,6,0)</f>
        <v>复兴中路492号</v>
      </c>
      <c r="E561" s="1" t="str">
        <f>VLOOKUP(A561,raw_data!$C:$E,2,0)&amp;","&amp;VLOOKUP(A561,raw_data!$C:$E,3,0)</f>
        <v>121.4677277,31.21769296</v>
      </c>
      <c r="F561" s="54">
        <f t="shared" si="24"/>
        <v>2</v>
      </c>
      <c r="G561" s="1" t="s">
        <v>4367</v>
      </c>
      <c r="H561" s="53">
        <v>0</v>
      </c>
      <c r="I561" s="53">
        <v>1</v>
      </c>
      <c r="J561" s="53">
        <v>0</v>
      </c>
      <c r="K561" s="53">
        <v>0</v>
      </c>
      <c r="L561" s="53">
        <v>0</v>
      </c>
      <c r="M561" s="53">
        <v>1</v>
      </c>
      <c r="N561" s="53">
        <v>1</v>
      </c>
      <c r="O561" s="53">
        <v>0</v>
      </c>
      <c r="P561" s="56">
        <f t="shared" si="25"/>
        <v>3</v>
      </c>
      <c r="Q561" s="53">
        <v>0</v>
      </c>
      <c r="R561" s="53">
        <v>1</v>
      </c>
      <c r="S561" s="53">
        <v>1</v>
      </c>
      <c r="T561" s="53">
        <v>0</v>
      </c>
      <c r="U561" s="53">
        <v>0</v>
      </c>
      <c r="V561" s="53">
        <v>0</v>
      </c>
      <c r="W561" s="53">
        <v>0</v>
      </c>
      <c r="X561" s="53">
        <v>1</v>
      </c>
      <c r="Y561" s="53">
        <v>1</v>
      </c>
      <c r="Z561" s="53">
        <v>0</v>
      </c>
      <c r="AA561" s="53">
        <v>0</v>
      </c>
      <c r="AB561" s="53">
        <v>0</v>
      </c>
      <c r="AC561" s="56">
        <f t="shared" si="26"/>
        <v>4</v>
      </c>
      <c r="AD561" s="55">
        <f>VLOOKUP($A561,'all-seg-360'!$A:$K,3,0)</f>
        <v>0.16386108399999999</v>
      </c>
      <c r="AE561" s="55">
        <f>VLOOKUP($A561,'all-seg-360'!$A:$K,4,0)</f>
        <v>0.52949829100000001</v>
      </c>
      <c r="AF561" s="55">
        <f>VLOOKUP($A561,'all-seg-360'!$A:$K,5,0)</f>
        <v>0.103198242</v>
      </c>
      <c r="AG561" s="55">
        <f>VLOOKUP($A561,'all-seg-360'!$A:$K,6,0)</f>
        <v>6.6891479000000004E-2</v>
      </c>
      <c r="AH561" s="55">
        <f>VLOOKUP($A561,'all-seg-360'!$A:$K,7,0)</f>
        <v>4.9877930000000001E-2</v>
      </c>
      <c r="AI561" s="55">
        <f>VLOOKUP($A561,'all-seg-360'!$A:$K,8,0)</f>
        <v>1.513672E-3</v>
      </c>
      <c r="AJ561" s="55">
        <f>VLOOKUP($A561,'all-seg-360'!$A:$K,9,0)</f>
        <v>3.1072998000000001E-2</v>
      </c>
      <c r="AK561" s="55"/>
      <c r="AL561" s="55"/>
    </row>
    <row r="562" spans="1:38">
      <c r="A562" s="1" t="s">
        <v>173</v>
      </c>
      <c r="B562" s="1" t="s">
        <v>172</v>
      </c>
      <c r="C562" s="1" t="str">
        <f>VLOOKUP(A562,raw_data!$C:$G,5,0)</f>
        <v>国富门公寓</v>
      </c>
      <c r="D562" s="1" t="str">
        <f>VLOOKUP(A562,raw_data!$C:$H,6,0)</f>
        <v>武康路230、232号</v>
      </c>
      <c r="E562" s="1" t="str">
        <f>VLOOKUP(A562,raw_data!$C:$E,2,0)&amp;","&amp;VLOOKUP(A562,raw_data!$C:$E,3,0)</f>
        <v>121.4354423,31.21001217</v>
      </c>
      <c r="F562" s="54">
        <f t="shared" si="24"/>
        <v>2</v>
      </c>
      <c r="G562" s="1" t="s">
        <v>4367</v>
      </c>
      <c r="H562" s="53">
        <v>0</v>
      </c>
      <c r="I562" s="53">
        <v>1</v>
      </c>
      <c r="J562" s="53">
        <v>0</v>
      </c>
      <c r="K562" s="53">
        <v>0</v>
      </c>
      <c r="L562" s="53">
        <v>0</v>
      </c>
      <c r="M562" s="53">
        <v>1</v>
      </c>
      <c r="N562" s="53">
        <v>1</v>
      </c>
      <c r="O562" s="53">
        <v>0</v>
      </c>
      <c r="P562" s="56">
        <f t="shared" si="25"/>
        <v>3</v>
      </c>
      <c r="Q562" s="53">
        <v>0</v>
      </c>
      <c r="R562" s="53">
        <v>1</v>
      </c>
      <c r="S562" s="53">
        <v>1</v>
      </c>
      <c r="T562" s="53">
        <v>0</v>
      </c>
      <c r="U562" s="53">
        <v>1</v>
      </c>
      <c r="V562" s="53">
        <v>0</v>
      </c>
      <c r="W562" s="53">
        <v>0</v>
      </c>
      <c r="X562" s="53">
        <v>1</v>
      </c>
      <c r="Y562" s="53">
        <v>1</v>
      </c>
      <c r="Z562" s="53">
        <v>0</v>
      </c>
      <c r="AA562" s="53">
        <v>0</v>
      </c>
      <c r="AB562" s="53">
        <v>0</v>
      </c>
      <c r="AC562" s="56">
        <f t="shared" si="26"/>
        <v>5</v>
      </c>
      <c r="AD562" s="55">
        <f>VLOOKUP($A562,'all-seg-360'!$A:$K,3,0)</f>
        <v>0.34797668500000001</v>
      </c>
      <c r="AE562" s="55">
        <f>VLOOKUP($A562,'all-seg-360'!$A:$K,4,0)</f>
        <v>0.40057067899999999</v>
      </c>
      <c r="AF562" s="55">
        <f>VLOOKUP($A562,'all-seg-360'!$A:$K,5,0)</f>
        <v>0.116436768</v>
      </c>
      <c r="AG562" s="55">
        <f>VLOOKUP($A562,'all-seg-360'!$A:$K,6,0)</f>
        <v>6.3684082000000003E-2</v>
      </c>
      <c r="AH562" s="55">
        <f>VLOOKUP($A562,'all-seg-360'!$A:$K,7,0)</f>
        <v>3.4054565000000002E-2</v>
      </c>
      <c r="AI562" s="55">
        <f>VLOOKUP($A562,'all-seg-360'!$A:$K,8,0)</f>
        <v>0</v>
      </c>
      <c r="AJ562" s="55">
        <f>VLOOKUP($A562,'all-seg-360'!$A:$K,9,0)</f>
        <v>1.1950684E-2</v>
      </c>
      <c r="AK562" s="55"/>
      <c r="AL562" s="55"/>
    </row>
    <row r="563" spans="1:38">
      <c r="A563" s="1" t="s">
        <v>44</v>
      </c>
      <c r="B563" s="1" t="s">
        <v>43</v>
      </c>
      <c r="C563" s="1" t="str">
        <f>VLOOKUP(A563,raw_data!$C:$G,5,0)</f>
        <v>上海船厂修船分厂</v>
      </c>
      <c r="D563" s="1" t="str">
        <f>VLOOKUP(A563,raw_data!$C:$H,6,0)</f>
        <v>杨树浦路640号</v>
      </c>
      <c r="E563" s="1" t="str">
        <f>VLOOKUP(A563,raw_data!$C:$E,2,0)&amp;","&amp;VLOOKUP(A563,raw_data!$C:$E,3,0)</f>
        <v>121.5186259,31.25431369</v>
      </c>
      <c r="F563" s="54">
        <f t="shared" si="24"/>
        <v>2</v>
      </c>
      <c r="G563" s="1" t="s">
        <v>4367</v>
      </c>
      <c r="H563" s="53">
        <v>0</v>
      </c>
      <c r="I563" s="53">
        <v>1</v>
      </c>
      <c r="J563" s="53">
        <v>0</v>
      </c>
      <c r="K563" s="53">
        <v>1</v>
      </c>
      <c r="L563" s="53">
        <v>0</v>
      </c>
      <c r="M563" s="53">
        <v>0</v>
      </c>
      <c r="N563" s="53">
        <v>1</v>
      </c>
      <c r="O563" s="53">
        <v>0</v>
      </c>
      <c r="P563" s="56">
        <f t="shared" si="25"/>
        <v>3</v>
      </c>
      <c r="Q563" s="53">
        <v>1</v>
      </c>
      <c r="R563" s="53">
        <v>0</v>
      </c>
      <c r="S563" s="53">
        <v>0</v>
      </c>
      <c r="T563" s="53">
        <v>0</v>
      </c>
      <c r="U563" s="53">
        <v>1</v>
      </c>
      <c r="V563" s="53">
        <v>0</v>
      </c>
      <c r="W563" s="53">
        <v>1</v>
      </c>
      <c r="X563" s="53">
        <v>1</v>
      </c>
      <c r="Y563" s="53">
        <v>1</v>
      </c>
      <c r="Z563" s="53">
        <v>1</v>
      </c>
      <c r="AA563" s="53">
        <v>0</v>
      </c>
      <c r="AB563" s="53">
        <v>0</v>
      </c>
      <c r="AC563" s="56">
        <f t="shared" si="26"/>
        <v>6</v>
      </c>
      <c r="AD563" s="55">
        <f>VLOOKUP($A563,'all-seg-360'!$A:$K,3,0)</f>
        <v>0.142892456</v>
      </c>
      <c r="AE563" s="55">
        <f>VLOOKUP($A563,'all-seg-360'!$A:$K,4,0)</f>
        <v>0.628323364</v>
      </c>
      <c r="AF563" s="55">
        <f>VLOOKUP($A563,'all-seg-360'!$A:$K,5,0)</f>
        <v>6.0668950000000001E-3</v>
      </c>
      <c r="AG563" s="55">
        <f>VLOOKUP($A563,'all-seg-360'!$A:$K,6,0)</f>
        <v>0.11611938500000001</v>
      </c>
      <c r="AH563" s="55">
        <f>VLOOKUP($A563,'all-seg-360'!$A:$K,7,0)</f>
        <v>7.3944090000000002E-3</v>
      </c>
      <c r="AI563" s="55">
        <f>VLOOKUP($A563,'all-seg-360'!$A:$K,8,0)</f>
        <v>1.3122559999999999E-3</v>
      </c>
      <c r="AJ563" s="55">
        <f>VLOOKUP($A563,'all-seg-360'!$A:$K,9,0)</f>
        <v>1.40381E-4</v>
      </c>
      <c r="AK563" s="55"/>
      <c r="AL563" s="55"/>
    </row>
    <row r="564" spans="1:38">
      <c r="A564" s="1" t="s">
        <v>61</v>
      </c>
      <c r="B564" s="1" t="s">
        <v>20</v>
      </c>
      <c r="C564" s="1" t="str">
        <f>VLOOKUP(A564,raw_data!$C:$G,5,0)</f>
        <v>住宅</v>
      </c>
      <c r="D564" s="1" t="str">
        <f>VLOOKUP(A564,raw_data!$C:$H,6,0)</f>
        <v>湖南路280弄2、4、8、9、20号；296弄14-26号</v>
      </c>
      <c r="E564" s="1" t="str">
        <f>VLOOKUP(A564,raw_data!$C:$E,2,0)&amp;","&amp;VLOOKUP(A564,raw_data!$C:$E,3,0)</f>
        <v>121.4342679,31.21056294</v>
      </c>
      <c r="F564" s="54">
        <f t="shared" si="24"/>
        <v>2</v>
      </c>
      <c r="G564" s="1" t="s">
        <v>4367</v>
      </c>
      <c r="H564" s="53">
        <v>0</v>
      </c>
      <c r="I564" s="53">
        <v>1</v>
      </c>
      <c r="J564" s="53">
        <v>0</v>
      </c>
      <c r="K564" s="53">
        <v>0</v>
      </c>
      <c r="L564" s="53">
        <v>0</v>
      </c>
      <c r="M564" s="53">
        <v>1</v>
      </c>
      <c r="N564" s="53">
        <v>1</v>
      </c>
      <c r="O564" s="53">
        <v>0</v>
      </c>
      <c r="P564" s="56">
        <f t="shared" si="25"/>
        <v>3</v>
      </c>
      <c r="Q564" s="53">
        <v>0</v>
      </c>
      <c r="R564" s="53">
        <v>1</v>
      </c>
      <c r="S564" s="53">
        <v>1</v>
      </c>
      <c r="T564" s="53">
        <v>0</v>
      </c>
      <c r="U564" s="53">
        <v>0</v>
      </c>
      <c r="V564" s="53">
        <v>0</v>
      </c>
      <c r="W564" s="53">
        <v>0</v>
      </c>
      <c r="X564" s="53">
        <v>1</v>
      </c>
      <c r="Y564" s="53">
        <v>1</v>
      </c>
      <c r="Z564" s="53">
        <v>0</v>
      </c>
      <c r="AA564" s="53">
        <v>0</v>
      </c>
      <c r="AB564" s="53">
        <v>0</v>
      </c>
      <c r="AC564" s="56">
        <f t="shared" si="26"/>
        <v>4</v>
      </c>
      <c r="AD564" s="55">
        <f>VLOOKUP($A564,'all-seg-360'!$A:$K,3,0)</f>
        <v>0.224105835</v>
      </c>
      <c r="AE564" s="55">
        <f>VLOOKUP($A564,'all-seg-360'!$A:$K,4,0)</f>
        <v>0.51724548299999995</v>
      </c>
      <c r="AF564" s="55">
        <f>VLOOKUP($A564,'all-seg-360'!$A:$K,5,0)</f>
        <v>9.6350097999999995E-2</v>
      </c>
      <c r="AG564" s="55">
        <f>VLOOKUP($A564,'all-seg-360'!$A:$K,6,0)</f>
        <v>6.9482422000000002E-2</v>
      </c>
      <c r="AH564" s="55">
        <f>VLOOKUP($A564,'all-seg-360'!$A:$K,7,0)</f>
        <v>5.5221557999999997E-2</v>
      </c>
      <c r="AI564" s="55">
        <f>VLOOKUP($A564,'all-seg-360'!$A:$K,8,0)</f>
        <v>8.5754400000000001E-4</v>
      </c>
      <c r="AJ564" s="55">
        <f>VLOOKUP($A564,'all-seg-360'!$A:$K,9,0)</f>
        <v>5.969238E-3</v>
      </c>
      <c r="AK564" s="55"/>
      <c r="AL564" s="55"/>
    </row>
    <row r="565" spans="1:38">
      <c r="A565" s="1" t="s">
        <v>1147</v>
      </c>
      <c r="B565" s="1" t="s">
        <v>10</v>
      </c>
      <c r="C565" s="1" t="str">
        <f>VLOOKUP(A565,raw_data!$C:$G,5,0)</f>
        <v>对外友协外办</v>
      </c>
      <c r="D565" s="1" t="str">
        <f>VLOOKUP(A565,raw_data!$C:$H,6,0)</f>
        <v>南京西路1418号</v>
      </c>
      <c r="E565" s="1" t="str">
        <f>VLOOKUP(A565,raw_data!$C:$E,2,0)&amp;","&amp;VLOOKUP(A565,raw_data!$C:$E,3,0)</f>
        <v>121.4460976,31.2274572</v>
      </c>
      <c r="F565" s="54">
        <f t="shared" si="24"/>
        <v>2</v>
      </c>
      <c r="G565" s="1" t="s">
        <v>4367</v>
      </c>
      <c r="H565" s="53">
        <v>0</v>
      </c>
      <c r="I565" s="53">
        <v>0</v>
      </c>
      <c r="J565" s="53">
        <v>1</v>
      </c>
      <c r="K565" s="53">
        <v>0</v>
      </c>
      <c r="L565" s="53">
        <v>0</v>
      </c>
      <c r="M565" s="53">
        <v>0</v>
      </c>
      <c r="N565" s="53">
        <v>1</v>
      </c>
      <c r="O565" s="53">
        <v>0</v>
      </c>
      <c r="P565" s="56">
        <f t="shared" si="25"/>
        <v>2</v>
      </c>
      <c r="Q565" s="53">
        <v>1</v>
      </c>
      <c r="R565" s="53">
        <v>0</v>
      </c>
      <c r="S565" s="53">
        <v>1</v>
      </c>
      <c r="T565" s="53">
        <v>1</v>
      </c>
      <c r="U565" s="53">
        <v>0</v>
      </c>
      <c r="V565" s="53">
        <v>0</v>
      </c>
      <c r="W565" s="53">
        <v>0</v>
      </c>
      <c r="X565" s="53">
        <v>1</v>
      </c>
      <c r="Y565" s="53">
        <v>0</v>
      </c>
      <c r="Z565" s="53">
        <v>0</v>
      </c>
      <c r="AA565" s="53">
        <v>0</v>
      </c>
      <c r="AB565" s="53">
        <v>0</v>
      </c>
      <c r="AC565" s="56">
        <f t="shared" si="26"/>
        <v>4</v>
      </c>
      <c r="AD565" s="55">
        <f>VLOOKUP($A565,'all-seg-360'!$A:$K,3,0)</f>
        <v>3.8894653000000001E-2</v>
      </c>
      <c r="AE565" s="55">
        <f>VLOOKUP($A565,'all-seg-360'!$A:$K,4,0)</f>
        <v>0.41244201699999999</v>
      </c>
      <c r="AF565" s="55">
        <f>VLOOKUP($A565,'all-seg-360'!$A:$K,5,0)</f>
        <v>0.33939514199999998</v>
      </c>
      <c r="AG565" s="55">
        <f>VLOOKUP($A565,'all-seg-360'!$A:$K,6,0)</f>
        <v>0.100274658</v>
      </c>
      <c r="AH565" s="55">
        <f>VLOOKUP($A565,'all-seg-360'!$A:$K,7,0)</f>
        <v>3.5308840000000002E-3</v>
      </c>
      <c r="AI565" s="55">
        <f>VLOOKUP($A565,'all-seg-360'!$A:$K,8,0)</f>
        <v>0</v>
      </c>
      <c r="AJ565" s="55">
        <f>VLOOKUP($A565,'all-seg-360'!$A:$K,9,0)</f>
        <v>2.059937E-3</v>
      </c>
      <c r="AK565" s="55"/>
      <c r="AL565" s="55"/>
    </row>
    <row r="566" spans="1:38">
      <c r="A566" s="1" t="s">
        <v>772</v>
      </c>
      <c r="B566" s="1" t="s">
        <v>771</v>
      </c>
      <c r="C566" s="1" t="str">
        <f>VLOOKUP(A566,raw_data!$C:$G,5,0)</f>
        <v>曾黄浦区人民政府大楼</v>
      </c>
      <c r="D566" s="1" t="str">
        <f>VLOOKUP(A566,raw_data!$C:$H,6,0)</f>
        <v>九江路219号</v>
      </c>
      <c r="E566" s="1" t="str">
        <f>VLOOKUP(A566,raw_data!$C:$E,2,0)&amp;","&amp;VLOOKUP(A566,raw_data!$C:$E,3,0)</f>
        <v>121.4801293,31.23357109</v>
      </c>
      <c r="F566" s="54">
        <f t="shared" si="24"/>
        <v>2</v>
      </c>
      <c r="G566" s="1" t="s">
        <v>4367</v>
      </c>
      <c r="H566" s="53">
        <v>0</v>
      </c>
      <c r="I566" s="53">
        <v>0</v>
      </c>
      <c r="J566" s="53">
        <v>0</v>
      </c>
      <c r="K566" s="53">
        <v>1</v>
      </c>
      <c r="L566" s="53">
        <v>0</v>
      </c>
      <c r="M566" s="53">
        <v>0</v>
      </c>
      <c r="N566" s="53">
        <v>1</v>
      </c>
      <c r="O566" s="53">
        <v>0</v>
      </c>
      <c r="P566" s="56">
        <f t="shared" si="25"/>
        <v>2</v>
      </c>
      <c r="Q566" s="53">
        <v>1</v>
      </c>
      <c r="R566" s="53">
        <v>0</v>
      </c>
      <c r="S566" s="53">
        <v>0</v>
      </c>
      <c r="T566" s="53">
        <v>0</v>
      </c>
      <c r="U566" s="53">
        <v>1</v>
      </c>
      <c r="V566" s="53">
        <v>0</v>
      </c>
      <c r="W566" s="53">
        <v>0</v>
      </c>
      <c r="X566" s="53">
        <v>1</v>
      </c>
      <c r="Y566" s="53">
        <v>1</v>
      </c>
      <c r="Z566" s="53">
        <v>1</v>
      </c>
      <c r="AA566" s="53">
        <v>0</v>
      </c>
      <c r="AB566" s="53">
        <v>0</v>
      </c>
      <c r="AC566" s="56">
        <f t="shared" si="26"/>
        <v>5</v>
      </c>
      <c r="AD566" s="55">
        <f>VLOOKUP($A566,'all-seg-360'!$A:$K,3,0)</f>
        <v>0.29307861299999999</v>
      </c>
      <c r="AE566" s="55">
        <f>VLOOKUP($A566,'all-seg-360'!$A:$K,4,0)</f>
        <v>0.40417480500000003</v>
      </c>
      <c r="AF566" s="55">
        <f>VLOOKUP($A566,'all-seg-360'!$A:$K,5,0)</f>
        <v>8.6425779999999997E-3</v>
      </c>
      <c r="AG566" s="55">
        <f>VLOOKUP($A566,'all-seg-360'!$A:$K,6,0)</f>
        <v>9.6792603000000005E-2</v>
      </c>
      <c r="AH566" s="55">
        <f>VLOOKUP($A566,'all-seg-360'!$A:$K,7,0)</f>
        <v>1.5911865000000001E-2</v>
      </c>
      <c r="AI566" s="55">
        <f>VLOOKUP($A566,'all-seg-360'!$A:$K,8,0)</f>
        <v>0</v>
      </c>
      <c r="AJ566" s="55">
        <f>VLOOKUP($A566,'all-seg-360'!$A:$K,9,0)</f>
        <v>2.1881100000000001E-3</v>
      </c>
      <c r="AK566" s="55"/>
      <c r="AL566" s="55"/>
    </row>
    <row r="567" spans="1:38">
      <c r="A567" s="1" t="s">
        <v>1316</v>
      </c>
      <c r="B567" s="1" t="s">
        <v>1315</v>
      </c>
      <c r="C567" s="1" t="str">
        <f>VLOOKUP(A567,raw_data!$C:$G,5,0)</f>
        <v>第一食品商店</v>
      </c>
      <c r="D567" s="1" t="str">
        <f>VLOOKUP(A567,raw_data!$C:$H,6,0)</f>
        <v>南京东路720 号</v>
      </c>
      <c r="E567" s="1" t="str">
        <f>VLOOKUP(A567,raw_data!$C:$E,2,0)&amp;","&amp;VLOOKUP(A567,raw_data!$C:$E,3,0)</f>
        <v>121.4723042,31.23722807</v>
      </c>
      <c r="F567" s="54">
        <f t="shared" si="24"/>
        <v>3</v>
      </c>
      <c r="G567" s="1" t="s">
        <v>4367</v>
      </c>
      <c r="H567" s="53">
        <v>0</v>
      </c>
      <c r="I567" s="53">
        <v>1</v>
      </c>
      <c r="J567" s="53">
        <v>1</v>
      </c>
      <c r="K567" s="53">
        <v>0</v>
      </c>
      <c r="L567" s="53">
        <v>0</v>
      </c>
      <c r="M567" s="53">
        <v>1</v>
      </c>
      <c r="N567" s="53">
        <v>1</v>
      </c>
      <c r="O567" s="53">
        <v>0</v>
      </c>
      <c r="P567" s="56">
        <f t="shared" si="25"/>
        <v>4</v>
      </c>
      <c r="Q567" s="53">
        <v>1</v>
      </c>
      <c r="R567" s="53">
        <v>1</v>
      </c>
      <c r="S567" s="53">
        <v>1</v>
      </c>
      <c r="T567" s="53">
        <v>0</v>
      </c>
      <c r="U567" s="53">
        <v>0</v>
      </c>
      <c r="V567" s="53">
        <v>0</v>
      </c>
      <c r="W567" s="53">
        <v>0</v>
      </c>
      <c r="X567" s="53">
        <v>1</v>
      </c>
      <c r="Y567" s="53">
        <v>1</v>
      </c>
      <c r="Z567" s="53">
        <v>1</v>
      </c>
      <c r="AA567" s="53">
        <v>0</v>
      </c>
      <c r="AB567" s="53">
        <v>1</v>
      </c>
      <c r="AC567" s="56">
        <f t="shared" si="26"/>
        <v>7</v>
      </c>
      <c r="AD567" s="55">
        <f>VLOOKUP($A567,'all-seg-360'!$A:$K,3,0)</f>
        <v>0.34631347699999998</v>
      </c>
      <c r="AE567" s="55">
        <f>VLOOKUP($A567,'all-seg-360'!$A:$K,4,0)</f>
        <v>4.1293335E-2</v>
      </c>
      <c r="AF567" s="55">
        <f>VLOOKUP($A567,'all-seg-360'!$A:$K,5,0)</f>
        <v>2.5482180000000001E-3</v>
      </c>
      <c r="AG567" s="55">
        <f>VLOOKUP($A567,'all-seg-360'!$A:$K,6,0)</f>
        <v>2.4087523999999999E-2</v>
      </c>
      <c r="AH567" s="55">
        <f>VLOOKUP($A567,'all-seg-360'!$A:$K,7,0)</f>
        <v>2.3764038000000001E-2</v>
      </c>
      <c r="AI567" s="55">
        <f>VLOOKUP($A567,'all-seg-360'!$A:$K,8,0)</f>
        <v>7.2814940000000003E-3</v>
      </c>
      <c r="AJ567" s="55">
        <f>VLOOKUP($A567,'all-seg-360'!$A:$K,9,0)</f>
        <v>4.4769290000000002E-3</v>
      </c>
      <c r="AK567" s="55"/>
      <c r="AL567" s="55"/>
    </row>
    <row r="568" spans="1:38">
      <c r="A568" s="1" t="s">
        <v>1320</v>
      </c>
      <c r="B568" s="1" t="s">
        <v>1319</v>
      </c>
      <c r="C568" s="1" t="str">
        <f>VLOOKUP(A568,raw_data!$C:$G,5,0)</f>
        <v>华侨商店、华联商厦</v>
      </c>
      <c r="D568" s="1" t="str">
        <f>VLOOKUP(A568,raw_data!$C:$H,6,0)</f>
        <v>南京东路627-635号</v>
      </c>
      <c r="E568" s="1" t="str">
        <f>VLOOKUP(A568,raw_data!$C:$E,2,0)&amp;","&amp;VLOOKUP(A568,raw_data!$C:$E,3,0)</f>
        <v>121.4728195,31.2374136</v>
      </c>
      <c r="F568" s="54">
        <f t="shared" si="24"/>
        <v>3</v>
      </c>
      <c r="G568" s="1" t="s">
        <v>4367</v>
      </c>
      <c r="H568" s="53">
        <v>0</v>
      </c>
      <c r="I568" s="53">
        <v>1</v>
      </c>
      <c r="J568" s="53">
        <v>1</v>
      </c>
      <c r="K568" s="53">
        <v>0</v>
      </c>
      <c r="L568" s="53">
        <v>0</v>
      </c>
      <c r="M568" s="53">
        <v>1</v>
      </c>
      <c r="N568" s="53">
        <v>1</v>
      </c>
      <c r="O568" s="53">
        <v>0</v>
      </c>
      <c r="P568" s="56">
        <f t="shared" si="25"/>
        <v>4</v>
      </c>
      <c r="Q568" s="53">
        <v>1</v>
      </c>
      <c r="R568" s="53">
        <v>1</v>
      </c>
      <c r="S568" s="53">
        <v>1</v>
      </c>
      <c r="T568" s="53">
        <v>1</v>
      </c>
      <c r="U568" s="53">
        <v>1</v>
      </c>
      <c r="V568" s="53">
        <v>1</v>
      </c>
      <c r="W568" s="53">
        <v>1</v>
      </c>
      <c r="X568" s="53">
        <v>1</v>
      </c>
      <c r="Y568" s="53">
        <v>0</v>
      </c>
      <c r="Z568" s="53">
        <v>0</v>
      </c>
      <c r="AA568" s="53">
        <v>0</v>
      </c>
      <c r="AB568" s="53">
        <v>0</v>
      </c>
      <c r="AC568" s="56">
        <f t="shared" si="26"/>
        <v>8</v>
      </c>
      <c r="AD568" s="55">
        <f>VLOOKUP($A568,'all-seg-360'!$A:$K,3,0)</f>
        <v>0.52082214400000004</v>
      </c>
      <c r="AE568" s="55">
        <f>VLOOKUP($A568,'all-seg-360'!$A:$K,4,0)</f>
        <v>0.29115600600000002</v>
      </c>
      <c r="AF568" s="55">
        <f>VLOOKUP($A568,'all-seg-360'!$A:$K,5,0)</f>
        <v>1.199646E-2</v>
      </c>
      <c r="AG568" s="55">
        <f>VLOOKUP($A568,'all-seg-360'!$A:$K,6,0)</f>
        <v>3.5705600000000002E-4</v>
      </c>
      <c r="AH568" s="55">
        <f>VLOOKUP($A568,'all-seg-360'!$A:$K,7,0)</f>
        <v>0.12958679200000001</v>
      </c>
      <c r="AI568" s="55">
        <f>VLOOKUP($A568,'all-seg-360'!$A:$K,8,0)</f>
        <v>2.5119018999999999E-2</v>
      </c>
      <c r="AJ568" s="55">
        <f>VLOOKUP($A568,'all-seg-360'!$A:$K,9,0)</f>
        <v>1.0467530000000001E-3</v>
      </c>
      <c r="AK568" s="55"/>
      <c r="AL568" s="55"/>
    </row>
    <row r="569" spans="1:38" ht="16.5">
      <c r="A569" s="57" t="s">
        <v>1326</v>
      </c>
      <c r="B569" s="1" t="s">
        <v>1325</v>
      </c>
      <c r="C569" s="1" t="str">
        <f>VLOOKUP(A569,raw_data!$C:$G,5,0)</f>
        <v>金门大酒店</v>
      </c>
      <c r="D569" s="1" t="str">
        <f>VLOOKUP(A569,raw_data!$C:$H,6,0)</f>
        <v>南京西路104号</v>
      </c>
      <c r="E569" s="1" t="str">
        <f>VLOOKUP(A569,raw_data!$C:$E,2,0)&amp;","&amp;VLOOKUP(A569,raw_data!$C:$E,3,0)</f>
        <v>121.4664549,31.23498109</v>
      </c>
      <c r="F569" s="54">
        <f t="shared" si="24"/>
        <v>3</v>
      </c>
      <c r="G569" s="1" t="s">
        <v>4367</v>
      </c>
      <c r="H569" s="53">
        <v>0</v>
      </c>
      <c r="I569" s="53">
        <v>1</v>
      </c>
      <c r="J569" s="53">
        <v>1</v>
      </c>
      <c r="K569" s="53">
        <v>0</v>
      </c>
      <c r="L569" s="53">
        <v>0</v>
      </c>
      <c r="M569" s="53">
        <v>1</v>
      </c>
      <c r="N569" s="53">
        <v>1</v>
      </c>
      <c r="O569" s="53">
        <v>0</v>
      </c>
      <c r="P569" s="56">
        <f t="shared" si="25"/>
        <v>4</v>
      </c>
      <c r="Q569" s="53">
        <v>1</v>
      </c>
      <c r="R569" s="53">
        <v>1</v>
      </c>
      <c r="S569" s="53">
        <v>1</v>
      </c>
      <c r="T569" s="53">
        <v>0</v>
      </c>
      <c r="U569" s="53">
        <v>0</v>
      </c>
      <c r="V569" s="53">
        <v>0</v>
      </c>
      <c r="W569" s="53">
        <v>1</v>
      </c>
      <c r="X569" s="53">
        <v>1</v>
      </c>
      <c r="Y569" s="53">
        <v>1</v>
      </c>
      <c r="Z569" s="53">
        <v>0</v>
      </c>
      <c r="AA569" s="53">
        <v>0</v>
      </c>
      <c r="AB569" s="53">
        <v>0</v>
      </c>
      <c r="AC569" s="56">
        <f t="shared" si="26"/>
        <v>6</v>
      </c>
      <c r="AD569" s="55">
        <f>VLOOKUP($A569,'all-seg-360'!$A:$K,3,0)</f>
        <v>7.2064209000000004E-2</v>
      </c>
      <c r="AE569" s="55">
        <f>VLOOKUP($A569,'all-seg-360'!$A:$K,4,0)</f>
        <v>0.35837097200000001</v>
      </c>
      <c r="AF569" s="55">
        <f>VLOOKUP($A569,'all-seg-360'!$A:$K,5,0)</f>
        <v>0.32771606399999997</v>
      </c>
      <c r="AG569" s="55">
        <f>VLOOKUP($A569,'all-seg-360'!$A:$K,6,0)</f>
        <v>8.8961791999999998E-2</v>
      </c>
      <c r="AH569" s="55">
        <f>VLOOKUP($A569,'all-seg-360'!$A:$K,7,0)</f>
        <v>6.8621825999999997E-2</v>
      </c>
      <c r="AI569" s="55">
        <f>VLOOKUP($A569,'all-seg-360'!$A:$K,8,0)</f>
        <v>1.3183590000000001E-3</v>
      </c>
      <c r="AJ569" s="55">
        <f>VLOOKUP($A569,'all-seg-360'!$A:$K,9,0)</f>
        <v>8.7890629999999997E-3</v>
      </c>
      <c r="AK569" s="55"/>
      <c r="AL569" s="55"/>
    </row>
    <row r="570" spans="1:38">
      <c r="A570" s="1" t="s">
        <v>1329</v>
      </c>
      <c r="B570" s="1" t="s">
        <v>1168</v>
      </c>
      <c r="C570" s="1" t="str">
        <f>VLOOKUP(A570,raw_data!$C:$G,5,0)</f>
        <v>国际饭店</v>
      </c>
      <c r="D570" s="1" t="str">
        <f>VLOOKUP(A570,raw_data!$C:$H,6,0)</f>
        <v>南京西路170号</v>
      </c>
      <c r="E570" s="1" t="str">
        <f>VLOOKUP(A570,raw_data!$C:$E,2,0)&amp;","&amp;VLOOKUP(A570,raw_data!$C:$E,3,0)</f>
        <v>121.4674073,31.23564551</v>
      </c>
      <c r="F570" s="54">
        <f t="shared" si="24"/>
        <v>3</v>
      </c>
      <c r="G570" s="1" t="s">
        <v>4367</v>
      </c>
      <c r="H570" s="53">
        <v>0</v>
      </c>
      <c r="I570" s="53">
        <v>1</v>
      </c>
      <c r="J570" s="53">
        <v>1</v>
      </c>
      <c r="K570" s="53">
        <v>0</v>
      </c>
      <c r="L570" s="53">
        <v>0</v>
      </c>
      <c r="M570" s="53">
        <v>1</v>
      </c>
      <c r="N570" s="53">
        <v>1</v>
      </c>
      <c r="O570" s="53">
        <v>0</v>
      </c>
      <c r="P570" s="56">
        <f t="shared" si="25"/>
        <v>4</v>
      </c>
      <c r="Q570" s="53">
        <v>1</v>
      </c>
      <c r="R570" s="53">
        <v>1</v>
      </c>
      <c r="S570" s="53">
        <v>1</v>
      </c>
      <c r="T570" s="53">
        <v>1</v>
      </c>
      <c r="U570" s="53">
        <v>1</v>
      </c>
      <c r="V570" s="53">
        <v>0</v>
      </c>
      <c r="W570" s="53">
        <v>0</v>
      </c>
      <c r="X570" s="53">
        <v>1</v>
      </c>
      <c r="Y570" s="53">
        <v>0</v>
      </c>
      <c r="Z570" s="53">
        <v>1</v>
      </c>
      <c r="AA570" s="53">
        <v>0</v>
      </c>
      <c r="AB570" s="53">
        <v>0</v>
      </c>
      <c r="AC570" s="56">
        <f t="shared" si="26"/>
        <v>7</v>
      </c>
      <c r="AD570" s="55">
        <f>VLOOKUP($A570,'all-seg-360'!$A:$K,3,0)</f>
        <v>9.4070434999999994E-2</v>
      </c>
      <c r="AE570" s="55">
        <f>VLOOKUP($A570,'all-seg-360'!$A:$K,4,0)</f>
        <v>0.19221191400000001</v>
      </c>
      <c r="AF570" s="55">
        <f>VLOOKUP($A570,'all-seg-360'!$A:$K,5,0)</f>
        <v>0.50506896999999995</v>
      </c>
      <c r="AG570" s="55">
        <f>VLOOKUP($A570,'all-seg-360'!$A:$K,6,0)</f>
        <v>6.8353270999999993E-2</v>
      </c>
      <c r="AH570" s="55">
        <f>VLOOKUP($A570,'all-seg-360'!$A:$K,7,0)</f>
        <v>6.8035889000000002E-2</v>
      </c>
      <c r="AI570" s="55">
        <f>VLOOKUP($A570,'all-seg-360'!$A:$K,8,0)</f>
        <v>1.12915E-4</v>
      </c>
      <c r="AJ570" s="55">
        <f>VLOOKUP($A570,'all-seg-360'!$A:$K,9,0)</f>
        <v>9.5001219999999997E-3</v>
      </c>
      <c r="AK570" s="55"/>
      <c r="AL570" s="55"/>
    </row>
    <row r="571" spans="1:38" ht="16.5">
      <c r="A571" s="57" t="s">
        <v>1335</v>
      </c>
      <c r="B571" s="1" t="s">
        <v>1334</v>
      </c>
      <c r="C571" s="1" t="str">
        <f>VLOOKUP(A571,raw_data!$C:$G,5,0)</f>
        <v>光大银行</v>
      </c>
      <c r="D571" s="1" t="str">
        <f>VLOOKUP(A571,raw_data!$C:$H,6,0)</f>
        <v>中山东一路29号</v>
      </c>
      <c r="E571" s="1" t="str">
        <f>VLOOKUP(A571,raw_data!$C:$E,2,0)&amp;","&amp;VLOOKUP(A571,raw_data!$C:$E,3,0)</f>
        <v>121.4855451,31.24304757</v>
      </c>
      <c r="F571" s="54">
        <f t="shared" si="24"/>
        <v>3</v>
      </c>
      <c r="G571" s="1" t="s">
        <v>4367</v>
      </c>
      <c r="H571" s="53">
        <v>0</v>
      </c>
      <c r="I571" s="53">
        <v>1</v>
      </c>
      <c r="J571" s="53">
        <v>1</v>
      </c>
      <c r="K571" s="53">
        <v>0</v>
      </c>
      <c r="L571" s="53">
        <v>0</v>
      </c>
      <c r="M571" s="53">
        <v>1</v>
      </c>
      <c r="N571" s="53">
        <v>1</v>
      </c>
      <c r="O571" s="53">
        <v>0</v>
      </c>
      <c r="P571" s="56">
        <f t="shared" si="25"/>
        <v>4</v>
      </c>
      <c r="Q571" s="53">
        <v>1</v>
      </c>
      <c r="R571" s="53">
        <v>1</v>
      </c>
      <c r="S571" s="53">
        <v>1</v>
      </c>
      <c r="T571" s="53">
        <v>0</v>
      </c>
      <c r="U571" s="53">
        <v>0</v>
      </c>
      <c r="V571" s="53">
        <v>0</v>
      </c>
      <c r="W571" s="53">
        <v>0</v>
      </c>
      <c r="X571" s="53">
        <v>1</v>
      </c>
      <c r="Y571" s="53">
        <v>1</v>
      </c>
      <c r="Z571" s="53">
        <v>0</v>
      </c>
      <c r="AA571" s="53">
        <v>0</v>
      </c>
      <c r="AB571" s="53">
        <v>0</v>
      </c>
      <c r="AC571" s="56">
        <f t="shared" si="26"/>
        <v>5</v>
      </c>
      <c r="AD571" s="55">
        <f>VLOOKUP($A571,'all-seg-360'!$A:$K,3,0)</f>
        <v>0.20431518600000001</v>
      </c>
      <c r="AE571" s="55">
        <f>VLOOKUP($A571,'all-seg-360'!$A:$K,4,0)</f>
        <v>0.53905334500000002</v>
      </c>
      <c r="AF571" s="55">
        <f>VLOOKUP($A571,'all-seg-360'!$A:$K,5,0)</f>
        <v>5.4745482999999998E-2</v>
      </c>
      <c r="AG571" s="55">
        <f>VLOOKUP($A571,'all-seg-360'!$A:$K,6,0)</f>
        <v>0.100534058</v>
      </c>
      <c r="AH571" s="55">
        <f>VLOOKUP($A571,'all-seg-360'!$A:$K,7,0)</f>
        <v>4.7033691000000002E-2</v>
      </c>
      <c r="AI571" s="55">
        <f>VLOOKUP($A571,'all-seg-360'!$A:$K,8,0)</f>
        <v>4.1381839999999996E-3</v>
      </c>
      <c r="AJ571" s="55">
        <f>VLOOKUP($A571,'all-seg-360'!$A:$K,9,0)</f>
        <v>3.6096191E-2</v>
      </c>
      <c r="AK571" s="55"/>
      <c r="AL571" s="55"/>
    </row>
    <row r="572" spans="1:38">
      <c r="A572" s="1" t="s">
        <v>1348</v>
      </c>
      <c r="B572" s="1" t="s">
        <v>1347</v>
      </c>
      <c r="C572" s="1" t="str">
        <f>VLOOKUP(A572,raw_data!$C:$G,5,0)</f>
        <v>东风饭店</v>
      </c>
      <c r="D572" s="1" t="str">
        <f>VLOOKUP(A572,raw_data!$C:$H,6,0)</f>
        <v>中山东一路2号</v>
      </c>
      <c r="E572" s="1" t="str">
        <f>VLOOKUP(A572,raw_data!$C:$E,2,0)&amp;","&amp;VLOOKUP(A572,raw_data!$C:$E,3,0)</f>
        <v>121.4865023,31.23573369</v>
      </c>
      <c r="F572" s="54">
        <f t="shared" si="24"/>
        <v>3</v>
      </c>
      <c r="G572" s="1" t="s">
        <v>4367</v>
      </c>
      <c r="H572" s="53">
        <v>0</v>
      </c>
      <c r="I572" s="53">
        <v>1</v>
      </c>
      <c r="J572" s="53">
        <v>1</v>
      </c>
      <c r="K572" s="53">
        <v>0</v>
      </c>
      <c r="L572" s="53">
        <v>0</v>
      </c>
      <c r="M572" s="53">
        <v>1</v>
      </c>
      <c r="N572" s="53">
        <v>1</v>
      </c>
      <c r="O572" s="53">
        <v>0</v>
      </c>
      <c r="P572" s="56">
        <f t="shared" si="25"/>
        <v>4</v>
      </c>
      <c r="Q572" s="53">
        <v>1</v>
      </c>
      <c r="R572" s="53">
        <v>1</v>
      </c>
      <c r="S572" s="53">
        <v>1</v>
      </c>
      <c r="T572" s="53">
        <v>0</v>
      </c>
      <c r="U572" s="53">
        <v>0</v>
      </c>
      <c r="V572" s="53">
        <v>0</v>
      </c>
      <c r="W572" s="53">
        <v>0</v>
      </c>
      <c r="X572" s="53">
        <v>1</v>
      </c>
      <c r="Y572" s="53">
        <v>1</v>
      </c>
      <c r="Z572" s="53">
        <v>0</v>
      </c>
      <c r="AA572" s="53">
        <v>0</v>
      </c>
      <c r="AB572" s="53">
        <v>0</v>
      </c>
      <c r="AC572" s="56">
        <f t="shared" si="26"/>
        <v>5</v>
      </c>
      <c r="AD572" s="55">
        <f>VLOOKUP($A572,'all-seg-360'!$A:$K,3,0)</f>
        <v>0.19614562999999999</v>
      </c>
      <c r="AE572" s="55">
        <f>VLOOKUP($A572,'all-seg-360'!$A:$K,4,0)</f>
        <v>0.48850402799999998</v>
      </c>
      <c r="AF572" s="55">
        <f>VLOOKUP($A572,'all-seg-360'!$A:$K,5,0)</f>
        <v>0.103616333</v>
      </c>
      <c r="AG572" s="55">
        <f>VLOOKUP($A572,'all-seg-360'!$A:$K,6,0)</f>
        <v>0.120028687</v>
      </c>
      <c r="AH572" s="55">
        <f>VLOOKUP($A572,'all-seg-360'!$A:$K,7,0)</f>
        <v>2.0736694E-2</v>
      </c>
      <c r="AI572" s="55">
        <f>VLOOKUP($A572,'all-seg-360'!$A:$K,8,0)</f>
        <v>0</v>
      </c>
      <c r="AJ572" s="55">
        <f>VLOOKUP($A572,'all-seg-360'!$A:$K,9,0)</f>
        <v>7.1746830000000003E-3</v>
      </c>
      <c r="AK572" s="55"/>
      <c r="AL572" s="55"/>
    </row>
    <row r="573" spans="1:38">
      <c r="A573" s="1" t="s">
        <v>1346</v>
      </c>
      <c r="B573" s="1" t="s">
        <v>1345</v>
      </c>
      <c r="C573" s="1" t="str">
        <f>VLOOKUP(A573,raw_data!$C:$G,5,0)</f>
        <v>浦东发展银行</v>
      </c>
      <c r="D573" s="1" t="str">
        <f>VLOOKUP(A573,raw_data!$C:$H,6,0)</f>
        <v>中山东一路10-12号</v>
      </c>
      <c r="E573" s="1" t="str">
        <f>VLOOKUP(A573,raw_data!$C:$E,2,0)&amp;","&amp;VLOOKUP(A573,raw_data!$C:$E,3,0)</f>
        <v>121.4856586,31.2380647</v>
      </c>
      <c r="F573" s="54">
        <f t="shared" si="24"/>
        <v>3</v>
      </c>
      <c r="G573" s="1" t="s">
        <v>4367</v>
      </c>
      <c r="H573" s="53">
        <v>0</v>
      </c>
      <c r="I573" s="53">
        <v>1</v>
      </c>
      <c r="J573" s="53">
        <v>1</v>
      </c>
      <c r="K573" s="53">
        <v>1</v>
      </c>
      <c r="L573" s="53">
        <v>0</v>
      </c>
      <c r="M573" s="53">
        <v>0</v>
      </c>
      <c r="N573" s="53">
        <v>1</v>
      </c>
      <c r="O573" s="53">
        <v>0</v>
      </c>
      <c r="P573" s="56">
        <f t="shared" si="25"/>
        <v>4</v>
      </c>
      <c r="Q573" s="53">
        <v>1</v>
      </c>
      <c r="R573" s="53">
        <v>0</v>
      </c>
      <c r="S573" s="53">
        <v>0</v>
      </c>
      <c r="T573" s="53">
        <v>0</v>
      </c>
      <c r="U573" s="53">
        <v>1</v>
      </c>
      <c r="V573" s="53">
        <v>0</v>
      </c>
      <c r="W573" s="53">
        <v>0</v>
      </c>
      <c r="X573" s="53">
        <v>0</v>
      </c>
      <c r="Y573" s="53">
        <v>1</v>
      </c>
      <c r="Z573" s="53">
        <v>1</v>
      </c>
      <c r="AA573" s="53">
        <v>1</v>
      </c>
      <c r="AB573" s="53">
        <v>1</v>
      </c>
      <c r="AC573" s="56">
        <f t="shared" si="26"/>
        <v>6</v>
      </c>
      <c r="AD573" s="55">
        <f>VLOOKUP($A573,'all-seg-360'!$A:$K,3,0)</f>
        <v>0.24742736800000001</v>
      </c>
      <c r="AE573" s="55">
        <f>VLOOKUP($A573,'all-seg-360'!$A:$K,4,0)</f>
        <v>0.48998107899999999</v>
      </c>
      <c r="AF573" s="55">
        <f>VLOOKUP($A573,'all-seg-360'!$A:$K,5,0)</f>
        <v>1.2145999999999999E-3</v>
      </c>
      <c r="AG573" s="55">
        <f>VLOOKUP($A573,'all-seg-360'!$A:$K,6,0)</f>
        <v>7.8091431000000003E-2</v>
      </c>
      <c r="AH573" s="55">
        <f>VLOOKUP($A573,'all-seg-360'!$A:$K,7,0)</f>
        <v>2.1163939999999999E-2</v>
      </c>
      <c r="AI573" s="55">
        <f>VLOOKUP($A573,'all-seg-360'!$A:$K,8,0)</f>
        <v>0</v>
      </c>
      <c r="AJ573" s="55">
        <f>VLOOKUP($A573,'all-seg-360'!$A:$K,9,0)</f>
        <v>1.0656738000000001E-2</v>
      </c>
      <c r="AK573" s="55"/>
      <c r="AL573" s="55"/>
    </row>
    <row r="574" spans="1:38" ht="16.5">
      <c r="A574" s="57" t="s">
        <v>1344</v>
      </c>
      <c r="B574" s="1" t="s">
        <v>1343</v>
      </c>
      <c r="C574" s="1" t="str">
        <f>VLOOKUP(A574,raw_data!$C:$G,5,0)</f>
        <v>上海海关</v>
      </c>
      <c r="D574" s="1" t="str">
        <f>VLOOKUP(A574,raw_data!$C:$H,6,0)</f>
        <v>中山东一路13号</v>
      </c>
      <c r="E574" s="1" t="str">
        <f>VLOOKUP(A574,raw_data!$C:$E,2,0)&amp;","&amp;VLOOKUP(A574,raw_data!$C:$E,3,0)</f>
        <v>121.4855236,31.23859484</v>
      </c>
      <c r="F574" s="54">
        <f t="shared" si="24"/>
        <v>3</v>
      </c>
      <c r="G574" s="1" t="s">
        <v>4367</v>
      </c>
      <c r="H574" s="53">
        <v>0</v>
      </c>
      <c r="I574" s="53">
        <v>1</v>
      </c>
      <c r="J574" s="53">
        <v>1</v>
      </c>
      <c r="K574" s="53">
        <v>0</v>
      </c>
      <c r="L574" s="53">
        <v>0</v>
      </c>
      <c r="M574" s="53">
        <v>1</v>
      </c>
      <c r="N574" s="53">
        <v>1</v>
      </c>
      <c r="O574" s="53">
        <v>0</v>
      </c>
      <c r="P574" s="56">
        <f t="shared" si="25"/>
        <v>4</v>
      </c>
      <c r="Q574" s="53">
        <v>0</v>
      </c>
      <c r="R574" s="53">
        <v>1</v>
      </c>
      <c r="S574" s="53">
        <v>1</v>
      </c>
      <c r="T574" s="53">
        <v>1</v>
      </c>
      <c r="U574" s="53">
        <v>0</v>
      </c>
      <c r="V574" s="53">
        <v>1</v>
      </c>
      <c r="W574" s="53">
        <v>1</v>
      </c>
      <c r="X574" s="53">
        <v>1</v>
      </c>
      <c r="Y574" s="53">
        <v>1</v>
      </c>
      <c r="Z574" s="53">
        <v>0</v>
      </c>
      <c r="AA574" s="53">
        <v>0</v>
      </c>
      <c r="AB574" s="53">
        <v>0</v>
      </c>
      <c r="AC574" s="56">
        <f t="shared" si="26"/>
        <v>7</v>
      </c>
      <c r="AD574" s="55">
        <f>VLOOKUP($A574,'all-seg-360'!$A:$K,3,0)</f>
        <v>0.23393249499999999</v>
      </c>
      <c r="AE574" s="55">
        <f>VLOOKUP($A574,'all-seg-360'!$A:$K,4,0)</f>
        <v>0.51125793500000005</v>
      </c>
      <c r="AF574" s="55">
        <f>VLOOKUP($A574,'all-seg-360'!$A:$K,5,0)</f>
        <v>6.3671875000000003E-2</v>
      </c>
      <c r="AG574" s="55">
        <f>VLOOKUP($A574,'all-seg-360'!$A:$K,6,0)</f>
        <v>0.13772582999999999</v>
      </c>
      <c r="AH574" s="55">
        <f>VLOOKUP($A574,'all-seg-360'!$A:$K,7,0)</f>
        <v>1.65802E-2</v>
      </c>
      <c r="AI574" s="55">
        <f>VLOOKUP($A574,'all-seg-360'!$A:$K,8,0)</f>
        <v>7.9345999999999996E-5</v>
      </c>
      <c r="AJ574" s="55">
        <f>VLOOKUP($A574,'all-seg-360'!$A:$K,9,0)</f>
        <v>4.9713129999999998E-3</v>
      </c>
      <c r="AK574" s="55"/>
      <c r="AL574" s="55"/>
    </row>
    <row r="575" spans="1:38">
      <c r="A575" s="1" t="s">
        <v>1215</v>
      </c>
      <c r="B575" s="1" t="s">
        <v>1214</v>
      </c>
      <c r="C575" s="1" t="str">
        <f>VLOOKUP(A575,raw_data!$C:$G,5,0)</f>
        <v>爱建公司</v>
      </c>
      <c r="D575" s="1" t="str">
        <f>VLOOKUP(A575,raw_data!$C:$H,6,0)</f>
        <v>香港路59号</v>
      </c>
      <c r="E575" s="1" t="str">
        <f>VLOOKUP(A575,raw_data!$C:$E,2,0)&amp;","&amp;VLOOKUP(A575,raw_data!$C:$E,3,0)</f>
        <v>121.4823451,31.24463983</v>
      </c>
      <c r="F575" s="54">
        <f t="shared" si="24"/>
        <v>3</v>
      </c>
      <c r="G575" s="1" t="s">
        <v>4367</v>
      </c>
      <c r="H575" s="53">
        <v>0</v>
      </c>
      <c r="I575" s="53">
        <v>1</v>
      </c>
      <c r="J575" s="53">
        <v>1</v>
      </c>
      <c r="K575" s="53">
        <v>0</v>
      </c>
      <c r="L575" s="53">
        <v>0</v>
      </c>
      <c r="M575" s="53">
        <v>1</v>
      </c>
      <c r="N575" s="53">
        <v>1</v>
      </c>
      <c r="O575" s="53">
        <v>0</v>
      </c>
      <c r="P575" s="56">
        <f t="shared" si="25"/>
        <v>4</v>
      </c>
      <c r="Q575" s="53">
        <v>1</v>
      </c>
      <c r="R575" s="53">
        <v>1</v>
      </c>
      <c r="S575" s="53">
        <v>1</v>
      </c>
      <c r="T575" s="53">
        <v>0</v>
      </c>
      <c r="U575" s="53">
        <v>0</v>
      </c>
      <c r="V575" s="53">
        <v>0</v>
      </c>
      <c r="W575" s="53">
        <v>0</v>
      </c>
      <c r="X575" s="53">
        <v>1</v>
      </c>
      <c r="Y575" s="53">
        <v>1</v>
      </c>
      <c r="Z575" s="53">
        <v>1</v>
      </c>
      <c r="AA575" s="53">
        <v>1</v>
      </c>
      <c r="AB575" s="53">
        <v>1</v>
      </c>
      <c r="AC575" s="56">
        <f t="shared" si="26"/>
        <v>8</v>
      </c>
      <c r="AD575" s="55">
        <f>VLOOKUP($A575,'all-seg-360'!$A:$K,3,0)</f>
        <v>0.62609863300000002</v>
      </c>
      <c r="AE575" s="55">
        <f>VLOOKUP($A575,'all-seg-360'!$A:$K,4,0)</f>
        <v>0.271697998</v>
      </c>
      <c r="AF575" s="55">
        <f>VLOOKUP($A575,'all-seg-360'!$A:$K,5,0)</f>
        <v>0</v>
      </c>
      <c r="AG575" s="55">
        <f>VLOOKUP($A575,'all-seg-360'!$A:$K,6,0)</f>
        <v>3.4716797000000001E-2</v>
      </c>
      <c r="AH575" s="55">
        <f>VLOOKUP($A575,'all-seg-360'!$A:$K,7,0)</f>
        <v>1.7657471000000001E-2</v>
      </c>
      <c r="AI575" s="55">
        <f>VLOOKUP($A575,'all-seg-360'!$A:$K,8,0)</f>
        <v>8.7585400000000002E-4</v>
      </c>
      <c r="AJ575" s="55">
        <f>VLOOKUP($A575,'all-seg-360'!$A:$K,9,0)</f>
        <v>4.1885376000000002E-2</v>
      </c>
      <c r="AK575" s="55"/>
      <c r="AL575" s="55"/>
    </row>
    <row r="576" spans="1:38">
      <c r="A576" s="1" t="s">
        <v>1228</v>
      </c>
      <c r="B576" s="1" t="s">
        <v>1227</v>
      </c>
      <c r="C576" s="1" t="str">
        <f>VLOOKUP(A576,raw_data!$C:$G,5,0)</f>
        <v>四川路桥</v>
      </c>
      <c r="D576" s="1" t="str">
        <f>VLOOKUP(A576,raw_data!$C:$H,6,0)</f>
        <v>四川中路</v>
      </c>
      <c r="E576" s="1" t="str">
        <f>VLOOKUP(A576,raw_data!$C:$E,2,0)&amp;","&amp;VLOOKUP(A576,raw_data!$C:$E,3,0)</f>
        <v>121.4822439,31.24346806</v>
      </c>
      <c r="F576" s="54">
        <f t="shared" si="24"/>
        <v>3</v>
      </c>
      <c r="G576" s="1" t="s">
        <v>4367</v>
      </c>
      <c r="H576" s="53">
        <v>0</v>
      </c>
      <c r="I576" s="53">
        <v>1</v>
      </c>
      <c r="J576" s="53">
        <v>1</v>
      </c>
      <c r="K576" s="53">
        <v>0</v>
      </c>
      <c r="L576" s="53">
        <v>0</v>
      </c>
      <c r="M576" s="53">
        <v>1</v>
      </c>
      <c r="N576" s="53">
        <v>1</v>
      </c>
      <c r="O576" s="53">
        <v>0</v>
      </c>
      <c r="P576" s="56">
        <f t="shared" si="25"/>
        <v>4</v>
      </c>
      <c r="Q576" s="53">
        <v>1</v>
      </c>
      <c r="R576" s="53">
        <v>1</v>
      </c>
      <c r="S576" s="53">
        <v>1</v>
      </c>
      <c r="T576" s="53">
        <v>0</v>
      </c>
      <c r="U576" s="53">
        <v>0</v>
      </c>
      <c r="V576" s="53">
        <v>0</v>
      </c>
      <c r="W576" s="53">
        <v>0</v>
      </c>
      <c r="X576" s="53">
        <v>1</v>
      </c>
      <c r="Y576" s="53">
        <v>1</v>
      </c>
      <c r="Z576" s="53">
        <v>0</v>
      </c>
      <c r="AA576" s="53">
        <v>1</v>
      </c>
      <c r="AB576" s="53">
        <v>1</v>
      </c>
      <c r="AC576" s="56">
        <f t="shared" si="26"/>
        <v>7</v>
      </c>
      <c r="AD576" s="55">
        <f>VLOOKUP($A576,'all-seg-360'!$A:$K,3,0)</f>
        <v>0.42967224100000001</v>
      </c>
      <c r="AE576" s="55">
        <f>VLOOKUP($A576,'all-seg-360'!$A:$K,4,0)</f>
        <v>0.42429809600000001</v>
      </c>
      <c r="AF576" s="55">
        <f>VLOOKUP($A576,'all-seg-360'!$A:$K,5,0)</f>
        <v>3.0520000000000002E-6</v>
      </c>
      <c r="AG576" s="55">
        <f>VLOOKUP($A576,'all-seg-360'!$A:$K,6,0)</f>
        <v>8.1665038999999995E-2</v>
      </c>
      <c r="AH576" s="55">
        <f>VLOOKUP($A576,'all-seg-360'!$A:$K,7,0)</f>
        <v>2.9629517000000001E-2</v>
      </c>
      <c r="AI576" s="55">
        <f>VLOOKUP($A576,'all-seg-360'!$A:$K,8,0)</f>
        <v>4.9438499999999996E-4</v>
      </c>
      <c r="AJ576" s="55">
        <f>VLOOKUP($A576,'all-seg-360'!$A:$K,9,0)</f>
        <v>9.1247559999999995E-3</v>
      </c>
      <c r="AK576" s="55"/>
      <c r="AL576" s="55"/>
    </row>
    <row r="577" spans="1:38">
      <c r="A577" s="1" t="s">
        <v>1268</v>
      </c>
      <c r="B577" s="1" t="s">
        <v>1267</v>
      </c>
      <c r="C577" s="1" t="str">
        <f>VLOOKUP(A577,raw_data!$C:$G,5,0)</f>
        <v>体育学院办公楼</v>
      </c>
      <c r="D577" s="1" t="str">
        <f>VLOOKUP(A577,raw_data!$C:$H,6,0)</f>
        <v>清源环路650号</v>
      </c>
      <c r="E577" s="1" t="str">
        <f>VLOOKUP(A577,raw_data!$C:$E,2,0)&amp;","&amp;VLOOKUP(A577,raw_data!$C:$E,3,0)</f>
        <v>121.521262585098,31.3152042275256</v>
      </c>
      <c r="F577" s="54">
        <f t="shared" si="24"/>
        <v>3</v>
      </c>
      <c r="G577" s="1" t="s">
        <v>4367</v>
      </c>
      <c r="H577" s="53">
        <v>0</v>
      </c>
      <c r="I577" s="53">
        <v>1</v>
      </c>
      <c r="J577" s="53">
        <v>1</v>
      </c>
      <c r="K577" s="53">
        <v>0</v>
      </c>
      <c r="L577" s="53">
        <v>1</v>
      </c>
      <c r="M577" s="53">
        <v>0</v>
      </c>
      <c r="N577" s="53">
        <v>1</v>
      </c>
      <c r="O577" s="53">
        <v>0</v>
      </c>
      <c r="P577" s="56">
        <f t="shared" si="25"/>
        <v>4</v>
      </c>
      <c r="Q577" s="53">
        <v>1</v>
      </c>
      <c r="R577" s="53">
        <v>1</v>
      </c>
      <c r="S577" s="53">
        <v>1</v>
      </c>
      <c r="T577" s="53">
        <v>0</v>
      </c>
      <c r="U577" s="53">
        <v>1</v>
      </c>
      <c r="V577" s="53">
        <v>0</v>
      </c>
      <c r="W577" s="53">
        <v>0</v>
      </c>
      <c r="X577" s="53">
        <v>1</v>
      </c>
      <c r="Y577" s="53">
        <v>0</v>
      </c>
      <c r="Z577" s="53">
        <v>1</v>
      </c>
      <c r="AA577" s="53">
        <v>1</v>
      </c>
      <c r="AB577" s="53">
        <v>1</v>
      </c>
      <c r="AC577" s="56">
        <f t="shared" si="26"/>
        <v>8</v>
      </c>
      <c r="AD577" s="55">
        <f>VLOOKUP($A577,'all-seg-360'!$A:$K,3,0)</f>
        <v>0.13203430199999999</v>
      </c>
      <c r="AE577" s="55">
        <f>VLOOKUP($A577,'all-seg-360'!$A:$K,4,0)</f>
        <v>0.56804199200000005</v>
      </c>
      <c r="AF577" s="55">
        <f>VLOOKUP($A577,'all-seg-360'!$A:$K,5,0)</f>
        <v>0.13079223600000001</v>
      </c>
      <c r="AG577" s="55">
        <f>VLOOKUP($A577,'all-seg-360'!$A:$K,6,0)</f>
        <v>9.0164184999999994E-2</v>
      </c>
      <c r="AH577" s="55">
        <f>VLOOKUP($A577,'all-seg-360'!$A:$K,7,0)</f>
        <v>1.413269E-2</v>
      </c>
      <c r="AI577" s="55">
        <f>VLOOKUP($A577,'all-seg-360'!$A:$K,8,0)</f>
        <v>2.01416E-4</v>
      </c>
      <c r="AJ577" s="55">
        <f>VLOOKUP($A577,'all-seg-360'!$A:$K,9,0)</f>
        <v>1.8005370000000001E-3</v>
      </c>
      <c r="AK577" s="55"/>
      <c r="AL577" s="55"/>
    </row>
    <row r="578" spans="1:38">
      <c r="A578" s="1" t="s">
        <v>1272</v>
      </c>
      <c r="B578" s="1" t="s">
        <v>1271</v>
      </c>
      <c r="C578" s="1" t="str">
        <f>VLOOKUP(A578,raw_data!$C:$G,5,0)</f>
        <v>俄罗斯领事馆</v>
      </c>
      <c r="D578" s="1" t="str">
        <f>VLOOKUP(A578,raw_data!$C:$H,6,0)</f>
        <v>黄浦路20号</v>
      </c>
      <c r="E578" s="1" t="str">
        <f>VLOOKUP(A578,raw_data!$C:$E,2,0)&amp;","&amp;VLOOKUP(A578,raw_data!$C:$E,3,0)</f>
        <v>121.48644,31.24593</v>
      </c>
      <c r="F578" s="54">
        <f t="shared" ref="F578:F641" si="27">IF(P578=1, 1, IF(OR(P578=2, P578=3), 2, 3))</f>
        <v>3</v>
      </c>
      <c r="G578" s="1" t="s">
        <v>4367</v>
      </c>
      <c r="H578" s="53">
        <v>0</v>
      </c>
      <c r="I578" s="53">
        <v>1</v>
      </c>
      <c r="J578" s="53">
        <v>1</v>
      </c>
      <c r="K578" s="53">
        <v>0</v>
      </c>
      <c r="L578" s="53">
        <v>0</v>
      </c>
      <c r="M578" s="53">
        <v>1</v>
      </c>
      <c r="N578" s="53">
        <v>1</v>
      </c>
      <c r="O578" s="53">
        <v>0</v>
      </c>
      <c r="P578" s="56">
        <f t="shared" ref="P578:P641" si="28">SUM(H578:O578)</f>
        <v>4</v>
      </c>
      <c r="Q578" s="53">
        <v>1</v>
      </c>
      <c r="R578" s="53">
        <v>1</v>
      </c>
      <c r="S578" s="53">
        <v>1</v>
      </c>
      <c r="T578" s="53">
        <v>1</v>
      </c>
      <c r="U578" s="53">
        <v>0</v>
      </c>
      <c r="V578" s="53">
        <v>0</v>
      </c>
      <c r="W578" s="53">
        <v>0</v>
      </c>
      <c r="X578" s="53">
        <v>0</v>
      </c>
      <c r="Y578" s="53">
        <v>1</v>
      </c>
      <c r="Z578" s="53">
        <v>1</v>
      </c>
      <c r="AA578" s="53">
        <v>1</v>
      </c>
      <c r="AB578" s="53">
        <v>0</v>
      </c>
      <c r="AC578" s="56">
        <f t="shared" ref="AC578:AC641" si="29">SUM(Q578:AB578)</f>
        <v>7</v>
      </c>
      <c r="AD578" s="55">
        <f>VLOOKUP($A578,'all-seg-360'!$A:$K,3,0)</f>
        <v>0.35652160599999999</v>
      </c>
      <c r="AE578" s="55">
        <f>VLOOKUP($A578,'all-seg-360'!$A:$K,4,0)</f>
        <v>0.257977295</v>
      </c>
      <c r="AF578" s="55">
        <f>VLOOKUP($A578,'all-seg-360'!$A:$K,5,0)</f>
        <v>0.226370239</v>
      </c>
      <c r="AG578" s="55">
        <f>VLOOKUP($A578,'all-seg-360'!$A:$K,6,0)</f>
        <v>6.8420410000000001E-3</v>
      </c>
      <c r="AH578" s="55">
        <f>VLOOKUP($A578,'all-seg-360'!$A:$K,7,0)</f>
        <v>4.9148560000000001E-2</v>
      </c>
      <c r="AI578" s="55">
        <f>VLOOKUP($A578,'all-seg-360'!$A:$K,8,0)</f>
        <v>2.0141600000000001E-3</v>
      </c>
      <c r="AJ578" s="55">
        <f>VLOOKUP($A578,'all-seg-360'!$A:$K,9,0)</f>
        <v>0</v>
      </c>
      <c r="AK578" s="55"/>
      <c r="AL578" s="55"/>
    </row>
    <row r="579" spans="1:38">
      <c r="A579" s="1" t="s">
        <v>1274</v>
      </c>
      <c r="B579" s="1" t="s">
        <v>1273</v>
      </c>
      <c r="C579" s="1" t="str">
        <f>VLOOKUP(A579,raw_data!$C:$G,5,0)</f>
        <v>上海市邮政局</v>
      </c>
      <c r="D579" s="1" t="str">
        <f>VLOOKUP(A579,raw_data!$C:$H,6,0)</f>
        <v>北苏州河路250-276号</v>
      </c>
      <c r="E579" s="1" t="str">
        <f>VLOOKUP(A579,raw_data!$C:$E,2,0)&amp;","&amp;VLOOKUP(A579,raw_data!$C:$E,3,0)</f>
        <v>121.4805,31.24604</v>
      </c>
      <c r="F579" s="54">
        <f t="shared" si="27"/>
        <v>3</v>
      </c>
      <c r="G579" s="1" t="s">
        <v>4367</v>
      </c>
      <c r="H579" s="53">
        <v>0</v>
      </c>
      <c r="I579" s="53">
        <v>1</v>
      </c>
      <c r="J579" s="53">
        <v>1</v>
      </c>
      <c r="K579" s="53">
        <v>0</v>
      </c>
      <c r="L579" s="53">
        <v>0</v>
      </c>
      <c r="M579" s="53">
        <v>1</v>
      </c>
      <c r="N579" s="53">
        <v>1</v>
      </c>
      <c r="O579" s="53">
        <v>0</v>
      </c>
      <c r="P579" s="56">
        <f t="shared" si="28"/>
        <v>4</v>
      </c>
      <c r="Q579" s="53">
        <v>1</v>
      </c>
      <c r="R579" s="53">
        <v>1</v>
      </c>
      <c r="S579" s="53">
        <v>1</v>
      </c>
      <c r="T579" s="53">
        <v>1</v>
      </c>
      <c r="U579" s="53">
        <v>1</v>
      </c>
      <c r="V579" s="53">
        <v>1</v>
      </c>
      <c r="W579" s="53">
        <v>1</v>
      </c>
      <c r="X579" s="53">
        <v>1</v>
      </c>
      <c r="Y579" s="53">
        <v>0</v>
      </c>
      <c r="Z579" s="53">
        <v>0</v>
      </c>
      <c r="AA579" s="53">
        <v>0</v>
      </c>
      <c r="AB579" s="53">
        <v>0</v>
      </c>
      <c r="AC579" s="56">
        <f t="shared" si="29"/>
        <v>8</v>
      </c>
      <c r="AD579" s="55">
        <f>VLOOKUP($A579,'all-seg-360'!$A:$K,3,0)</f>
        <v>0.305847168</v>
      </c>
      <c r="AE579" s="55">
        <f>VLOOKUP($A579,'all-seg-360'!$A:$K,4,0)</f>
        <v>0.32844848599999998</v>
      </c>
      <c r="AF579" s="55">
        <f>VLOOKUP($A579,'all-seg-360'!$A:$K,5,0)</f>
        <v>0.193069458</v>
      </c>
      <c r="AG579" s="55">
        <f>VLOOKUP($A579,'all-seg-360'!$A:$K,6,0)</f>
        <v>7.6831054999999995E-2</v>
      </c>
      <c r="AH579" s="55">
        <f>VLOOKUP($A579,'all-seg-360'!$A:$K,7,0)</f>
        <v>2.5265503000000002E-2</v>
      </c>
      <c r="AI579" s="55">
        <f>VLOOKUP($A579,'all-seg-360'!$A:$K,8,0)</f>
        <v>1.0617065E-2</v>
      </c>
      <c r="AJ579" s="55">
        <f>VLOOKUP($A579,'all-seg-360'!$A:$K,9,0)</f>
        <v>1.693726E-3</v>
      </c>
      <c r="AK579" s="55"/>
      <c r="AL579" s="55"/>
    </row>
    <row r="580" spans="1:38">
      <c r="A580" s="1" t="s">
        <v>1292</v>
      </c>
      <c r="B580" s="1" t="s">
        <v>1291</v>
      </c>
      <c r="C580" s="1" t="str">
        <f>VLOOKUP(A580,raw_data!$C:$G,5,0)</f>
        <v>锦江宾馆中、西楼</v>
      </c>
      <c r="D580" s="1" t="str">
        <f>VLOOKUP(A580,raw_data!$C:$H,6,0)</f>
        <v>茂名南路65-125号</v>
      </c>
      <c r="E580" s="1" t="str">
        <f>VLOOKUP(A580,raw_data!$C:$E,2,0)&amp;","&amp;VLOOKUP(A580,raw_data!$C:$E,3,0)</f>
        <v>121.4563095,31.22075145</v>
      </c>
      <c r="F580" s="54">
        <f t="shared" si="27"/>
        <v>3</v>
      </c>
      <c r="G580" s="1" t="s">
        <v>4367</v>
      </c>
      <c r="H580" s="53">
        <v>0</v>
      </c>
      <c r="I580" s="53">
        <v>1</v>
      </c>
      <c r="J580" s="53">
        <v>1</v>
      </c>
      <c r="K580" s="53">
        <v>0</v>
      </c>
      <c r="L580" s="53">
        <v>0</v>
      </c>
      <c r="M580" s="53">
        <v>1</v>
      </c>
      <c r="N580" s="53">
        <v>1</v>
      </c>
      <c r="O580" s="53">
        <v>0</v>
      </c>
      <c r="P580" s="56">
        <f t="shared" si="28"/>
        <v>4</v>
      </c>
      <c r="Q580" s="53">
        <v>1</v>
      </c>
      <c r="R580" s="53">
        <v>1</v>
      </c>
      <c r="S580" s="53">
        <v>1</v>
      </c>
      <c r="T580" s="53">
        <v>0</v>
      </c>
      <c r="U580" s="53">
        <v>0</v>
      </c>
      <c r="V580" s="53">
        <v>0</v>
      </c>
      <c r="W580" s="53">
        <v>1</v>
      </c>
      <c r="X580" s="53">
        <v>1</v>
      </c>
      <c r="Y580" s="53">
        <v>0</v>
      </c>
      <c r="Z580" s="53">
        <v>0</v>
      </c>
      <c r="AA580" s="53">
        <v>0</v>
      </c>
      <c r="AB580" s="53">
        <v>0</v>
      </c>
      <c r="AC580" s="56">
        <f t="shared" si="29"/>
        <v>5</v>
      </c>
      <c r="AD580" s="55">
        <f>VLOOKUP($A580,'all-seg-360'!$A:$K,3,0)</f>
        <v>0.28582763700000002</v>
      </c>
      <c r="AE580" s="55">
        <f>VLOOKUP($A580,'all-seg-360'!$A:$K,4,0)</f>
        <v>0.46985168500000002</v>
      </c>
      <c r="AF580" s="55">
        <f>VLOOKUP($A580,'all-seg-360'!$A:$K,5,0)</f>
        <v>9.2068480999999994E-2</v>
      </c>
      <c r="AG580" s="55">
        <f>VLOOKUP($A580,'all-seg-360'!$A:$K,6,0)</f>
        <v>9.9026488999999995E-2</v>
      </c>
      <c r="AH580" s="55">
        <f>VLOOKUP($A580,'all-seg-360'!$A:$K,7,0)</f>
        <v>4.0835571000000001E-2</v>
      </c>
      <c r="AI580" s="55">
        <f>VLOOKUP($A580,'all-seg-360'!$A:$K,8,0)</f>
        <v>1.205444E-3</v>
      </c>
      <c r="AJ580" s="55">
        <f>VLOOKUP($A580,'all-seg-360'!$A:$K,9,0)</f>
        <v>3.2043499999999999E-4</v>
      </c>
      <c r="AK580" s="55"/>
      <c r="AL580" s="55"/>
    </row>
    <row r="581" spans="1:38">
      <c r="A581" s="1" t="s">
        <v>1294</v>
      </c>
      <c r="B581" s="1" t="s">
        <v>1293</v>
      </c>
      <c r="C581" s="1" t="str">
        <f>VLOOKUP(A581,raw_data!$C:$G,5,0)</f>
        <v>锦江宾馆北楼</v>
      </c>
      <c r="D581" s="1" t="str">
        <f>VLOOKUP(A581,raw_data!$C:$H,6,0)</f>
        <v>长乐路109 号</v>
      </c>
      <c r="E581" s="1" t="str">
        <f>VLOOKUP(A581,raw_data!$C:$E,2,0)&amp;","&amp;VLOOKUP(A581,raw_data!$C:$E,3,0)</f>
        <v>121.4630185,31.22374511</v>
      </c>
      <c r="F581" s="54">
        <f t="shared" si="27"/>
        <v>3</v>
      </c>
      <c r="G581" s="1" t="s">
        <v>4367</v>
      </c>
      <c r="H581" s="53">
        <v>0</v>
      </c>
      <c r="I581" s="53">
        <v>1</v>
      </c>
      <c r="J581" s="53">
        <v>1</v>
      </c>
      <c r="K581" s="53">
        <v>0</v>
      </c>
      <c r="L581" s="53">
        <v>0</v>
      </c>
      <c r="M581" s="53">
        <v>1</v>
      </c>
      <c r="N581" s="53">
        <v>1</v>
      </c>
      <c r="O581" s="53">
        <v>0</v>
      </c>
      <c r="P581" s="56">
        <f t="shared" si="28"/>
        <v>4</v>
      </c>
      <c r="Q581" s="53">
        <v>1</v>
      </c>
      <c r="R581" s="53">
        <v>1</v>
      </c>
      <c r="S581" s="53">
        <v>1</v>
      </c>
      <c r="T581" s="53">
        <v>0</v>
      </c>
      <c r="U581" s="53">
        <v>0</v>
      </c>
      <c r="V581" s="53">
        <v>0</v>
      </c>
      <c r="W581" s="53">
        <v>1</v>
      </c>
      <c r="X581" s="53">
        <v>1</v>
      </c>
      <c r="Y581" s="53">
        <v>1</v>
      </c>
      <c r="Z581" s="53">
        <v>0</v>
      </c>
      <c r="AA581" s="53">
        <v>0</v>
      </c>
      <c r="AB581" s="53">
        <v>1</v>
      </c>
      <c r="AC581" s="56">
        <f t="shared" si="29"/>
        <v>7</v>
      </c>
      <c r="AD581" s="55">
        <f>VLOOKUP($A581,'all-seg-360'!$A:$K,3,0)</f>
        <v>0.13607482900000001</v>
      </c>
      <c r="AE581" s="55">
        <f>VLOOKUP($A581,'all-seg-360'!$A:$K,4,0)</f>
        <v>0.57590332</v>
      </c>
      <c r="AF581" s="55">
        <f>VLOOKUP($A581,'all-seg-360'!$A:$K,5,0)</f>
        <v>8.4979247999999993E-2</v>
      </c>
      <c r="AG581" s="55">
        <f>VLOOKUP($A581,'all-seg-360'!$A:$K,6,0)</f>
        <v>0.122518921</v>
      </c>
      <c r="AH581" s="55">
        <f>VLOOKUP($A581,'all-seg-360'!$A:$K,7,0)</f>
        <v>7.2662350000000002E-3</v>
      </c>
      <c r="AI581" s="55">
        <f>VLOOKUP($A581,'all-seg-360'!$A:$K,8,0)</f>
        <v>1.9775389999999999E-3</v>
      </c>
      <c r="AJ581" s="55">
        <f>VLOOKUP($A581,'all-seg-360'!$A:$K,9,0)</f>
        <v>6.2561040000000002E-3</v>
      </c>
      <c r="AK581" s="55"/>
      <c r="AL581" s="55"/>
    </row>
    <row r="582" spans="1:38">
      <c r="A582" s="1" t="s">
        <v>1298</v>
      </c>
      <c r="B582" s="1" t="s">
        <v>1297</v>
      </c>
      <c r="C582" s="1" t="str">
        <f>VLOOKUP(A582,raw_data!$C:$G,5,0)</f>
        <v>裕华新村</v>
      </c>
      <c r="D582" s="1" t="str">
        <f>VLOOKUP(A582,raw_data!$C:$H,6,0)</f>
        <v>富民路182弄1-32</v>
      </c>
      <c r="E582" s="1" t="str">
        <f>VLOOKUP(A582,raw_data!$C:$E,2,0)&amp;","&amp;VLOOKUP(A582,raw_data!$C:$E,3,0)</f>
        <v>121.4470437,31.2202325</v>
      </c>
      <c r="F582" s="54">
        <f t="shared" si="27"/>
        <v>3</v>
      </c>
      <c r="G582" s="1" t="s">
        <v>4367</v>
      </c>
      <c r="H582" s="53">
        <v>0</v>
      </c>
      <c r="I582" s="53">
        <v>1</v>
      </c>
      <c r="J582" s="53">
        <v>1</v>
      </c>
      <c r="K582" s="53">
        <v>0</v>
      </c>
      <c r="L582" s="53">
        <v>0</v>
      </c>
      <c r="M582" s="53">
        <v>1</v>
      </c>
      <c r="N582" s="53">
        <v>1</v>
      </c>
      <c r="O582" s="53">
        <v>0</v>
      </c>
      <c r="P582" s="56">
        <f t="shared" si="28"/>
        <v>4</v>
      </c>
      <c r="Q582" s="53">
        <v>1</v>
      </c>
      <c r="R582" s="53">
        <v>1</v>
      </c>
      <c r="S582" s="53">
        <v>1</v>
      </c>
      <c r="T582" s="53">
        <v>0</v>
      </c>
      <c r="U582" s="53">
        <v>0</v>
      </c>
      <c r="V582" s="53">
        <v>0</v>
      </c>
      <c r="W582" s="53">
        <v>0</v>
      </c>
      <c r="X582" s="53">
        <v>1</v>
      </c>
      <c r="Y582" s="53">
        <v>1</v>
      </c>
      <c r="Z582" s="53">
        <v>0</v>
      </c>
      <c r="AA582" s="53">
        <v>1</v>
      </c>
      <c r="AB582" s="53">
        <v>1</v>
      </c>
      <c r="AC582" s="56">
        <f t="shared" si="29"/>
        <v>7</v>
      </c>
      <c r="AD582" s="55">
        <f>VLOOKUP($A582,'all-seg-360'!$A:$K,3,0)</f>
        <v>0.26476135299999998</v>
      </c>
      <c r="AE582" s="55">
        <f>VLOOKUP($A582,'all-seg-360'!$A:$K,4,0)</f>
        <v>0.54581603999999995</v>
      </c>
      <c r="AF582" s="55">
        <f>VLOOKUP($A582,'all-seg-360'!$A:$K,5,0)</f>
        <v>5.2749633999999997E-2</v>
      </c>
      <c r="AG582" s="55">
        <f>VLOOKUP($A582,'all-seg-360'!$A:$K,6,0)</f>
        <v>7.1286010999999996E-2</v>
      </c>
      <c r="AH582" s="55">
        <f>VLOOKUP($A582,'all-seg-360'!$A:$K,7,0)</f>
        <v>1.6180420000000001E-2</v>
      </c>
      <c r="AI582" s="55">
        <f>VLOOKUP($A582,'all-seg-360'!$A:$K,8,0)</f>
        <v>0</v>
      </c>
      <c r="AJ582" s="55">
        <f>VLOOKUP($A582,'all-seg-360'!$A:$K,9,0)</f>
        <v>3.8452099999999997E-4</v>
      </c>
      <c r="AK582" s="55"/>
      <c r="AL582" s="55"/>
    </row>
    <row r="583" spans="1:38">
      <c r="A583" s="1" t="s">
        <v>1126</v>
      </c>
      <c r="B583" s="1" t="s">
        <v>1125</v>
      </c>
      <c r="C583" s="1" t="str">
        <f>VLOOKUP(A583,raw_data!$C:$G,5,0)</f>
        <v>常德公寓</v>
      </c>
      <c r="D583" s="1" t="str">
        <f>VLOOKUP(A583,raw_data!$C:$H,6,0)</f>
        <v>常德路195号</v>
      </c>
      <c r="E583" s="1" t="str">
        <f>VLOOKUP(A583,raw_data!$C:$E,2,0)&amp;","&amp;VLOOKUP(A583,raw_data!$C:$E,3,0)</f>
        <v>121.443018,31.22657371</v>
      </c>
      <c r="F583" s="54">
        <f t="shared" si="27"/>
        <v>3</v>
      </c>
      <c r="G583" s="1" t="s">
        <v>4367</v>
      </c>
      <c r="H583" s="53">
        <v>0</v>
      </c>
      <c r="I583" s="53">
        <v>1</v>
      </c>
      <c r="J583" s="53">
        <v>1</v>
      </c>
      <c r="K583" s="53">
        <v>0</v>
      </c>
      <c r="L583" s="53">
        <v>0</v>
      </c>
      <c r="M583" s="53">
        <v>1</v>
      </c>
      <c r="N583" s="53">
        <v>1</v>
      </c>
      <c r="O583" s="53">
        <v>0</v>
      </c>
      <c r="P583" s="56">
        <f t="shared" si="28"/>
        <v>4</v>
      </c>
      <c r="Q583" s="53">
        <v>0</v>
      </c>
      <c r="R583" s="53">
        <v>1</v>
      </c>
      <c r="S583" s="53">
        <v>1</v>
      </c>
      <c r="T583" s="53">
        <v>0</v>
      </c>
      <c r="U583" s="53">
        <v>1</v>
      </c>
      <c r="V583" s="53">
        <v>0</v>
      </c>
      <c r="W583" s="53">
        <v>1</v>
      </c>
      <c r="X583" s="53">
        <v>1</v>
      </c>
      <c r="Y583" s="53">
        <v>1</v>
      </c>
      <c r="Z583" s="53">
        <v>0</v>
      </c>
      <c r="AA583" s="53">
        <v>0</v>
      </c>
      <c r="AB583" s="53">
        <v>0</v>
      </c>
      <c r="AC583" s="56">
        <f t="shared" si="29"/>
        <v>6</v>
      </c>
      <c r="AD583" s="55">
        <f>VLOOKUP($A583,'all-seg-360'!$A:$K,3,0)</f>
        <v>0.25382080099999998</v>
      </c>
      <c r="AE583" s="55">
        <f>VLOOKUP($A583,'all-seg-360'!$A:$K,4,0)</f>
        <v>0.41875000000000001</v>
      </c>
      <c r="AF583" s="55">
        <f>VLOOKUP($A583,'all-seg-360'!$A:$K,5,0)</f>
        <v>0.17196655299999999</v>
      </c>
      <c r="AG583" s="55">
        <f>VLOOKUP($A583,'all-seg-360'!$A:$K,6,0)</f>
        <v>5.9127807999999997E-2</v>
      </c>
      <c r="AH583" s="55">
        <f>VLOOKUP($A583,'all-seg-360'!$A:$K,7,0)</f>
        <v>9.2193599999999994E-3</v>
      </c>
      <c r="AI583" s="55">
        <f>VLOOKUP($A583,'all-seg-360'!$A:$K,8,0)</f>
        <v>0</v>
      </c>
      <c r="AJ583" s="55">
        <f>VLOOKUP($A583,'all-seg-360'!$A:$K,9,0)</f>
        <v>4.8706054999999998E-2</v>
      </c>
      <c r="AK583" s="55"/>
      <c r="AL583" s="55"/>
    </row>
    <row r="584" spans="1:38">
      <c r="A584" s="1" t="s">
        <v>1128</v>
      </c>
      <c r="B584" s="1" t="s">
        <v>1127</v>
      </c>
      <c r="C584" s="1" t="str">
        <f>VLOOKUP(A584,raw_data!$C:$G,5,0)</f>
        <v>枕流公寓</v>
      </c>
      <c r="D584" s="1" t="str">
        <f>VLOOKUP(A584,raw_data!$C:$H,6,0)</f>
        <v>华山路731号</v>
      </c>
      <c r="E584" s="1" t="str">
        <f>VLOOKUP(A584,raw_data!$C:$E,2,0)&amp;","&amp;VLOOKUP(A584,raw_data!$C:$E,3,0)</f>
        <v>121.4354703,31.21773052</v>
      </c>
      <c r="F584" s="54">
        <f t="shared" si="27"/>
        <v>3</v>
      </c>
      <c r="G584" s="1" t="s">
        <v>4367</v>
      </c>
      <c r="H584" s="53">
        <v>0</v>
      </c>
      <c r="I584" s="53">
        <v>1</v>
      </c>
      <c r="J584" s="53">
        <v>1</v>
      </c>
      <c r="K584" s="53">
        <v>0</v>
      </c>
      <c r="L584" s="53">
        <v>0</v>
      </c>
      <c r="M584" s="53">
        <v>1</v>
      </c>
      <c r="N584" s="53">
        <v>1</v>
      </c>
      <c r="O584" s="53">
        <v>0</v>
      </c>
      <c r="P584" s="56">
        <f t="shared" si="28"/>
        <v>4</v>
      </c>
      <c r="Q584" s="53">
        <v>1</v>
      </c>
      <c r="R584" s="53">
        <v>1</v>
      </c>
      <c r="S584" s="53">
        <v>1</v>
      </c>
      <c r="T584" s="53">
        <v>1</v>
      </c>
      <c r="U584" s="53">
        <v>0</v>
      </c>
      <c r="V584" s="53">
        <v>0</v>
      </c>
      <c r="W584" s="53">
        <v>0</v>
      </c>
      <c r="X584" s="53">
        <v>0</v>
      </c>
      <c r="Y584" s="53">
        <v>1</v>
      </c>
      <c r="Z584" s="53">
        <v>1</v>
      </c>
      <c r="AA584" s="53">
        <v>1</v>
      </c>
      <c r="AB584" s="53">
        <v>1</v>
      </c>
      <c r="AC584" s="56">
        <f t="shared" si="29"/>
        <v>8</v>
      </c>
      <c r="AD584" s="55">
        <f>VLOOKUP($A584,'all-seg-360'!$A:$K,3,0)</f>
        <v>0.45809631299999998</v>
      </c>
      <c r="AE584" s="55">
        <f>VLOOKUP($A584,'all-seg-360'!$A:$K,4,0)</f>
        <v>0.34726562500000002</v>
      </c>
      <c r="AF584" s="55">
        <f>VLOOKUP($A584,'all-seg-360'!$A:$K,5,0)</f>
        <v>5.7058716000000002E-2</v>
      </c>
      <c r="AG584" s="55">
        <f>VLOOKUP($A584,'all-seg-360'!$A:$K,6,0)</f>
        <v>9.0588378999999997E-2</v>
      </c>
      <c r="AH584" s="55">
        <f>VLOOKUP($A584,'all-seg-360'!$A:$K,7,0)</f>
        <v>2.7877808E-2</v>
      </c>
      <c r="AI584" s="55">
        <f>VLOOKUP($A584,'all-seg-360'!$A:$K,8,0)</f>
        <v>6.8359400000000004E-4</v>
      </c>
      <c r="AJ584" s="55">
        <f>VLOOKUP($A584,'all-seg-360'!$A:$K,9,0)</f>
        <v>4.5043949999999996E-3</v>
      </c>
      <c r="AK584" s="55"/>
      <c r="AL584" s="55"/>
    </row>
    <row r="585" spans="1:38">
      <c r="A585" s="1" t="s">
        <v>1151</v>
      </c>
      <c r="B585" s="1" t="s">
        <v>1150</v>
      </c>
      <c r="C585" s="1" t="str">
        <f>VLOOKUP(A585,raw_data!$C:$G,5,0)</f>
        <v>中国工商银行</v>
      </c>
      <c r="D585" s="1" t="str">
        <f>VLOOKUP(A585,raw_data!$C:$H,6,0)</f>
        <v>南京西路801号</v>
      </c>
      <c r="E585" s="1" t="str">
        <f>VLOOKUP(A585,raw_data!$C:$E,2,0)&amp;","&amp;VLOOKUP(A585,raw_data!$C:$E,3,0)</f>
        <v>121.4537001,31.23086321</v>
      </c>
      <c r="F585" s="54">
        <f t="shared" si="27"/>
        <v>3</v>
      </c>
      <c r="G585" s="1" t="s">
        <v>4367</v>
      </c>
      <c r="H585" s="53">
        <v>0</v>
      </c>
      <c r="I585" s="53">
        <v>1</v>
      </c>
      <c r="J585" s="53">
        <v>1</v>
      </c>
      <c r="K585" s="53">
        <v>0</v>
      </c>
      <c r="L585" s="53">
        <v>0</v>
      </c>
      <c r="M585" s="53">
        <v>1</v>
      </c>
      <c r="N585" s="53">
        <v>1</v>
      </c>
      <c r="O585" s="53">
        <v>0</v>
      </c>
      <c r="P585" s="56">
        <f t="shared" si="28"/>
        <v>4</v>
      </c>
      <c r="Q585" s="53">
        <v>0</v>
      </c>
      <c r="R585" s="53">
        <v>1</v>
      </c>
      <c r="S585" s="53">
        <v>1</v>
      </c>
      <c r="T585" s="53">
        <v>1</v>
      </c>
      <c r="U585" s="53">
        <v>0</v>
      </c>
      <c r="V585" s="53">
        <v>0</v>
      </c>
      <c r="W585" s="53">
        <v>0</v>
      </c>
      <c r="X585" s="53">
        <v>1</v>
      </c>
      <c r="Y585" s="53">
        <v>1</v>
      </c>
      <c r="Z585" s="53">
        <v>0</v>
      </c>
      <c r="AA585" s="53">
        <v>0</v>
      </c>
      <c r="AB585" s="53">
        <v>0</v>
      </c>
      <c r="AC585" s="56">
        <f t="shared" si="29"/>
        <v>5</v>
      </c>
      <c r="AD585" s="55">
        <f>VLOOKUP($A585,'all-seg-360'!$A:$K,3,0)</f>
        <v>0.23140564</v>
      </c>
      <c r="AE585" s="55">
        <f>VLOOKUP($A585,'all-seg-360'!$A:$K,4,0)</f>
        <v>0.35208740199999999</v>
      </c>
      <c r="AF585" s="55">
        <f>VLOOKUP($A585,'all-seg-360'!$A:$K,5,0)</f>
        <v>0.25589599600000001</v>
      </c>
      <c r="AG585" s="55">
        <f>VLOOKUP($A585,'all-seg-360'!$A:$K,6,0)</f>
        <v>8.7277222000000002E-2</v>
      </c>
      <c r="AH585" s="55">
        <f>VLOOKUP($A585,'all-seg-360'!$A:$K,7,0)</f>
        <v>3.4057616999999998E-2</v>
      </c>
      <c r="AI585" s="55">
        <f>VLOOKUP($A585,'all-seg-360'!$A:$K,8,0)</f>
        <v>6.4697300000000001E-4</v>
      </c>
      <c r="AJ585" s="55">
        <f>VLOOKUP($A585,'all-seg-360'!$A:$K,9,0)</f>
        <v>2.7185059000000001E-2</v>
      </c>
      <c r="AK585" s="55"/>
      <c r="AL585" s="55"/>
    </row>
    <row r="586" spans="1:38">
      <c r="A586" s="1" t="s">
        <v>1149</v>
      </c>
      <c r="B586" s="1" t="s">
        <v>1148</v>
      </c>
      <c r="C586" s="1" t="str">
        <f>VLOOKUP(A586,raw_data!$C:$G,5,0)</f>
        <v>泰兴大楼</v>
      </c>
      <c r="D586" s="1" t="str">
        <f>VLOOKUP(A586,raw_data!$C:$H,6,0)</f>
        <v>南京西路934号</v>
      </c>
      <c r="E586" s="1" t="str">
        <f>VLOOKUP(A586,raw_data!$C:$E,2,0)&amp;","&amp;VLOOKUP(A586,raw_data!$C:$E,3,0)</f>
        <v>121.4543983,31.23211752</v>
      </c>
      <c r="F586" s="54">
        <f t="shared" si="27"/>
        <v>3</v>
      </c>
      <c r="G586" s="1" t="s">
        <v>4367</v>
      </c>
      <c r="H586" s="53">
        <v>0</v>
      </c>
      <c r="I586" s="53">
        <v>1</v>
      </c>
      <c r="J586" s="53">
        <v>1</v>
      </c>
      <c r="K586" s="53">
        <v>0</v>
      </c>
      <c r="L586" s="53">
        <v>0</v>
      </c>
      <c r="M586" s="53">
        <v>1</v>
      </c>
      <c r="N586" s="53">
        <v>1</v>
      </c>
      <c r="O586" s="53">
        <v>0</v>
      </c>
      <c r="P586" s="56">
        <f t="shared" si="28"/>
        <v>4</v>
      </c>
      <c r="Q586" s="53">
        <v>0</v>
      </c>
      <c r="R586" s="53">
        <v>1</v>
      </c>
      <c r="S586" s="53">
        <v>1</v>
      </c>
      <c r="T586" s="53">
        <v>1</v>
      </c>
      <c r="U586" s="53">
        <v>1</v>
      </c>
      <c r="V586" s="53">
        <v>0</v>
      </c>
      <c r="W586" s="53">
        <v>1</v>
      </c>
      <c r="X586" s="53">
        <v>1</v>
      </c>
      <c r="Y586" s="53">
        <v>0</v>
      </c>
      <c r="Z586" s="53">
        <v>1</v>
      </c>
      <c r="AA586" s="53">
        <v>0</v>
      </c>
      <c r="AB586" s="53">
        <v>0</v>
      </c>
      <c r="AC586" s="56">
        <f t="shared" si="29"/>
        <v>7</v>
      </c>
      <c r="AD586" s="55">
        <f>VLOOKUP($A586,'all-seg-360'!$A:$K,3,0)</f>
        <v>0.28529663100000002</v>
      </c>
      <c r="AE586" s="55">
        <f>VLOOKUP($A586,'all-seg-360'!$A:$K,4,0)</f>
        <v>0.39598999000000001</v>
      </c>
      <c r="AF586" s="55">
        <f>VLOOKUP($A586,'all-seg-360'!$A:$K,5,0)</f>
        <v>0.14338684099999999</v>
      </c>
      <c r="AG586" s="55">
        <f>VLOOKUP($A586,'all-seg-360'!$A:$K,6,0)</f>
        <v>8.1018066E-2</v>
      </c>
      <c r="AH586" s="55">
        <f>VLOOKUP($A586,'all-seg-360'!$A:$K,7,0)</f>
        <v>1.8731688999999999E-2</v>
      </c>
      <c r="AI586" s="55">
        <f>VLOOKUP($A586,'all-seg-360'!$A:$K,8,0)</f>
        <v>1.6479489999999999E-3</v>
      </c>
      <c r="AJ586" s="55">
        <f>VLOOKUP($A586,'all-seg-360'!$A:$K,9,0)</f>
        <v>4.324646E-2</v>
      </c>
      <c r="AK586" s="55"/>
      <c r="AL586" s="55"/>
    </row>
    <row r="587" spans="1:38">
      <c r="A587" s="1" t="s">
        <v>1139</v>
      </c>
      <c r="B587" s="1" t="s">
        <v>20</v>
      </c>
      <c r="C587" s="1" t="str">
        <f>VLOOKUP(A587,raw_data!$C:$G,5,0)</f>
        <v>第二工业大学</v>
      </c>
      <c r="D587" s="1" t="str">
        <f>VLOOKUP(A587,raw_data!$C:$H,6,0)</f>
        <v>陕西北路80号</v>
      </c>
      <c r="E587" s="1" t="str">
        <f>VLOOKUP(A587,raw_data!$C:$E,2,0)&amp;","&amp;VLOOKUP(A587,raw_data!$C:$E,3,0)</f>
        <v>121.4525861,31.22723652</v>
      </c>
      <c r="F587" s="54">
        <f t="shared" si="27"/>
        <v>3</v>
      </c>
      <c r="G587" s="1" t="s">
        <v>4367</v>
      </c>
      <c r="H587" s="53">
        <v>0</v>
      </c>
      <c r="I587" s="53">
        <v>1</v>
      </c>
      <c r="J587" s="53">
        <v>1</v>
      </c>
      <c r="K587" s="53">
        <v>0</v>
      </c>
      <c r="L587" s="53">
        <v>0</v>
      </c>
      <c r="M587" s="53">
        <v>1</v>
      </c>
      <c r="N587" s="53">
        <v>1</v>
      </c>
      <c r="O587" s="53">
        <v>0</v>
      </c>
      <c r="P587" s="56">
        <f t="shared" si="28"/>
        <v>4</v>
      </c>
      <c r="Q587" s="53">
        <v>1</v>
      </c>
      <c r="R587" s="53">
        <v>1</v>
      </c>
      <c r="S587" s="53">
        <v>1</v>
      </c>
      <c r="T587" s="53">
        <v>0</v>
      </c>
      <c r="U587" s="53">
        <v>0</v>
      </c>
      <c r="V587" s="53">
        <v>0</v>
      </c>
      <c r="W587" s="53">
        <v>0</v>
      </c>
      <c r="X587" s="53">
        <v>1</v>
      </c>
      <c r="Y587" s="53">
        <v>1</v>
      </c>
      <c r="Z587" s="53">
        <v>0</v>
      </c>
      <c r="AA587" s="53">
        <v>0</v>
      </c>
      <c r="AB587" s="53">
        <v>0</v>
      </c>
      <c r="AC587" s="56">
        <f t="shared" si="29"/>
        <v>5</v>
      </c>
      <c r="AD587" s="55">
        <f>VLOOKUP($A587,'all-seg-360'!$A:$K,3,0)</f>
        <v>0.26673584</v>
      </c>
      <c r="AE587" s="55">
        <f>VLOOKUP($A587,'all-seg-360'!$A:$K,4,0)</f>
        <v>0.357321167</v>
      </c>
      <c r="AF587" s="55">
        <f>VLOOKUP($A587,'all-seg-360'!$A:$K,5,0)</f>
        <v>0.15068664600000001</v>
      </c>
      <c r="AG587" s="55">
        <f>VLOOKUP($A587,'all-seg-360'!$A:$K,6,0)</f>
        <v>6.9464110999999995E-2</v>
      </c>
      <c r="AH587" s="55">
        <f>VLOOKUP($A587,'all-seg-360'!$A:$K,7,0)</f>
        <v>1.9268799E-2</v>
      </c>
      <c r="AI587" s="55">
        <f>VLOOKUP($A587,'all-seg-360'!$A:$K,8,0)</f>
        <v>7.5683599999999999E-4</v>
      </c>
      <c r="AJ587" s="55">
        <f>VLOOKUP($A587,'all-seg-360'!$A:$K,9,0)</f>
        <v>1.1312866E-2</v>
      </c>
      <c r="AK587" s="55"/>
      <c r="AL587" s="55"/>
    </row>
    <row r="588" spans="1:38">
      <c r="A588" s="1" t="s">
        <v>1143</v>
      </c>
      <c r="B588" s="1" t="s">
        <v>1142</v>
      </c>
      <c r="C588" s="1" t="str">
        <f>VLOOKUP(A588,raw_data!$C:$G,5,0)</f>
        <v>百乐门影剧院</v>
      </c>
      <c r="D588" s="1" t="str">
        <f>VLOOKUP(A588,raw_data!$C:$H,6,0)</f>
        <v>愚园路218号</v>
      </c>
      <c r="E588" s="1" t="str">
        <f>VLOOKUP(A588,raw_data!$C:$E,2,0)&amp;","&amp;VLOOKUP(A588,raw_data!$C:$E,3,0)</f>
        <v>121.4396461,31.22544168</v>
      </c>
      <c r="F588" s="54">
        <f t="shared" si="27"/>
        <v>3</v>
      </c>
      <c r="G588" s="1" t="s">
        <v>4367</v>
      </c>
      <c r="H588" s="53">
        <v>0</v>
      </c>
      <c r="I588" s="53">
        <v>1</v>
      </c>
      <c r="J588" s="53">
        <v>1</v>
      </c>
      <c r="K588" s="53">
        <v>0</v>
      </c>
      <c r="L588" s="53">
        <v>0</v>
      </c>
      <c r="M588" s="53">
        <v>1</v>
      </c>
      <c r="N588" s="53">
        <v>1</v>
      </c>
      <c r="O588" s="53">
        <v>0</v>
      </c>
      <c r="P588" s="56">
        <f t="shared" si="28"/>
        <v>4</v>
      </c>
      <c r="Q588" s="53">
        <v>1</v>
      </c>
      <c r="R588" s="53">
        <v>1</v>
      </c>
      <c r="S588" s="53">
        <v>0</v>
      </c>
      <c r="T588" s="53">
        <v>0</v>
      </c>
      <c r="U588" s="53">
        <v>0</v>
      </c>
      <c r="V588" s="53">
        <v>0</v>
      </c>
      <c r="W588" s="53">
        <v>1</v>
      </c>
      <c r="X588" s="53">
        <v>1</v>
      </c>
      <c r="Y588" s="53">
        <v>1</v>
      </c>
      <c r="Z588" s="53">
        <v>1</v>
      </c>
      <c r="AA588" s="53">
        <v>1</v>
      </c>
      <c r="AB588" s="53">
        <v>1</v>
      </c>
      <c r="AC588" s="56">
        <f t="shared" si="29"/>
        <v>8</v>
      </c>
      <c r="AD588" s="55">
        <f>VLOOKUP($A588,'all-seg-360'!$A:$K,3,0)</f>
        <v>0.45942077599999998</v>
      </c>
      <c r="AE588" s="55">
        <f>VLOOKUP($A588,'all-seg-360'!$A:$K,4,0)</f>
        <v>0.37964782699999999</v>
      </c>
      <c r="AF588" s="55">
        <f>VLOOKUP($A588,'all-seg-360'!$A:$K,5,0)</f>
        <v>2.74658E-4</v>
      </c>
      <c r="AG588" s="55">
        <f>VLOOKUP($A588,'all-seg-360'!$A:$K,6,0)</f>
        <v>4.3395995999999999E-2</v>
      </c>
      <c r="AH588" s="55">
        <f>VLOOKUP($A588,'all-seg-360'!$A:$K,7,0)</f>
        <v>7.2589110999999998E-2</v>
      </c>
      <c r="AI588" s="55">
        <f>VLOOKUP($A588,'all-seg-360'!$A:$K,8,0)</f>
        <v>1.1477661E-2</v>
      </c>
      <c r="AJ588" s="55">
        <f>VLOOKUP($A588,'all-seg-360'!$A:$K,9,0)</f>
        <v>6.1676029999999998E-3</v>
      </c>
      <c r="AK588" s="55"/>
      <c r="AL588" s="55"/>
    </row>
    <row r="589" spans="1:38">
      <c r="A589" s="1" t="s">
        <v>1165</v>
      </c>
      <c r="B589" s="1" t="s">
        <v>1164</v>
      </c>
      <c r="C589" s="1" t="str">
        <f>VLOOKUP(A589,raw_data!$C:$G,5,0)</f>
        <v>上海黄浦房地产股份有限公</v>
      </c>
      <c r="D589" s="1" t="str">
        <f>VLOOKUP(A589,raw_data!$C:$H,6,0)</f>
        <v>延安东路110号</v>
      </c>
      <c r="E589" s="1" t="str">
        <f>VLOOKUP(A589,raw_data!$C:$E,2,0)&amp;","&amp;VLOOKUP(A589,raw_data!$C:$E,3,0)</f>
        <v>121.4826122,31.2325212</v>
      </c>
      <c r="F589" s="54">
        <f t="shared" si="27"/>
        <v>3</v>
      </c>
      <c r="G589" s="1" t="s">
        <v>4367</v>
      </c>
      <c r="H589" s="53">
        <v>0</v>
      </c>
      <c r="I589" s="53">
        <v>1</v>
      </c>
      <c r="J589" s="53">
        <v>1</v>
      </c>
      <c r="K589" s="53">
        <v>0</v>
      </c>
      <c r="L589" s="53">
        <v>0</v>
      </c>
      <c r="M589" s="53">
        <v>1</v>
      </c>
      <c r="N589" s="53">
        <v>1</v>
      </c>
      <c r="O589" s="53">
        <v>0</v>
      </c>
      <c r="P589" s="56">
        <f t="shared" si="28"/>
        <v>4</v>
      </c>
      <c r="Q589" s="53">
        <v>1</v>
      </c>
      <c r="R589" s="53">
        <v>1</v>
      </c>
      <c r="S589" s="53">
        <v>1</v>
      </c>
      <c r="T589" s="53">
        <v>0</v>
      </c>
      <c r="U589" s="53">
        <v>0</v>
      </c>
      <c r="V589" s="53">
        <v>0</v>
      </c>
      <c r="W589" s="53">
        <v>0</v>
      </c>
      <c r="X589" s="53">
        <v>1</v>
      </c>
      <c r="Y589" s="53">
        <v>1</v>
      </c>
      <c r="Z589" s="53">
        <v>0</v>
      </c>
      <c r="AA589" s="53">
        <v>0</v>
      </c>
      <c r="AB589" s="53">
        <v>1</v>
      </c>
      <c r="AC589" s="56">
        <f t="shared" si="29"/>
        <v>6</v>
      </c>
      <c r="AD589" s="55">
        <f>VLOOKUP($A589,'all-seg-360'!$A:$K,3,0)</f>
        <v>0.35759277299999997</v>
      </c>
      <c r="AE589" s="55">
        <f>VLOOKUP($A589,'all-seg-360'!$A:$K,4,0)</f>
        <v>0.41343994099999998</v>
      </c>
      <c r="AF589" s="55">
        <f>VLOOKUP($A589,'all-seg-360'!$A:$K,5,0)</f>
        <v>6.1040000000000003E-6</v>
      </c>
      <c r="AG589" s="55">
        <f>VLOOKUP($A589,'all-seg-360'!$A:$K,6,0)</f>
        <v>0.10377502399999999</v>
      </c>
      <c r="AH589" s="55">
        <f>VLOOKUP($A589,'all-seg-360'!$A:$K,7,0)</f>
        <v>8.7524409999999997E-3</v>
      </c>
      <c r="AI589" s="55">
        <f>VLOOKUP($A589,'all-seg-360'!$A:$K,8,0)</f>
        <v>3.3264200000000002E-4</v>
      </c>
      <c r="AJ589" s="55">
        <f>VLOOKUP($A589,'all-seg-360'!$A:$K,9,0)</f>
        <v>4.3109131000000002E-2</v>
      </c>
      <c r="AK589" s="55"/>
      <c r="AL589" s="55"/>
    </row>
    <row r="590" spans="1:38">
      <c r="A590" s="1" t="s">
        <v>1169</v>
      </c>
      <c r="B590" s="1" t="s">
        <v>1168</v>
      </c>
      <c r="C590" s="1" t="str">
        <f>VLOOKUP(A590,raw_data!$C:$G,5,0)</f>
        <v>化轻公司</v>
      </c>
      <c r="D590" s="1" t="str">
        <f>VLOOKUP(A590,raw_data!$C:$H,6,0)</f>
        <v>四川中路261号</v>
      </c>
      <c r="E590" s="1" t="str">
        <f>VLOOKUP(A590,raw_data!$C:$E,2,0)&amp;","&amp;VLOOKUP(A590,raw_data!$C:$E,3,0)</f>
        <v>121.4835008,31.2352355</v>
      </c>
      <c r="F590" s="54">
        <f t="shared" si="27"/>
        <v>3</v>
      </c>
      <c r="G590" s="1" t="s">
        <v>4367</v>
      </c>
      <c r="H590" s="53">
        <v>0</v>
      </c>
      <c r="I590" s="53">
        <v>1</v>
      </c>
      <c r="J590" s="53">
        <v>1</v>
      </c>
      <c r="K590" s="53">
        <v>0</v>
      </c>
      <c r="L590" s="53">
        <v>0</v>
      </c>
      <c r="M590" s="53">
        <v>1</v>
      </c>
      <c r="N590" s="53">
        <v>1</v>
      </c>
      <c r="O590" s="53">
        <v>0</v>
      </c>
      <c r="P590" s="56">
        <f t="shared" si="28"/>
        <v>4</v>
      </c>
      <c r="Q590" s="53">
        <v>0</v>
      </c>
      <c r="R590" s="53">
        <v>1</v>
      </c>
      <c r="S590" s="53">
        <v>1</v>
      </c>
      <c r="T590" s="53">
        <v>1</v>
      </c>
      <c r="U590" s="53">
        <v>1</v>
      </c>
      <c r="V590" s="53">
        <v>0</v>
      </c>
      <c r="W590" s="53">
        <v>0</v>
      </c>
      <c r="X590" s="53">
        <v>1</v>
      </c>
      <c r="Y590" s="53">
        <v>1</v>
      </c>
      <c r="Z590" s="53">
        <v>0</v>
      </c>
      <c r="AA590" s="53">
        <v>0</v>
      </c>
      <c r="AB590" s="53">
        <v>0</v>
      </c>
      <c r="AC590" s="56">
        <f t="shared" si="29"/>
        <v>6</v>
      </c>
      <c r="AD590" s="55">
        <f>VLOOKUP($A590,'all-seg-360'!$A:$K,3,0)</f>
        <v>0.35561218300000003</v>
      </c>
      <c r="AE590" s="55">
        <f>VLOOKUP($A590,'all-seg-360'!$A:$K,4,0)</f>
        <v>0.302252197</v>
      </c>
      <c r="AF590" s="55">
        <f>VLOOKUP($A590,'all-seg-360'!$A:$K,5,0)</f>
        <v>0.185229492</v>
      </c>
      <c r="AG590" s="55">
        <f>VLOOKUP($A590,'all-seg-360'!$A:$K,6,0)</f>
        <v>5.1959229000000003E-2</v>
      </c>
      <c r="AH590" s="55">
        <f>VLOOKUP($A590,'all-seg-360'!$A:$K,7,0)</f>
        <v>7.3522949000000004E-2</v>
      </c>
      <c r="AI590" s="55">
        <f>VLOOKUP($A590,'all-seg-360'!$A:$K,8,0)</f>
        <v>2.6885989999999999E-3</v>
      </c>
      <c r="AJ590" s="55">
        <f>VLOOKUP($A590,'all-seg-360'!$A:$K,9,0)</f>
        <v>2.65503E-4</v>
      </c>
      <c r="AK590" s="55"/>
      <c r="AL590" s="55"/>
    </row>
    <row r="591" spans="1:38">
      <c r="A591" s="1" t="s">
        <v>1211</v>
      </c>
      <c r="B591" s="1" t="s">
        <v>1210</v>
      </c>
      <c r="C591" s="1" t="str">
        <f>VLOOKUP(A591,raw_data!$C:$G,5,0)</f>
        <v>嘉陵大楼</v>
      </c>
      <c r="D591" s="1" t="str">
        <f>VLOOKUP(A591,raw_data!$C:$H,6,0)</f>
        <v>南京东路99号</v>
      </c>
      <c r="E591" s="1" t="str">
        <f>VLOOKUP(A591,raw_data!$C:$E,2,0)&amp;","&amp;VLOOKUP(A591,raw_data!$C:$E,3,0)</f>
        <v>121.4836093,31.24020084</v>
      </c>
      <c r="F591" s="54">
        <f t="shared" si="27"/>
        <v>3</v>
      </c>
      <c r="G591" s="1" t="s">
        <v>4367</v>
      </c>
      <c r="H591" s="53">
        <v>0</v>
      </c>
      <c r="I591" s="53">
        <v>1</v>
      </c>
      <c r="J591" s="53">
        <v>1</v>
      </c>
      <c r="K591" s="53">
        <v>0</v>
      </c>
      <c r="L591" s="53">
        <v>0</v>
      </c>
      <c r="M591" s="53">
        <v>1</v>
      </c>
      <c r="N591" s="53">
        <v>1</v>
      </c>
      <c r="O591" s="53">
        <v>0</v>
      </c>
      <c r="P591" s="56">
        <f t="shared" si="28"/>
        <v>4</v>
      </c>
      <c r="Q591" s="53">
        <v>1</v>
      </c>
      <c r="R591" s="53">
        <v>1</v>
      </c>
      <c r="S591" s="53">
        <v>1</v>
      </c>
      <c r="T591" s="53">
        <v>0</v>
      </c>
      <c r="U591" s="53">
        <v>0</v>
      </c>
      <c r="V591" s="53">
        <v>0</v>
      </c>
      <c r="W591" s="53">
        <v>0</v>
      </c>
      <c r="X591" s="53">
        <v>1</v>
      </c>
      <c r="Y591" s="53">
        <v>1</v>
      </c>
      <c r="Z591" s="53">
        <v>1</v>
      </c>
      <c r="AA591" s="53">
        <v>1</v>
      </c>
      <c r="AB591" s="53">
        <v>0</v>
      </c>
      <c r="AC591" s="56">
        <f t="shared" si="29"/>
        <v>7</v>
      </c>
      <c r="AD591" s="55">
        <f>VLOOKUP($A591,'all-seg-360'!$A:$K,3,0)</f>
        <v>0.49517211900000002</v>
      </c>
      <c r="AE591" s="55">
        <f>VLOOKUP($A591,'all-seg-360'!$A:$K,4,0)</f>
        <v>0.359326172</v>
      </c>
      <c r="AF591" s="55">
        <f>VLOOKUP($A591,'all-seg-360'!$A:$K,5,0)</f>
        <v>0</v>
      </c>
      <c r="AG591" s="55">
        <f>VLOOKUP($A591,'all-seg-360'!$A:$K,6,0)</f>
        <v>8.8659667999999997E-2</v>
      </c>
      <c r="AH591" s="55">
        <f>VLOOKUP($A591,'all-seg-360'!$A:$K,7,0)</f>
        <v>2.6412964000000001E-2</v>
      </c>
      <c r="AI591" s="55">
        <f>VLOOKUP($A591,'all-seg-360'!$A:$K,8,0)</f>
        <v>4.2419400000000003E-4</v>
      </c>
      <c r="AJ591" s="55">
        <f>VLOOKUP($A591,'all-seg-360'!$A:$K,9,0)</f>
        <v>2.038574E-3</v>
      </c>
      <c r="AK591" s="55"/>
      <c r="AL591" s="55"/>
    </row>
    <row r="592" spans="1:38">
      <c r="A592" s="1" t="s">
        <v>1019</v>
      </c>
      <c r="B592" s="1" t="s">
        <v>1018</v>
      </c>
      <c r="C592" s="1" t="str">
        <f>VLOOKUP(A592,raw_data!$C:$G,5,0)</f>
        <v>同济中学</v>
      </c>
      <c r="D592" s="1" t="str">
        <f>VLOOKUP(A592,raw_data!$C:$H,6,0)</f>
        <v>黑山路181号</v>
      </c>
      <c r="E592" s="1" t="str">
        <f>VLOOKUP(A592,raw_data!$C:$E,2,0)&amp;","&amp;VLOOKUP(A592,raw_data!$C:$E,3,0)</f>
        <v>121.5172669,31.30992273</v>
      </c>
      <c r="F592" s="54">
        <f t="shared" si="27"/>
        <v>3</v>
      </c>
      <c r="G592" s="1" t="s">
        <v>4367</v>
      </c>
      <c r="H592" s="53">
        <v>0</v>
      </c>
      <c r="I592" s="53">
        <v>1</v>
      </c>
      <c r="J592" s="53">
        <v>1</v>
      </c>
      <c r="K592" s="53">
        <v>0</v>
      </c>
      <c r="L592" s="53">
        <v>0</v>
      </c>
      <c r="M592" s="53">
        <v>1</v>
      </c>
      <c r="N592" s="53">
        <v>1</v>
      </c>
      <c r="O592" s="53">
        <v>0</v>
      </c>
      <c r="P592" s="56">
        <f t="shared" si="28"/>
        <v>4</v>
      </c>
      <c r="Q592" s="53">
        <v>1</v>
      </c>
      <c r="R592" s="53">
        <v>1</v>
      </c>
      <c r="S592" s="53">
        <v>1</v>
      </c>
      <c r="T592" s="53">
        <v>0</v>
      </c>
      <c r="U592" s="53">
        <v>0</v>
      </c>
      <c r="V592" s="53">
        <v>1</v>
      </c>
      <c r="W592" s="53">
        <v>1</v>
      </c>
      <c r="X592" s="53">
        <v>1</v>
      </c>
      <c r="Y592" s="53">
        <v>1</v>
      </c>
      <c r="Z592" s="53">
        <v>0</v>
      </c>
      <c r="AA592" s="53">
        <v>0</v>
      </c>
      <c r="AB592" s="53">
        <v>0</v>
      </c>
      <c r="AC592" s="56">
        <f t="shared" si="29"/>
        <v>7</v>
      </c>
      <c r="AD592" s="55">
        <f>VLOOKUP($A592,'all-seg-360'!$A:$K,3,0)</f>
        <v>9.4467163000000007E-2</v>
      </c>
      <c r="AE592" s="55">
        <f>VLOOKUP($A592,'all-seg-360'!$A:$K,4,0)</f>
        <v>0.45036010700000001</v>
      </c>
      <c r="AF592" s="55">
        <f>VLOOKUP($A592,'all-seg-360'!$A:$K,5,0)</f>
        <v>0.28264160199999999</v>
      </c>
      <c r="AG592" s="55">
        <f>VLOOKUP($A592,'all-seg-360'!$A:$K,6,0)</f>
        <v>0.10400390599999999</v>
      </c>
      <c r="AH592" s="55">
        <f>VLOOKUP($A592,'all-seg-360'!$A:$K,7,0)</f>
        <v>3.3386230000000003E-2</v>
      </c>
      <c r="AI592" s="55">
        <f>VLOOKUP($A592,'all-seg-360'!$A:$K,8,0)</f>
        <v>3.63159E-4</v>
      </c>
      <c r="AJ592" s="55">
        <f>VLOOKUP($A592,'all-seg-360'!$A:$K,9,0)</f>
        <v>1.5991211000000002E-2</v>
      </c>
      <c r="AK592" s="55"/>
      <c r="AL592" s="55"/>
    </row>
    <row r="593" spans="1:38">
      <c r="A593" s="1" t="s">
        <v>1021</v>
      </c>
      <c r="B593" s="1" t="s">
        <v>1020</v>
      </c>
      <c r="C593" s="1" t="str">
        <f>VLOOKUP(A593,raw_data!$C:$G,5,0)</f>
        <v>杨树浦电厂</v>
      </c>
      <c r="D593" s="1" t="str">
        <f>VLOOKUP(A593,raw_data!$C:$H,6,0)</f>
        <v>杨树浦路2800号铁皮车间）</v>
      </c>
      <c r="E593" s="1" t="str">
        <f>VLOOKUP(A593,raw_data!$C:$E,2,0)&amp;","&amp;VLOOKUP(A593,raw_data!$C:$E,3,0)</f>
        <v>121.5505811,31.2717475</v>
      </c>
      <c r="F593" s="54">
        <f t="shared" si="27"/>
        <v>3</v>
      </c>
      <c r="G593" s="1" t="s">
        <v>4367</v>
      </c>
      <c r="H593" s="53">
        <v>0</v>
      </c>
      <c r="I593" s="53">
        <v>1</v>
      </c>
      <c r="J593" s="53">
        <v>1</v>
      </c>
      <c r="K593" s="53">
        <v>0</v>
      </c>
      <c r="L593" s="53">
        <v>0</v>
      </c>
      <c r="M593" s="53">
        <v>1</v>
      </c>
      <c r="N593" s="53">
        <v>1</v>
      </c>
      <c r="O593" s="53">
        <v>0</v>
      </c>
      <c r="P593" s="56">
        <f t="shared" si="28"/>
        <v>4</v>
      </c>
      <c r="Q593" s="53">
        <v>1</v>
      </c>
      <c r="R593" s="53">
        <v>1</v>
      </c>
      <c r="S593" s="53">
        <v>1</v>
      </c>
      <c r="T593" s="53">
        <v>0</v>
      </c>
      <c r="U593" s="53">
        <v>0</v>
      </c>
      <c r="V593" s="53">
        <v>0</v>
      </c>
      <c r="W593" s="53">
        <v>1</v>
      </c>
      <c r="X593" s="53">
        <v>1</v>
      </c>
      <c r="Y593" s="53">
        <v>1</v>
      </c>
      <c r="Z593" s="53">
        <v>0</v>
      </c>
      <c r="AA593" s="53">
        <v>0</v>
      </c>
      <c r="AB593" s="53">
        <v>1</v>
      </c>
      <c r="AC593" s="56">
        <f t="shared" si="29"/>
        <v>7</v>
      </c>
      <c r="AD593" s="55">
        <f>VLOOKUP($A593,'all-seg-360'!$A:$K,3,0)</f>
        <v>0.16463317899999999</v>
      </c>
      <c r="AE593" s="55">
        <f>VLOOKUP($A593,'all-seg-360'!$A:$K,4,0)</f>
        <v>0.62238464400000004</v>
      </c>
      <c r="AF593" s="55">
        <f>VLOOKUP($A593,'all-seg-360'!$A:$K,5,0)</f>
        <v>1.4205933E-2</v>
      </c>
      <c r="AG593" s="55">
        <f>VLOOKUP($A593,'all-seg-360'!$A:$K,6,0)</f>
        <v>0.10249633800000001</v>
      </c>
      <c r="AH593" s="55">
        <f>VLOOKUP($A593,'all-seg-360'!$A:$K,7,0)</f>
        <v>1.1697388E-2</v>
      </c>
      <c r="AI593" s="55">
        <f>VLOOKUP($A593,'all-seg-360'!$A:$K,8,0)</f>
        <v>0</v>
      </c>
      <c r="AJ593" s="55">
        <f>VLOOKUP($A593,'all-seg-360'!$A:$K,9,0)</f>
        <v>0</v>
      </c>
      <c r="AK593" s="55"/>
      <c r="AL593" s="55"/>
    </row>
    <row r="594" spans="1:38">
      <c r="A594" s="1" t="s">
        <v>1027</v>
      </c>
      <c r="B594" s="1" t="s">
        <v>1026</v>
      </c>
      <c r="C594" s="1" t="str">
        <f>VLOOKUP(A594,raw_data!$C:$G,5,0)</f>
        <v>工商银行</v>
      </c>
      <c r="D594" s="1" t="str">
        <f>VLOOKUP(A594,raw_data!$C:$H,6,0)</f>
        <v>四川北路894号</v>
      </c>
      <c r="E594" s="1" t="str">
        <f>VLOOKUP(A594,raw_data!$C:$E,2,0)&amp;","&amp;VLOOKUP(A594,raw_data!$C:$E,3,0)</f>
        <v>121.4803734,31.25215963</v>
      </c>
      <c r="F594" s="54">
        <f t="shared" si="27"/>
        <v>3</v>
      </c>
      <c r="G594" s="1" t="s">
        <v>4367</v>
      </c>
      <c r="H594" s="53">
        <v>0</v>
      </c>
      <c r="I594" s="53">
        <v>1</v>
      </c>
      <c r="J594" s="53">
        <v>1</v>
      </c>
      <c r="K594" s="53">
        <v>0</v>
      </c>
      <c r="L594" s="53">
        <v>0</v>
      </c>
      <c r="M594" s="53">
        <v>1</v>
      </c>
      <c r="N594" s="53">
        <v>1</v>
      </c>
      <c r="O594" s="53">
        <v>0</v>
      </c>
      <c r="P594" s="56">
        <f t="shared" si="28"/>
        <v>4</v>
      </c>
      <c r="Q594" s="53">
        <v>1</v>
      </c>
      <c r="R594" s="53">
        <v>1</v>
      </c>
      <c r="S594" s="53">
        <v>1</v>
      </c>
      <c r="T594" s="53">
        <v>0</v>
      </c>
      <c r="U594" s="53">
        <v>0</v>
      </c>
      <c r="V594" s="53">
        <v>0</v>
      </c>
      <c r="W594" s="53">
        <v>0</v>
      </c>
      <c r="X594" s="53">
        <v>1</v>
      </c>
      <c r="Y594" s="53">
        <v>1</v>
      </c>
      <c r="Z594" s="53">
        <v>1</v>
      </c>
      <c r="AA594" s="53">
        <v>1</v>
      </c>
      <c r="AB594" s="53">
        <v>1</v>
      </c>
      <c r="AC594" s="56">
        <f t="shared" si="29"/>
        <v>8</v>
      </c>
      <c r="AD594" s="55">
        <f>VLOOKUP($A594,'all-seg-360'!$A:$K,3,0)</f>
        <v>0.25329589800000002</v>
      </c>
      <c r="AE594" s="55">
        <f>VLOOKUP($A594,'all-seg-360'!$A:$K,4,0)</f>
        <v>0.52690124500000002</v>
      </c>
      <c r="AF594" s="55">
        <f>VLOOKUP($A594,'all-seg-360'!$A:$K,5,0)</f>
        <v>3.3966063999999997E-2</v>
      </c>
      <c r="AG594" s="55">
        <f>VLOOKUP($A594,'all-seg-360'!$A:$K,6,0)</f>
        <v>0.10965271</v>
      </c>
      <c r="AH594" s="55">
        <f>VLOOKUP($A594,'all-seg-360'!$A:$K,7,0)</f>
        <v>3.7130736999999997E-2</v>
      </c>
      <c r="AI594" s="55">
        <f>VLOOKUP($A594,'all-seg-360'!$A:$K,8,0)</f>
        <v>0</v>
      </c>
      <c r="AJ594" s="55">
        <f>VLOOKUP($A594,'all-seg-360'!$A:$K,9,0)</f>
        <v>2.7636719000000001E-2</v>
      </c>
      <c r="AK594" s="55"/>
      <c r="AL594" s="55"/>
    </row>
    <row r="595" spans="1:38">
      <c r="A595" s="1" t="s">
        <v>1029</v>
      </c>
      <c r="B595" s="1" t="s">
        <v>1028</v>
      </c>
      <c r="C595" s="1" t="str">
        <f>VLOOKUP(A595,raw_data!$C:$G,5,0)</f>
        <v>九州商厦</v>
      </c>
      <c r="D595" s="1" t="str">
        <f>VLOOKUP(A595,raw_data!$C:$H,6,0)</f>
        <v>四川北路1274号</v>
      </c>
      <c r="E595" s="1" t="str">
        <f>VLOOKUP(A595,raw_data!$C:$E,2,0)&amp;","&amp;VLOOKUP(A595,raw_data!$C:$E,3,0)</f>
        <v>121.4801929,31.25272985</v>
      </c>
      <c r="F595" s="54">
        <f t="shared" si="27"/>
        <v>3</v>
      </c>
      <c r="G595" s="1" t="s">
        <v>4367</v>
      </c>
      <c r="H595" s="53">
        <v>0</v>
      </c>
      <c r="I595" s="53">
        <v>1</v>
      </c>
      <c r="J595" s="53">
        <v>1</v>
      </c>
      <c r="K595" s="53">
        <v>0</v>
      </c>
      <c r="L595" s="53">
        <v>0</v>
      </c>
      <c r="M595" s="53">
        <v>1</v>
      </c>
      <c r="N595" s="53">
        <v>1</v>
      </c>
      <c r="O595" s="53">
        <v>0</v>
      </c>
      <c r="P595" s="56">
        <f t="shared" si="28"/>
        <v>4</v>
      </c>
      <c r="Q595" s="53">
        <v>1</v>
      </c>
      <c r="R595" s="53">
        <v>1</v>
      </c>
      <c r="S595" s="53">
        <v>1</v>
      </c>
      <c r="T595" s="53">
        <v>0</v>
      </c>
      <c r="U595" s="53">
        <v>0</v>
      </c>
      <c r="V595" s="53">
        <v>0</v>
      </c>
      <c r="W595" s="53">
        <v>0</v>
      </c>
      <c r="X595" s="53">
        <v>1</v>
      </c>
      <c r="Y595" s="53">
        <v>1</v>
      </c>
      <c r="Z595" s="53">
        <v>1</v>
      </c>
      <c r="AA595" s="53">
        <v>1</v>
      </c>
      <c r="AB595" s="53">
        <v>1</v>
      </c>
      <c r="AC595" s="56">
        <f t="shared" si="29"/>
        <v>8</v>
      </c>
      <c r="AD595" s="55">
        <f>VLOOKUP($A595,'all-seg-360'!$A:$K,3,0)</f>
        <v>0.36646423299999997</v>
      </c>
      <c r="AE595" s="55">
        <f>VLOOKUP($A595,'all-seg-360'!$A:$K,4,0)</f>
        <v>0.34399719200000001</v>
      </c>
      <c r="AF595" s="55">
        <f>VLOOKUP($A595,'all-seg-360'!$A:$K,5,0)</f>
        <v>0</v>
      </c>
      <c r="AG595" s="55">
        <f>VLOOKUP($A595,'all-seg-360'!$A:$K,6,0)</f>
        <v>8.1771851000000007E-2</v>
      </c>
      <c r="AH595" s="55">
        <f>VLOOKUP($A595,'all-seg-360'!$A:$K,7,0)</f>
        <v>2.8884888000000001E-2</v>
      </c>
      <c r="AI595" s="55">
        <f>VLOOKUP($A595,'all-seg-360'!$A:$K,8,0)</f>
        <v>2.1362E-5</v>
      </c>
      <c r="AJ595" s="55">
        <f>VLOOKUP($A595,'all-seg-360'!$A:$K,9,0)</f>
        <v>3.45459E-3</v>
      </c>
      <c r="AK595" s="55"/>
      <c r="AL595" s="55"/>
    </row>
    <row r="596" spans="1:38">
      <c r="A596" s="1" t="s">
        <v>1041</v>
      </c>
      <c r="B596" s="1" t="s">
        <v>1040</v>
      </c>
      <c r="C596" s="1" t="str">
        <f>VLOOKUP(A596,raw_data!$C:$G,5,0)</f>
        <v>商业置地公司</v>
      </c>
      <c r="D596" s="1" t="str">
        <f>VLOOKUP(A596,raw_data!$C:$H,6,0)</f>
        <v>黄浦路106号红楼/灰楼</v>
      </c>
      <c r="E596" s="1" t="str">
        <f>VLOOKUP(A596,raw_data!$C:$E,2,0)&amp;","&amp;VLOOKUP(A596,raw_data!$C:$E,3,0)</f>
        <v>121.4881104,31.24629173</v>
      </c>
      <c r="F596" s="54">
        <f t="shared" si="27"/>
        <v>3</v>
      </c>
      <c r="G596" s="1" t="s">
        <v>4367</v>
      </c>
      <c r="H596" s="53">
        <v>0</v>
      </c>
      <c r="I596" s="53">
        <v>1</v>
      </c>
      <c r="J596" s="53">
        <v>1</v>
      </c>
      <c r="K596" s="53">
        <v>0</v>
      </c>
      <c r="L596" s="53">
        <v>0</v>
      </c>
      <c r="M596" s="53">
        <v>1</v>
      </c>
      <c r="N596" s="53">
        <v>1</v>
      </c>
      <c r="O596" s="53">
        <v>0</v>
      </c>
      <c r="P596" s="56">
        <f t="shared" si="28"/>
        <v>4</v>
      </c>
      <c r="Q596" s="53">
        <v>1</v>
      </c>
      <c r="R596" s="53">
        <v>1</v>
      </c>
      <c r="S596" s="53">
        <v>1</v>
      </c>
      <c r="T596" s="53">
        <v>0</v>
      </c>
      <c r="U596" s="53">
        <v>0</v>
      </c>
      <c r="V596" s="53">
        <v>0</v>
      </c>
      <c r="W596" s="53">
        <v>1</v>
      </c>
      <c r="X596" s="53">
        <v>1</v>
      </c>
      <c r="Y596" s="53">
        <v>1</v>
      </c>
      <c r="Z596" s="53">
        <v>1</v>
      </c>
      <c r="AA596" s="53">
        <v>0</v>
      </c>
      <c r="AB596" s="53">
        <v>1</v>
      </c>
      <c r="AC596" s="56">
        <f t="shared" si="29"/>
        <v>8</v>
      </c>
      <c r="AD596" s="55">
        <f>VLOOKUP($A596,'all-seg-360'!$A:$K,3,0)</f>
        <v>0.35306396499999998</v>
      </c>
      <c r="AE596" s="55">
        <f>VLOOKUP($A596,'all-seg-360'!$A:$K,4,0)</f>
        <v>0.40459899900000001</v>
      </c>
      <c r="AF596" s="55">
        <f>VLOOKUP($A596,'all-seg-360'!$A:$K,5,0)</f>
        <v>5.6170654E-2</v>
      </c>
      <c r="AG596" s="55">
        <f>VLOOKUP($A596,'all-seg-360'!$A:$K,6,0)</f>
        <v>7.3132323999999999E-2</v>
      </c>
      <c r="AH596" s="55">
        <f>VLOOKUP($A596,'all-seg-360'!$A:$K,7,0)</f>
        <v>3.3566284000000002E-2</v>
      </c>
      <c r="AI596" s="55">
        <f>VLOOKUP($A596,'all-seg-360'!$A:$K,8,0)</f>
        <v>1.275635E-3</v>
      </c>
      <c r="AJ596" s="55">
        <f>VLOOKUP($A596,'all-seg-360'!$A:$K,9,0)</f>
        <v>3.372192E-3</v>
      </c>
      <c r="AK596" s="55"/>
      <c r="AL596" s="55"/>
    </row>
    <row r="597" spans="1:38">
      <c r="A597" s="1" t="s">
        <v>1055</v>
      </c>
      <c r="B597" s="1" t="s">
        <v>1054</v>
      </c>
      <c r="C597" s="1" t="str">
        <f>VLOOKUP(A597,raw_data!$C:$G,5,0)</f>
        <v>住宅</v>
      </c>
      <c r="D597" s="1" t="str">
        <f>VLOOKUP(A597,raw_data!$C:$H,6,0)</f>
        <v>乌鲁木齐南路151号</v>
      </c>
      <c r="E597" s="1" t="str">
        <f>VLOOKUP(A597,raw_data!$C:$E,2,0)&amp;","&amp;VLOOKUP(A597,raw_data!$C:$E,3,0)</f>
        <v>121.445062,31.20539027</v>
      </c>
      <c r="F597" s="54">
        <f t="shared" si="27"/>
        <v>3</v>
      </c>
      <c r="G597" s="1" t="s">
        <v>4367</v>
      </c>
      <c r="H597" s="53">
        <v>0</v>
      </c>
      <c r="I597" s="53">
        <v>1</v>
      </c>
      <c r="J597" s="53">
        <v>1</v>
      </c>
      <c r="K597" s="53">
        <v>0</v>
      </c>
      <c r="L597" s="53">
        <v>0</v>
      </c>
      <c r="M597" s="53">
        <v>1</v>
      </c>
      <c r="N597" s="53">
        <v>1</v>
      </c>
      <c r="O597" s="53">
        <v>0</v>
      </c>
      <c r="P597" s="56">
        <f t="shared" si="28"/>
        <v>4</v>
      </c>
      <c r="Q597" s="53">
        <v>1</v>
      </c>
      <c r="R597" s="53">
        <v>1</v>
      </c>
      <c r="S597" s="53">
        <v>1</v>
      </c>
      <c r="T597" s="53">
        <v>0</v>
      </c>
      <c r="U597" s="53">
        <v>0</v>
      </c>
      <c r="V597" s="53">
        <v>0</v>
      </c>
      <c r="W597" s="53">
        <v>0</v>
      </c>
      <c r="X597" s="53">
        <v>1</v>
      </c>
      <c r="Y597" s="53">
        <v>1</v>
      </c>
      <c r="Z597" s="53">
        <v>0</v>
      </c>
      <c r="AA597" s="53">
        <v>0</v>
      </c>
      <c r="AB597" s="53">
        <v>0</v>
      </c>
      <c r="AC597" s="56">
        <f t="shared" si="29"/>
        <v>5</v>
      </c>
      <c r="AD597" s="55">
        <f>VLOOKUP($A597,'all-seg-360'!$A:$K,3,0)</f>
        <v>0.228274536</v>
      </c>
      <c r="AE597" s="55">
        <f>VLOOKUP($A597,'all-seg-360'!$A:$K,4,0)</f>
        <v>0.44460449200000002</v>
      </c>
      <c r="AF597" s="55">
        <f>VLOOKUP($A597,'all-seg-360'!$A:$K,5,0)</f>
        <v>0.114477539</v>
      </c>
      <c r="AG597" s="55">
        <f>VLOOKUP($A597,'all-seg-360'!$A:$K,6,0)</f>
        <v>3.7570190000000003E-2</v>
      </c>
      <c r="AH597" s="55">
        <f>VLOOKUP($A597,'all-seg-360'!$A:$K,7,0)</f>
        <v>7.4487305000000004E-2</v>
      </c>
      <c r="AI597" s="55">
        <f>VLOOKUP($A597,'all-seg-360'!$A:$K,8,0)</f>
        <v>0</v>
      </c>
      <c r="AJ597" s="55">
        <f>VLOOKUP($A597,'all-seg-360'!$A:$K,9,0)</f>
        <v>0</v>
      </c>
      <c r="AK597" s="55"/>
      <c r="AL597" s="55"/>
    </row>
    <row r="598" spans="1:38">
      <c r="A598" s="1" t="s">
        <v>1061</v>
      </c>
      <c r="B598" s="1" t="s">
        <v>1060</v>
      </c>
      <c r="C598" s="1" t="str">
        <f>VLOOKUP(A598,raw_data!$C:$G,5,0)</f>
        <v>住宅</v>
      </c>
      <c r="D598" s="1" t="str">
        <f>VLOOKUP(A598,raw_data!$C:$H,6,0)</f>
        <v>武康路99号</v>
      </c>
      <c r="E598" s="1" t="str">
        <f>VLOOKUP(A598,raw_data!$C:$E,2,0)&amp;","&amp;VLOOKUP(A598,raw_data!$C:$E,3,0)</f>
        <v>121.4366605,31.21304456</v>
      </c>
      <c r="F598" s="54">
        <f t="shared" si="27"/>
        <v>3</v>
      </c>
      <c r="G598" s="1" t="s">
        <v>4367</v>
      </c>
      <c r="H598" s="53">
        <v>0</v>
      </c>
      <c r="I598" s="53">
        <v>1</v>
      </c>
      <c r="J598" s="53">
        <v>1</v>
      </c>
      <c r="K598" s="53">
        <v>0</v>
      </c>
      <c r="L598" s="53">
        <v>0</v>
      </c>
      <c r="M598" s="53">
        <v>1</v>
      </c>
      <c r="N598" s="53">
        <v>1</v>
      </c>
      <c r="O598" s="53">
        <v>0</v>
      </c>
      <c r="P598" s="56">
        <f t="shared" si="28"/>
        <v>4</v>
      </c>
      <c r="Q598" s="53">
        <v>1</v>
      </c>
      <c r="R598" s="53">
        <v>1</v>
      </c>
      <c r="S598" s="53">
        <v>1</v>
      </c>
      <c r="T598" s="53">
        <v>0</v>
      </c>
      <c r="U598" s="53">
        <v>0</v>
      </c>
      <c r="V598" s="53">
        <v>0</v>
      </c>
      <c r="W598" s="53">
        <v>1</v>
      </c>
      <c r="X598" s="53">
        <v>1</v>
      </c>
      <c r="Y598" s="53">
        <v>1</v>
      </c>
      <c r="Z598" s="53">
        <v>0</v>
      </c>
      <c r="AA598" s="53">
        <v>0</v>
      </c>
      <c r="AB598" s="53">
        <v>0</v>
      </c>
      <c r="AC598" s="56">
        <f t="shared" si="29"/>
        <v>6</v>
      </c>
      <c r="AD598" s="55">
        <f>VLOOKUP($A598,'all-seg-360'!$A:$K,3,0)</f>
        <v>0.12260742199999999</v>
      </c>
      <c r="AE598" s="55">
        <f>VLOOKUP($A598,'all-seg-360'!$A:$K,4,0)</f>
        <v>0.4722229</v>
      </c>
      <c r="AF598" s="55">
        <f>VLOOKUP($A598,'all-seg-360'!$A:$K,5,0)</f>
        <v>0.19537048300000001</v>
      </c>
      <c r="AG598" s="55">
        <f>VLOOKUP($A598,'all-seg-360'!$A:$K,6,0)</f>
        <v>5.8874511999999997E-2</v>
      </c>
      <c r="AH598" s="55">
        <f>VLOOKUP($A598,'all-seg-360'!$A:$K,7,0)</f>
        <v>5.7821655E-2</v>
      </c>
      <c r="AI598" s="55">
        <f>VLOOKUP($A598,'all-seg-360'!$A:$K,8,0)</f>
        <v>0</v>
      </c>
      <c r="AJ598" s="55">
        <f>VLOOKUP($A598,'all-seg-360'!$A:$K,9,0)</f>
        <v>0</v>
      </c>
      <c r="AK598" s="55"/>
      <c r="AL598" s="55"/>
    </row>
    <row r="599" spans="1:38">
      <c r="A599" s="1" t="s">
        <v>1077</v>
      </c>
      <c r="B599" s="1" t="s">
        <v>1076</v>
      </c>
      <c r="C599" s="1" t="str">
        <f>VLOOKUP(A599,raw_data!$C:$G,5,0)</f>
        <v>七0四所</v>
      </c>
      <c r="D599" s="1" t="str">
        <f>VLOOKUP(A599,raw_data!$C:$H,6,0)</f>
        <v>衡山路10号</v>
      </c>
      <c r="E599" s="1" t="str">
        <f>VLOOKUP(A599,raw_data!$C:$E,2,0)&amp;","&amp;VLOOKUP(A599,raw_data!$C:$E,3,0)</f>
        <v>121.442285,31.20736988</v>
      </c>
      <c r="F599" s="54">
        <f t="shared" si="27"/>
        <v>3</v>
      </c>
      <c r="G599" s="1" t="s">
        <v>4367</v>
      </c>
      <c r="H599" s="53">
        <v>0</v>
      </c>
      <c r="I599" s="53">
        <v>1</v>
      </c>
      <c r="J599" s="53">
        <v>1</v>
      </c>
      <c r="K599" s="53">
        <v>0</v>
      </c>
      <c r="L599" s="53">
        <v>0</v>
      </c>
      <c r="M599" s="53">
        <v>1</v>
      </c>
      <c r="N599" s="53">
        <v>1</v>
      </c>
      <c r="O599" s="53">
        <v>0</v>
      </c>
      <c r="P599" s="56">
        <f t="shared" si="28"/>
        <v>4</v>
      </c>
      <c r="Q599" s="53">
        <v>1</v>
      </c>
      <c r="R599" s="53">
        <v>1</v>
      </c>
      <c r="S599" s="53">
        <v>0</v>
      </c>
      <c r="T599" s="53">
        <v>0</v>
      </c>
      <c r="U599" s="53">
        <v>0</v>
      </c>
      <c r="V599" s="53">
        <v>0</v>
      </c>
      <c r="W599" s="53">
        <v>1</v>
      </c>
      <c r="X599" s="53">
        <v>1</v>
      </c>
      <c r="Y599" s="53">
        <v>1</v>
      </c>
      <c r="Z599" s="53">
        <v>1</v>
      </c>
      <c r="AA599" s="53">
        <v>0</v>
      </c>
      <c r="AB599" s="53">
        <v>1</v>
      </c>
      <c r="AC599" s="56">
        <f t="shared" si="29"/>
        <v>7</v>
      </c>
      <c r="AD599" s="55">
        <f>VLOOKUP($A599,'all-seg-360'!$A:$K,3,0)</f>
        <v>0.17355651899999999</v>
      </c>
      <c r="AE599" s="55">
        <f>VLOOKUP($A599,'all-seg-360'!$A:$K,4,0)</f>
        <v>0.53480529799999998</v>
      </c>
      <c r="AF599" s="55">
        <f>VLOOKUP($A599,'all-seg-360'!$A:$K,5,0)</f>
        <v>0.12597045900000001</v>
      </c>
      <c r="AG599" s="55">
        <f>VLOOKUP($A599,'all-seg-360'!$A:$K,6,0)</f>
        <v>7.1862792999999994E-2</v>
      </c>
      <c r="AH599" s="55">
        <f>VLOOKUP($A599,'all-seg-360'!$A:$K,7,0)</f>
        <v>4.9023438000000003E-2</v>
      </c>
      <c r="AI599" s="55">
        <f>VLOOKUP($A599,'all-seg-360'!$A:$K,8,0)</f>
        <v>1.824951E-3</v>
      </c>
      <c r="AJ599" s="55">
        <f>VLOOKUP($A599,'all-seg-360'!$A:$K,9,0)</f>
        <v>1.0702514999999999E-2</v>
      </c>
      <c r="AK599" s="55"/>
      <c r="AL599" s="55"/>
    </row>
    <row r="600" spans="1:38">
      <c r="A600" s="1" t="s">
        <v>1096</v>
      </c>
      <c r="B600" s="1" t="s">
        <v>10</v>
      </c>
      <c r="C600" s="1" t="str">
        <f>VLOOKUP(A600,raw_data!$C:$G,5,0)</f>
        <v>东湖宾馆七号楼</v>
      </c>
      <c r="D600" s="1" t="str">
        <f>VLOOKUP(A600,raw_data!$C:$H,6,0)</f>
        <v>淮海中路1110号</v>
      </c>
      <c r="E600" s="1" t="str">
        <f>VLOOKUP(A600,raw_data!$C:$E,2,0)&amp;","&amp;VLOOKUP(A600,raw_data!$C:$E,3,0)</f>
        <v>121.4495727,31.21795059</v>
      </c>
      <c r="F600" s="54">
        <f t="shared" si="27"/>
        <v>3</v>
      </c>
      <c r="G600" s="1" t="s">
        <v>4367</v>
      </c>
      <c r="H600" s="53">
        <v>0</v>
      </c>
      <c r="I600" s="53">
        <v>1</v>
      </c>
      <c r="J600" s="53">
        <v>1</v>
      </c>
      <c r="K600" s="53">
        <v>0</v>
      </c>
      <c r="L600" s="53">
        <v>0</v>
      </c>
      <c r="M600" s="53">
        <v>1</v>
      </c>
      <c r="N600" s="53">
        <v>1</v>
      </c>
      <c r="O600" s="53">
        <v>0</v>
      </c>
      <c r="P600" s="56">
        <f t="shared" si="28"/>
        <v>4</v>
      </c>
      <c r="Q600" s="53">
        <v>1</v>
      </c>
      <c r="R600" s="53">
        <v>1</v>
      </c>
      <c r="S600" s="53">
        <v>1</v>
      </c>
      <c r="T600" s="53">
        <v>0</v>
      </c>
      <c r="U600" s="53">
        <v>0</v>
      </c>
      <c r="V600" s="53">
        <v>0</v>
      </c>
      <c r="W600" s="53">
        <v>0</v>
      </c>
      <c r="X600" s="53">
        <v>1</v>
      </c>
      <c r="Y600" s="53">
        <v>1</v>
      </c>
      <c r="Z600" s="53">
        <v>0</v>
      </c>
      <c r="AA600" s="53">
        <v>0</v>
      </c>
      <c r="AB600" s="53">
        <v>0</v>
      </c>
      <c r="AC600" s="56">
        <f t="shared" si="29"/>
        <v>5</v>
      </c>
      <c r="AD600" s="55">
        <f>VLOOKUP($A600,'all-seg-360'!$A:$K,3,0)</f>
        <v>0.40649108900000003</v>
      </c>
      <c r="AE600" s="55">
        <f>VLOOKUP($A600,'all-seg-360'!$A:$K,4,0)</f>
        <v>0.400558472</v>
      </c>
      <c r="AF600" s="55">
        <f>VLOOKUP($A600,'all-seg-360'!$A:$K,5,0)</f>
        <v>5.2136229999999999E-2</v>
      </c>
      <c r="AG600" s="55">
        <f>VLOOKUP($A600,'all-seg-360'!$A:$K,6,0)</f>
        <v>6.6543579000000005E-2</v>
      </c>
      <c r="AH600" s="55">
        <f>VLOOKUP($A600,'all-seg-360'!$A:$K,7,0)</f>
        <v>4.5883179000000003E-2</v>
      </c>
      <c r="AI600" s="55">
        <f>VLOOKUP($A600,'all-seg-360'!$A:$K,8,0)</f>
        <v>0</v>
      </c>
      <c r="AJ600" s="55">
        <f>VLOOKUP($A600,'all-seg-360'!$A:$K,9,0)</f>
        <v>2.1621703999999999E-2</v>
      </c>
      <c r="AK600" s="55"/>
      <c r="AL600" s="55"/>
    </row>
    <row r="601" spans="1:38">
      <c r="A601" s="1" t="s">
        <v>1091</v>
      </c>
      <c r="B601" s="1" t="s">
        <v>10</v>
      </c>
      <c r="C601" s="1" t="str">
        <f>VLOOKUP(A601,raw_data!$C:$G,5,0)</f>
        <v>法国领事馆</v>
      </c>
      <c r="D601" s="1" t="str">
        <f>VLOOKUP(A601,raw_data!$C:$H,6,0)</f>
        <v>淮海中路1431号</v>
      </c>
      <c r="E601" s="1" t="str">
        <f>VLOOKUP(A601,raw_data!$C:$E,2,0)&amp;","&amp;VLOOKUP(A601,raw_data!$C:$E,3,0)</f>
        <v>121.4427981,31.2116969</v>
      </c>
      <c r="F601" s="54">
        <f t="shared" si="27"/>
        <v>3</v>
      </c>
      <c r="G601" s="1" t="s">
        <v>4367</v>
      </c>
      <c r="H601" s="53">
        <v>0</v>
      </c>
      <c r="I601" s="53">
        <v>1</v>
      </c>
      <c r="J601" s="53">
        <v>1</v>
      </c>
      <c r="K601" s="53">
        <v>0</v>
      </c>
      <c r="L601" s="53">
        <v>0</v>
      </c>
      <c r="M601" s="53">
        <v>1</v>
      </c>
      <c r="N601" s="53">
        <v>1</v>
      </c>
      <c r="O601" s="53">
        <v>0</v>
      </c>
      <c r="P601" s="56">
        <f t="shared" si="28"/>
        <v>4</v>
      </c>
      <c r="Q601" s="53">
        <v>1</v>
      </c>
      <c r="R601" s="53">
        <v>1</v>
      </c>
      <c r="S601" s="53">
        <v>0</v>
      </c>
      <c r="T601" s="53">
        <v>0</v>
      </c>
      <c r="U601" s="53">
        <v>0</v>
      </c>
      <c r="V601" s="53">
        <v>0</v>
      </c>
      <c r="W601" s="53">
        <v>1</v>
      </c>
      <c r="X601" s="53">
        <v>1</v>
      </c>
      <c r="Y601" s="53">
        <v>1</v>
      </c>
      <c r="Z601" s="53">
        <v>1</v>
      </c>
      <c r="AA601" s="53">
        <v>1</v>
      </c>
      <c r="AB601" s="53">
        <v>0</v>
      </c>
      <c r="AC601" s="56">
        <f t="shared" si="29"/>
        <v>7</v>
      </c>
      <c r="AD601" s="55">
        <f>VLOOKUP($A601,'all-seg-360'!$A:$K,3,0)</f>
        <v>8.7966919000000005E-2</v>
      </c>
      <c r="AE601" s="55">
        <f>VLOOKUP($A601,'all-seg-360'!$A:$K,4,0)</f>
        <v>0.52558288600000003</v>
      </c>
      <c r="AF601" s="55">
        <f>VLOOKUP($A601,'all-seg-360'!$A:$K,5,0)</f>
        <v>0.192269897</v>
      </c>
      <c r="AG601" s="55">
        <f>VLOOKUP($A601,'all-seg-360'!$A:$K,6,0)</f>
        <v>8.5540771000000002E-2</v>
      </c>
      <c r="AH601" s="55">
        <f>VLOOKUP($A601,'all-seg-360'!$A:$K,7,0)</f>
        <v>3.4594726999999999E-2</v>
      </c>
      <c r="AI601" s="55">
        <f>VLOOKUP($A601,'all-seg-360'!$A:$K,8,0)</f>
        <v>0</v>
      </c>
      <c r="AJ601" s="55">
        <f>VLOOKUP($A601,'all-seg-360'!$A:$K,9,0)</f>
        <v>3.4249877999999997E-2</v>
      </c>
      <c r="AK601" s="55"/>
      <c r="AL601" s="55"/>
    </row>
    <row r="602" spans="1:38">
      <c r="A602" s="1" t="s">
        <v>1114</v>
      </c>
      <c r="B602" s="1" t="s">
        <v>1113</v>
      </c>
      <c r="C602" s="1" t="str">
        <f>VLOOKUP(A602,raw_data!$C:$G,5,0)</f>
        <v>国泰电影院</v>
      </c>
      <c r="D602" s="1" t="str">
        <f>VLOOKUP(A602,raw_data!$C:$H,6,0)</f>
        <v>淮海中路870号</v>
      </c>
      <c r="E602" s="1" t="str">
        <f>VLOOKUP(A602,raw_data!$C:$E,2,0)&amp;","&amp;VLOOKUP(A602,raw_data!$C:$E,3,0)</f>
        <v>121.4567815,31.2198425</v>
      </c>
      <c r="F602" s="54">
        <f t="shared" si="27"/>
        <v>3</v>
      </c>
      <c r="G602" s="1" t="s">
        <v>4367</v>
      </c>
      <c r="H602" s="53">
        <v>0</v>
      </c>
      <c r="I602" s="53">
        <v>1</v>
      </c>
      <c r="J602" s="53">
        <v>1</v>
      </c>
      <c r="K602" s="53">
        <v>0</v>
      </c>
      <c r="L602" s="53">
        <v>0</v>
      </c>
      <c r="M602" s="53">
        <v>1</v>
      </c>
      <c r="N602" s="53">
        <v>1</v>
      </c>
      <c r="O602" s="53">
        <v>0</v>
      </c>
      <c r="P602" s="56">
        <f t="shared" si="28"/>
        <v>4</v>
      </c>
      <c r="Q602" s="53">
        <v>0</v>
      </c>
      <c r="R602" s="53">
        <v>1</v>
      </c>
      <c r="S602" s="53">
        <v>1</v>
      </c>
      <c r="T602" s="53">
        <v>1</v>
      </c>
      <c r="U602" s="53">
        <v>1</v>
      </c>
      <c r="V602" s="53">
        <v>1</v>
      </c>
      <c r="W602" s="53">
        <v>1</v>
      </c>
      <c r="X602" s="53">
        <v>1</v>
      </c>
      <c r="Y602" s="53">
        <v>1</v>
      </c>
      <c r="Z602" s="53">
        <v>0</v>
      </c>
      <c r="AA602" s="53">
        <v>0</v>
      </c>
      <c r="AB602" s="53">
        <v>0</v>
      </c>
      <c r="AC602" s="56">
        <f t="shared" si="29"/>
        <v>8</v>
      </c>
      <c r="AD602" s="55">
        <f>VLOOKUP($A602,'all-seg-360'!$A:$K,3,0)</f>
        <v>0.16848449700000001</v>
      </c>
      <c r="AE602" s="55">
        <f>VLOOKUP($A602,'all-seg-360'!$A:$K,4,0)</f>
        <v>0.225985718</v>
      </c>
      <c r="AF602" s="55">
        <f>VLOOKUP($A602,'all-seg-360'!$A:$K,5,0)</f>
        <v>0.41829528799999999</v>
      </c>
      <c r="AG602" s="55">
        <f>VLOOKUP($A602,'all-seg-360'!$A:$K,6,0)</f>
        <v>0.100878906</v>
      </c>
      <c r="AH602" s="55">
        <f>VLOOKUP($A602,'all-seg-360'!$A:$K,7,0)</f>
        <v>2.7761840999999999E-2</v>
      </c>
      <c r="AI602" s="55">
        <f>VLOOKUP($A602,'all-seg-360'!$A:$K,8,0)</f>
        <v>7.0495599999999996E-4</v>
      </c>
      <c r="AJ602" s="55">
        <f>VLOOKUP($A602,'all-seg-360'!$A:$K,9,0)</f>
        <v>3.7521362000000003E-2</v>
      </c>
      <c r="AK602" s="55"/>
      <c r="AL602" s="55"/>
    </row>
    <row r="603" spans="1:38">
      <c r="A603" s="1" t="s">
        <v>1108</v>
      </c>
      <c r="B603" s="1" t="s">
        <v>1107</v>
      </c>
      <c r="C603" s="1" t="str">
        <f>VLOOKUP(A603,raw_data!$C:$G,5,0)</f>
        <v>南昌大楼</v>
      </c>
      <c r="D603" s="1" t="str">
        <f>VLOOKUP(A603,raw_data!$C:$H,6,0)</f>
        <v>茂名南路143号</v>
      </c>
      <c r="E603" s="1" t="str">
        <f>VLOOKUP(A603,raw_data!$C:$E,2,0)&amp;","&amp;VLOOKUP(A603,raw_data!$C:$E,3,0)</f>
        <v>121.4574571,31.21859891</v>
      </c>
      <c r="F603" s="54">
        <f t="shared" si="27"/>
        <v>3</v>
      </c>
      <c r="G603" s="1" t="s">
        <v>4367</v>
      </c>
      <c r="H603" s="53">
        <v>0</v>
      </c>
      <c r="I603" s="53">
        <v>1</v>
      </c>
      <c r="J603" s="53">
        <v>1</v>
      </c>
      <c r="K603" s="53">
        <v>0</v>
      </c>
      <c r="L603" s="53">
        <v>0</v>
      </c>
      <c r="M603" s="53">
        <v>1</v>
      </c>
      <c r="N603" s="53">
        <v>1</v>
      </c>
      <c r="O603" s="53">
        <v>0</v>
      </c>
      <c r="P603" s="56">
        <f t="shared" si="28"/>
        <v>4</v>
      </c>
      <c r="Q603" s="53">
        <v>1</v>
      </c>
      <c r="R603" s="53">
        <v>1</v>
      </c>
      <c r="S603" s="53">
        <v>1</v>
      </c>
      <c r="T603" s="53">
        <v>0</v>
      </c>
      <c r="U603" s="53">
        <v>0</v>
      </c>
      <c r="V603" s="53">
        <v>0</v>
      </c>
      <c r="W603" s="53">
        <v>0</v>
      </c>
      <c r="X603" s="53">
        <v>1</v>
      </c>
      <c r="Y603" s="53">
        <v>1</v>
      </c>
      <c r="Z603" s="53">
        <v>0</v>
      </c>
      <c r="AA603" s="53">
        <v>0</v>
      </c>
      <c r="AB603" s="53">
        <v>0</v>
      </c>
      <c r="AC603" s="56">
        <f t="shared" si="29"/>
        <v>5</v>
      </c>
      <c r="AD603" s="55">
        <f>VLOOKUP($A603,'all-seg-360'!$A:$K,3,0)</f>
        <v>0.47084045400000002</v>
      </c>
      <c r="AE603" s="55">
        <f>VLOOKUP($A603,'all-seg-360'!$A:$K,4,0)</f>
        <v>0.34145813000000003</v>
      </c>
      <c r="AF603" s="55">
        <f>VLOOKUP($A603,'all-seg-360'!$A:$K,5,0)</f>
        <v>4.2663574000000003E-2</v>
      </c>
      <c r="AG603" s="55">
        <f>VLOOKUP($A603,'all-seg-360'!$A:$K,6,0)</f>
        <v>5.7116699E-2</v>
      </c>
      <c r="AH603" s="55">
        <f>VLOOKUP($A603,'all-seg-360'!$A:$K,7,0)</f>
        <v>5.9527587999999999E-2</v>
      </c>
      <c r="AI603" s="55">
        <f>VLOOKUP($A603,'all-seg-360'!$A:$K,8,0)</f>
        <v>2.255249E-3</v>
      </c>
      <c r="AJ603" s="55">
        <f>VLOOKUP($A603,'all-seg-360'!$A:$K,9,0)</f>
        <v>5.0659200000000004E-4</v>
      </c>
      <c r="AK603" s="55"/>
      <c r="AL603" s="55"/>
    </row>
    <row r="604" spans="1:38">
      <c r="A604" s="1" t="s">
        <v>995</v>
      </c>
      <c r="B604" s="1" t="s">
        <v>994</v>
      </c>
      <c r="C604" s="1" t="str">
        <f>VLOOKUP(A604,raw_data!$C:$G,5,0)</f>
        <v>上海市总工会大楼/
上海市总工会</v>
      </c>
      <c r="D604" s="1" t="str">
        <f>VLOOKUP(A604,raw_data!$C:$H,6,0)</f>
        <v>中山东一路14号</v>
      </c>
      <c r="E604" s="1" t="str">
        <f>VLOOKUP(A604,raw_data!$C:$E,2,0)&amp;","&amp;VLOOKUP(A604,raw_data!$C:$E,3,0)</f>
        <v>121.4854807,31.23912749</v>
      </c>
      <c r="F604" s="54">
        <f t="shared" si="27"/>
        <v>3</v>
      </c>
      <c r="G604" s="1" t="s">
        <v>4367</v>
      </c>
      <c r="H604" s="53">
        <v>0</v>
      </c>
      <c r="I604" s="53">
        <v>1</v>
      </c>
      <c r="J604" s="53">
        <v>1</v>
      </c>
      <c r="K604" s="53">
        <v>0</v>
      </c>
      <c r="L604" s="53">
        <v>0</v>
      </c>
      <c r="M604" s="53">
        <v>1</v>
      </c>
      <c r="N604" s="53">
        <v>1</v>
      </c>
      <c r="O604" s="53">
        <v>0</v>
      </c>
      <c r="P604" s="56">
        <f t="shared" si="28"/>
        <v>4</v>
      </c>
      <c r="Q604" s="53">
        <v>1</v>
      </c>
      <c r="R604" s="53">
        <v>1</v>
      </c>
      <c r="S604" s="53">
        <v>1</v>
      </c>
      <c r="T604" s="53">
        <v>0</v>
      </c>
      <c r="U604" s="53">
        <v>0</v>
      </c>
      <c r="V604" s="53">
        <v>0</v>
      </c>
      <c r="W604" s="53">
        <v>0</v>
      </c>
      <c r="X604" s="53">
        <v>1</v>
      </c>
      <c r="Y604" s="53">
        <v>1</v>
      </c>
      <c r="Z604" s="53">
        <v>0</v>
      </c>
      <c r="AA604" s="53">
        <v>0</v>
      </c>
      <c r="AB604" s="53">
        <v>0</v>
      </c>
      <c r="AC604" s="56">
        <f t="shared" si="29"/>
        <v>5</v>
      </c>
      <c r="AD604" s="55">
        <f>VLOOKUP($A604,'all-seg-360'!$A:$K,3,0)</f>
        <v>0.23746948200000001</v>
      </c>
      <c r="AE604" s="55">
        <f>VLOOKUP($A604,'all-seg-360'!$A:$K,4,0)</f>
        <v>0.51987609899999998</v>
      </c>
      <c r="AF604" s="55">
        <f>VLOOKUP($A604,'all-seg-360'!$A:$K,5,0)</f>
        <v>5.4260254000000001E-2</v>
      </c>
      <c r="AG604" s="55">
        <f>VLOOKUP($A604,'all-seg-360'!$A:$K,6,0)</f>
        <v>0.12731933600000001</v>
      </c>
      <c r="AH604" s="55">
        <f>VLOOKUP($A604,'all-seg-360'!$A:$K,7,0)</f>
        <v>2.8897095000000001E-2</v>
      </c>
      <c r="AI604" s="55">
        <f>VLOOKUP($A604,'all-seg-360'!$A:$K,8,0)</f>
        <v>1.89209E-4</v>
      </c>
      <c r="AJ604" s="55">
        <f>VLOOKUP($A604,'all-seg-360'!$A:$K,9,0)</f>
        <v>6.2591549999999998E-3</v>
      </c>
      <c r="AK604" s="55"/>
      <c r="AL604" s="55"/>
    </row>
    <row r="605" spans="1:38">
      <c r="A605" s="1" t="s">
        <v>1005</v>
      </c>
      <c r="B605" s="1" t="s">
        <v>1004</v>
      </c>
      <c r="C605" s="1" t="str">
        <f>VLOOKUP(A605,raw_data!$C:$G,5,0)</f>
        <v>市三女中</v>
      </c>
      <c r="D605" s="1" t="str">
        <f>VLOOKUP(A605,raw_data!$C:$H,6,0)</f>
        <v>江苏路155号东楼/北楼</v>
      </c>
      <c r="E605" s="1" t="str">
        <f>VLOOKUP(A605,raw_data!$C:$E,2,0)&amp;","&amp;VLOOKUP(A605,raw_data!$C:$E,3,0)</f>
        <v>121.4253116,31.22437129</v>
      </c>
      <c r="F605" s="54">
        <f t="shared" si="27"/>
        <v>3</v>
      </c>
      <c r="G605" s="1" t="s">
        <v>4367</v>
      </c>
      <c r="H605" s="53">
        <v>0</v>
      </c>
      <c r="I605" s="53">
        <v>1</v>
      </c>
      <c r="J605" s="53">
        <v>1</v>
      </c>
      <c r="K605" s="53">
        <v>0</v>
      </c>
      <c r="L605" s="53">
        <v>0</v>
      </c>
      <c r="M605" s="53">
        <v>1</v>
      </c>
      <c r="N605" s="53">
        <v>1</v>
      </c>
      <c r="O605" s="53">
        <v>0</v>
      </c>
      <c r="P605" s="56">
        <f t="shared" si="28"/>
        <v>4</v>
      </c>
      <c r="Q605" s="53">
        <v>1</v>
      </c>
      <c r="R605" s="53">
        <v>1</v>
      </c>
      <c r="S605" s="53">
        <v>1</v>
      </c>
      <c r="T605" s="53">
        <v>1</v>
      </c>
      <c r="U605" s="53">
        <v>1</v>
      </c>
      <c r="V605" s="53">
        <v>1</v>
      </c>
      <c r="W605" s="53">
        <v>1</v>
      </c>
      <c r="X605" s="53">
        <v>1</v>
      </c>
      <c r="Y605" s="53">
        <v>0</v>
      </c>
      <c r="Z605" s="53">
        <v>0</v>
      </c>
      <c r="AA605" s="53">
        <v>0</v>
      </c>
      <c r="AB605" s="53">
        <v>0</v>
      </c>
      <c r="AC605" s="56">
        <f t="shared" si="29"/>
        <v>8</v>
      </c>
      <c r="AD605" s="55">
        <f>VLOOKUP($A605,'all-seg-360'!$A:$K,3,0)</f>
        <v>7.0916748000000002E-2</v>
      </c>
      <c r="AE605" s="55">
        <f>VLOOKUP($A605,'all-seg-360'!$A:$K,4,0)</f>
        <v>0.58633422899999998</v>
      </c>
      <c r="AF605" s="55">
        <f>VLOOKUP($A605,'all-seg-360'!$A:$K,5,0)</f>
        <v>0.132885742</v>
      </c>
      <c r="AG605" s="55">
        <f>VLOOKUP($A605,'all-seg-360'!$A:$K,6,0)</f>
        <v>0.10142211900000001</v>
      </c>
      <c r="AH605" s="55">
        <f>VLOOKUP($A605,'all-seg-360'!$A:$K,7,0)</f>
        <v>2.1920775999999999E-2</v>
      </c>
      <c r="AI605" s="55">
        <f>VLOOKUP($A605,'all-seg-360'!$A:$K,8,0)</f>
        <v>1.1123657E-2</v>
      </c>
      <c r="AJ605" s="55">
        <f>VLOOKUP($A605,'all-seg-360'!$A:$K,9,0)</f>
        <v>1.3079834E-2</v>
      </c>
      <c r="AK605" s="55"/>
      <c r="AL605" s="55"/>
    </row>
    <row r="606" spans="1:38">
      <c r="A606" s="1" t="s">
        <v>1003</v>
      </c>
      <c r="B606" s="1" t="s">
        <v>20</v>
      </c>
      <c r="C606" s="1" t="str">
        <f>VLOOKUP(A606,raw_data!$C:$G,5,0)</f>
        <v>武警总队</v>
      </c>
      <c r="D606" s="1" t="str">
        <f>VLOOKUP(A606,raw_data!$C:$H,6,0)</f>
        <v>虹桥路2275号</v>
      </c>
      <c r="E606" s="1" t="str">
        <f>VLOOKUP(A606,raw_data!$C:$E,2,0)&amp;","&amp;VLOOKUP(A606,raw_data!$C:$E,3,0)</f>
        <v>121.3717753,31.19435252</v>
      </c>
      <c r="F606" s="54">
        <f t="shared" si="27"/>
        <v>3</v>
      </c>
      <c r="G606" s="1" t="s">
        <v>4367</v>
      </c>
      <c r="H606" s="53">
        <v>0</v>
      </c>
      <c r="I606" s="53">
        <v>1</v>
      </c>
      <c r="J606" s="53">
        <v>1</v>
      </c>
      <c r="K606" s="53">
        <v>0</v>
      </c>
      <c r="L606" s="53">
        <v>0</v>
      </c>
      <c r="M606" s="53">
        <v>1</v>
      </c>
      <c r="N606" s="53">
        <v>1</v>
      </c>
      <c r="O606" s="53">
        <v>0</v>
      </c>
      <c r="P606" s="56">
        <f t="shared" si="28"/>
        <v>4</v>
      </c>
      <c r="Q606" s="53">
        <v>1</v>
      </c>
      <c r="R606" s="53">
        <v>1</v>
      </c>
      <c r="S606" s="53">
        <v>1</v>
      </c>
      <c r="T606" s="53">
        <v>0</v>
      </c>
      <c r="U606" s="53">
        <v>0</v>
      </c>
      <c r="V606" s="53">
        <v>0</v>
      </c>
      <c r="W606" s="53">
        <v>0</v>
      </c>
      <c r="X606" s="53">
        <v>1</v>
      </c>
      <c r="Y606" s="53">
        <v>1</v>
      </c>
      <c r="Z606" s="53">
        <v>0</v>
      </c>
      <c r="AA606" s="53">
        <v>1</v>
      </c>
      <c r="AB606" s="53">
        <v>1</v>
      </c>
      <c r="AC606" s="56">
        <f t="shared" si="29"/>
        <v>7</v>
      </c>
      <c r="AD606" s="55">
        <f>VLOOKUP($A606,'all-seg-360'!$A:$K,3,0)</f>
        <v>7.7624512000000007E-2</v>
      </c>
      <c r="AE606" s="55">
        <f>VLOOKUP($A606,'all-seg-360'!$A:$K,4,0)</f>
        <v>0.63757019000000004</v>
      </c>
      <c r="AF606" s="55">
        <f>VLOOKUP($A606,'all-seg-360'!$A:$K,5,0)</f>
        <v>0.10307617199999999</v>
      </c>
      <c r="AG606" s="55">
        <f>VLOOKUP($A606,'all-seg-360'!$A:$K,6,0)</f>
        <v>0.107180786</v>
      </c>
      <c r="AH606" s="55">
        <f>VLOOKUP($A606,'all-seg-360'!$A:$K,7,0)</f>
        <v>1.8344116000000001E-2</v>
      </c>
      <c r="AI606" s="55">
        <f>VLOOKUP($A606,'all-seg-360'!$A:$K,8,0)</f>
        <v>0</v>
      </c>
      <c r="AJ606" s="55">
        <f>VLOOKUP($A606,'all-seg-360'!$A:$K,9,0)</f>
        <v>3.1402589999999998E-3</v>
      </c>
      <c r="AK606" s="55"/>
      <c r="AL606" s="55"/>
    </row>
    <row r="607" spans="1:38">
      <c r="A607" s="1" t="s">
        <v>907</v>
      </c>
      <c r="B607" s="1" t="s">
        <v>20</v>
      </c>
      <c r="C607" s="1" t="str">
        <f>VLOOKUP(A607,raw_data!$C:$G,5,0)</f>
        <v>住宅</v>
      </c>
      <c r="D607" s="1" t="str">
        <f>VLOOKUP(A607,raw_data!$C:$H,6,0)</f>
        <v>淮海中路1276-1292号</v>
      </c>
      <c r="E607" s="1" t="str">
        <f>VLOOKUP(A607,raw_data!$C:$E,2,0)&amp;","&amp;VLOOKUP(A607,raw_data!$C:$E,3,0)</f>
        <v>121.447051,31.21578338</v>
      </c>
      <c r="F607" s="54">
        <f t="shared" si="27"/>
        <v>3</v>
      </c>
      <c r="G607" s="1" t="s">
        <v>4367</v>
      </c>
      <c r="H607" s="53">
        <v>0</v>
      </c>
      <c r="I607" s="53">
        <v>1</v>
      </c>
      <c r="J607" s="53">
        <v>1</v>
      </c>
      <c r="K607" s="53">
        <v>0</v>
      </c>
      <c r="L607" s="53">
        <v>0</v>
      </c>
      <c r="M607" s="53">
        <v>1</v>
      </c>
      <c r="N607" s="53">
        <v>1</v>
      </c>
      <c r="O607" s="53">
        <v>0</v>
      </c>
      <c r="P607" s="56">
        <f t="shared" si="28"/>
        <v>4</v>
      </c>
      <c r="Q607" s="53">
        <v>0</v>
      </c>
      <c r="R607" s="53">
        <v>1</v>
      </c>
      <c r="S607" s="53">
        <v>1</v>
      </c>
      <c r="T607" s="53">
        <v>1</v>
      </c>
      <c r="U607" s="53">
        <v>1</v>
      </c>
      <c r="V607" s="53">
        <v>0</v>
      </c>
      <c r="W607" s="53">
        <v>0</v>
      </c>
      <c r="X607" s="53">
        <v>1</v>
      </c>
      <c r="Y607" s="53">
        <v>1</v>
      </c>
      <c r="Z607" s="53">
        <v>1</v>
      </c>
      <c r="AA607" s="53">
        <v>0</v>
      </c>
      <c r="AB607" s="53">
        <v>0</v>
      </c>
      <c r="AC607" s="56">
        <f t="shared" si="29"/>
        <v>7</v>
      </c>
      <c r="AD607" s="55">
        <f>VLOOKUP($A607,'all-seg-360'!$A:$K,3,0)</f>
        <v>0.14468689000000001</v>
      </c>
      <c r="AE607" s="55">
        <f>VLOOKUP($A607,'all-seg-360'!$A:$K,4,0)</f>
        <v>0.60274047900000005</v>
      </c>
      <c r="AF607" s="55">
        <f>VLOOKUP($A607,'all-seg-360'!$A:$K,5,0)</f>
        <v>5.4858398000000003E-2</v>
      </c>
      <c r="AG607" s="55">
        <f>VLOOKUP($A607,'all-seg-360'!$A:$K,6,0)</f>
        <v>0.124734497</v>
      </c>
      <c r="AH607" s="55">
        <f>VLOOKUP($A607,'all-seg-360'!$A:$K,7,0)</f>
        <v>2.7423096000000001E-2</v>
      </c>
      <c r="AI607" s="55">
        <f>VLOOKUP($A607,'all-seg-360'!$A:$K,8,0)</f>
        <v>0</v>
      </c>
      <c r="AJ607" s="55">
        <f>VLOOKUP($A607,'all-seg-360'!$A:$K,9,0)</f>
        <v>2.1640014999999999E-2</v>
      </c>
      <c r="AK607" s="55"/>
      <c r="AL607" s="55"/>
    </row>
    <row r="608" spans="1:38">
      <c r="A608" s="1" t="s">
        <v>912</v>
      </c>
      <c r="B608" s="1" t="s">
        <v>20</v>
      </c>
      <c r="C608" s="1" t="str">
        <f>VLOOKUP(A608,raw_data!$C:$G,5,0)</f>
        <v>上海文艺出版社等</v>
      </c>
      <c r="D608" s="1" t="str">
        <f>VLOOKUP(A608,raw_data!$C:$H,6,0)</f>
        <v>绍兴路74号</v>
      </c>
      <c r="E608" s="1" t="str">
        <f>VLOOKUP(A608,raw_data!$C:$E,2,0)&amp;","&amp;VLOOKUP(A608,raw_data!$C:$E,3,0)</f>
        <v>121.4601736,31.2115371</v>
      </c>
      <c r="F608" s="54">
        <f t="shared" si="27"/>
        <v>3</v>
      </c>
      <c r="G608" s="1" t="s">
        <v>4367</v>
      </c>
      <c r="H608" s="53">
        <v>0</v>
      </c>
      <c r="I608" s="53">
        <v>1</v>
      </c>
      <c r="J608" s="53">
        <v>1</v>
      </c>
      <c r="K608" s="53">
        <v>0</v>
      </c>
      <c r="L608" s="53">
        <v>0</v>
      </c>
      <c r="M608" s="53">
        <v>1</v>
      </c>
      <c r="N608" s="53">
        <v>1</v>
      </c>
      <c r="O608" s="53">
        <v>0</v>
      </c>
      <c r="P608" s="56">
        <f t="shared" si="28"/>
        <v>4</v>
      </c>
      <c r="Q608" s="53">
        <v>1</v>
      </c>
      <c r="R608" s="53">
        <v>1</v>
      </c>
      <c r="S608" s="53">
        <v>1</v>
      </c>
      <c r="T608" s="53">
        <v>1</v>
      </c>
      <c r="U608" s="53">
        <v>0</v>
      </c>
      <c r="V608" s="53">
        <v>0</v>
      </c>
      <c r="W608" s="53">
        <v>1</v>
      </c>
      <c r="X608" s="53">
        <v>1</v>
      </c>
      <c r="Y608" s="53">
        <v>0</v>
      </c>
      <c r="Z608" s="53">
        <v>0</v>
      </c>
      <c r="AA608" s="53">
        <v>0</v>
      </c>
      <c r="AB608" s="53">
        <v>0</v>
      </c>
      <c r="AC608" s="56">
        <f t="shared" si="29"/>
        <v>6</v>
      </c>
      <c r="AD608" s="55">
        <f>VLOOKUP($A608,'all-seg-360'!$A:$K,3,0)</f>
        <v>0.33943786599999998</v>
      </c>
      <c r="AE608" s="55">
        <f>VLOOKUP($A608,'all-seg-360'!$A:$K,4,0)</f>
        <v>0.41677551299999999</v>
      </c>
      <c r="AF608" s="55">
        <f>VLOOKUP($A608,'all-seg-360'!$A:$K,5,0)</f>
        <v>8.0648804000000004E-2</v>
      </c>
      <c r="AG608" s="55">
        <f>VLOOKUP($A608,'all-seg-360'!$A:$K,6,0)</f>
        <v>4.8565674000000003E-2</v>
      </c>
      <c r="AH608" s="55">
        <f>VLOOKUP($A608,'all-seg-360'!$A:$K,7,0)</f>
        <v>6.0064697E-2</v>
      </c>
      <c r="AI608" s="55">
        <f>VLOOKUP($A608,'all-seg-360'!$A:$K,8,0)</f>
        <v>7.0190000000000004E-5</v>
      </c>
      <c r="AJ608" s="55">
        <f>VLOOKUP($A608,'all-seg-360'!$A:$K,9,0)</f>
        <v>7.510376E-3</v>
      </c>
      <c r="AK608" s="55"/>
      <c r="AL608" s="55"/>
    </row>
    <row r="609" spans="1:38">
      <c r="A609" s="1" t="s">
        <v>928</v>
      </c>
      <c r="B609" s="1" t="s">
        <v>927</v>
      </c>
      <c r="C609" s="1" t="str">
        <f>VLOOKUP(A609,raw_data!$C:$G,5,0)</f>
        <v>卢湾区职业教育中心</v>
      </c>
      <c r="D609" s="1" t="str">
        <f>VLOOKUP(A609,raw_data!$C:$H,6,0)</f>
        <v>淮海中路235号</v>
      </c>
      <c r="E609" s="1" t="str">
        <f>VLOOKUP(A609,raw_data!$C:$E,2,0)&amp;","&amp;VLOOKUP(A609,raw_data!$C:$E,3,0)</f>
        <v>121.4743291,31.21757063</v>
      </c>
      <c r="F609" s="54">
        <f t="shared" si="27"/>
        <v>3</v>
      </c>
      <c r="G609" s="1" t="s">
        <v>4367</v>
      </c>
      <c r="H609" s="53">
        <v>0</v>
      </c>
      <c r="I609" s="53">
        <v>1</v>
      </c>
      <c r="J609" s="53">
        <v>1</v>
      </c>
      <c r="K609" s="53">
        <v>0</v>
      </c>
      <c r="L609" s="53">
        <v>0</v>
      </c>
      <c r="M609" s="53">
        <v>1</v>
      </c>
      <c r="N609" s="53">
        <v>1</v>
      </c>
      <c r="O609" s="53">
        <v>0</v>
      </c>
      <c r="P609" s="56">
        <f t="shared" si="28"/>
        <v>4</v>
      </c>
      <c r="Q609" s="53">
        <v>1</v>
      </c>
      <c r="R609" s="53">
        <v>1</v>
      </c>
      <c r="S609" s="53">
        <v>1</v>
      </c>
      <c r="T609" s="53">
        <v>0</v>
      </c>
      <c r="U609" s="53">
        <v>0</v>
      </c>
      <c r="V609" s="53">
        <v>0</v>
      </c>
      <c r="W609" s="53">
        <v>0</v>
      </c>
      <c r="X609" s="53">
        <v>1</v>
      </c>
      <c r="Y609" s="53">
        <v>1</v>
      </c>
      <c r="Z609" s="53">
        <v>1</v>
      </c>
      <c r="AA609" s="53">
        <v>0</v>
      </c>
      <c r="AB609" s="53">
        <v>1</v>
      </c>
      <c r="AC609" s="56">
        <f t="shared" si="29"/>
        <v>7</v>
      </c>
      <c r="AD609" s="55">
        <f>VLOOKUP($A609,'all-seg-360'!$A:$K,3,0)</f>
        <v>0.20184020999999999</v>
      </c>
      <c r="AE609" s="55">
        <f>VLOOKUP($A609,'all-seg-360'!$A:$K,4,0)</f>
        <v>0.55247802700000004</v>
      </c>
      <c r="AF609" s="55">
        <f>VLOOKUP($A609,'all-seg-360'!$A:$K,5,0)</f>
        <v>5.6079101999999999E-2</v>
      </c>
      <c r="AG609" s="55">
        <f>VLOOKUP($A609,'all-seg-360'!$A:$K,6,0)</f>
        <v>6.2322997999999998E-2</v>
      </c>
      <c r="AH609" s="55">
        <f>VLOOKUP($A609,'all-seg-360'!$A:$K,7,0)</f>
        <v>3.7347412000000003E-2</v>
      </c>
      <c r="AI609" s="55">
        <f>VLOOKUP($A609,'all-seg-360'!$A:$K,8,0)</f>
        <v>6.1040000000000003E-6</v>
      </c>
      <c r="AJ609" s="55">
        <f>VLOOKUP($A609,'all-seg-360'!$A:$K,9,0)</f>
        <v>1.9500732E-2</v>
      </c>
      <c r="AK609" s="55"/>
      <c r="AL609" s="55"/>
    </row>
    <row r="610" spans="1:38">
      <c r="A610" s="1" t="s">
        <v>949</v>
      </c>
      <c r="B610" s="1" t="s">
        <v>20</v>
      </c>
      <c r="C610" s="1" t="str">
        <f>VLOOKUP(A610,raw_data!$C:$G,5,0)</f>
        <v>住宅</v>
      </c>
      <c r="D610" s="1" t="str">
        <f>VLOOKUP(A610,raw_data!$C:$H,6,0)</f>
        <v>南京西路1522弄 </v>
      </c>
      <c r="E610" s="1" t="str">
        <f>VLOOKUP(A610,raw_data!$C:$E,2,0)&amp;","&amp;VLOOKUP(A610,raw_data!$C:$E,3,0)</f>
        <v>121.4409116,31.22712225</v>
      </c>
      <c r="F610" s="54">
        <f t="shared" si="27"/>
        <v>3</v>
      </c>
      <c r="G610" s="1" t="s">
        <v>4367</v>
      </c>
      <c r="H610" s="53">
        <v>0</v>
      </c>
      <c r="I610" s="53">
        <v>1</v>
      </c>
      <c r="J610" s="53">
        <v>1</v>
      </c>
      <c r="K610" s="53">
        <v>0</v>
      </c>
      <c r="L610" s="53">
        <v>0</v>
      </c>
      <c r="M610" s="53">
        <v>1</v>
      </c>
      <c r="N610" s="53">
        <v>1</v>
      </c>
      <c r="O610" s="53">
        <v>0</v>
      </c>
      <c r="P610" s="56">
        <f t="shared" si="28"/>
        <v>4</v>
      </c>
      <c r="Q610" s="53">
        <v>1</v>
      </c>
      <c r="R610" s="53">
        <v>1</v>
      </c>
      <c r="S610" s="53">
        <v>1</v>
      </c>
      <c r="T610" s="53">
        <v>0</v>
      </c>
      <c r="U610" s="53">
        <v>0</v>
      </c>
      <c r="V610" s="53">
        <v>0</v>
      </c>
      <c r="W610" s="53">
        <v>0</v>
      </c>
      <c r="X610" s="53">
        <v>1</v>
      </c>
      <c r="Y610" s="53">
        <v>1</v>
      </c>
      <c r="Z610" s="53">
        <v>1</v>
      </c>
      <c r="AA610" s="53">
        <v>1</v>
      </c>
      <c r="AB610" s="53">
        <v>0</v>
      </c>
      <c r="AC610" s="56">
        <f t="shared" si="29"/>
        <v>7</v>
      </c>
      <c r="AD610" s="55">
        <f>VLOOKUP($A610,'all-seg-360'!$A:$K,3,0)</f>
        <v>0.43567504899999998</v>
      </c>
      <c r="AE610" s="55">
        <f>VLOOKUP($A610,'all-seg-360'!$A:$K,4,0)</f>
        <v>0.38680725100000002</v>
      </c>
      <c r="AF610" s="55">
        <f>VLOOKUP($A610,'all-seg-360'!$A:$K,5,0)</f>
        <v>2.1603394000000001E-2</v>
      </c>
      <c r="AG610" s="55">
        <f>VLOOKUP($A610,'all-seg-360'!$A:$K,6,0)</f>
        <v>7.6770019999999994E-2</v>
      </c>
      <c r="AH610" s="55">
        <f>VLOOKUP($A610,'all-seg-360'!$A:$K,7,0)</f>
        <v>5.9591674999999997E-2</v>
      </c>
      <c r="AI610" s="55">
        <f>VLOOKUP($A610,'all-seg-360'!$A:$K,8,0)</f>
        <v>8.2702600000000002E-4</v>
      </c>
      <c r="AJ610" s="55">
        <f>VLOOKUP($A610,'all-seg-360'!$A:$K,9,0)</f>
        <v>6.8969699999999997E-4</v>
      </c>
      <c r="AK610" s="55"/>
      <c r="AL610" s="55"/>
    </row>
    <row r="611" spans="1:38">
      <c r="A611" s="1" t="s">
        <v>27</v>
      </c>
      <c r="B611" s="1" t="s">
        <v>26</v>
      </c>
      <c r="C611" s="1" t="str">
        <f>VLOOKUP(A611,raw_data!$C:$G,5,0)</f>
        <v>太阳公寓  </v>
      </c>
      <c r="D611" s="1" t="str">
        <f>VLOOKUP(A611,raw_data!$C:$H,6,0)</f>
        <v>威海路651、665弄  </v>
      </c>
      <c r="E611" s="1" t="str">
        <f>VLOOKUP(A611,raw_data!$C:$E,2,0)&amp;","&amp;VLOOKUP(A611,raw_data!$C:$E,3,0)</f>
        <v>121.454499,31.22810019</v>
      </c>
      <c r="F611" s="54">
        <f t="shared" si="27"/>
        <v>3</v>
      </c>
      <c r="G611" s="1" t="s">
        <v>4367</v>
      </c>
      <c r="H611" s="53">
        <v>0</v>
      </c>
      <c r="I611" s="53">
        <v>1</v>
      </c>
      <c r="J611" s="53">
        <v>1</v>
      </c>
      <c r="K611" s="53">
        <v>0</v>
      </c>
      <c r="L611" s="53">
        <v>0</v>
      </c>
      <c r="M611" s="53">
        <v>1</v>
      </c>
      <c r="N611" s="53">
        <v>1</v>
      </c>
      <c r="O611" s="53">
        <v>0</v>
      </c>
      <c r="P611" s="56">
        <f t="shared" si="28"/>
        <v>4</v>
      </c>
      <c r="Q611" s="53">
        <v>1</v>
      </c>
      <c r="R611" s="53">
        <v>1</v>
      </c>
      <c r="S611" s="53">
        <v>1</v>
      </c>
      <c r="T611" s="53">
        <v>0</v>
      </c>
      <c r="U611" s="53">
        <v>0</v>
      </c>
      <c r="V611" s="53">
        <v>0</v>
      </c>
      <c r="W611" s="53">
        <v>0</v>
      </c>
      <c r="X611" s="53">
        <v>1</v>
      </c>
      <c r="Y611" s="53">
        <v>1</v>
      </c>
      <c r="Z611" s="53">
        <v>0</v>
      </c>
      <c r="AA611" s="53">
        <v>0</v>
      </c>
      <c r="AB611" s="53">
        <v>0</v>
      </c>
      <c r="AC611" s="56">
        <f t="shared" si="29"/>
        <v>5</v>
      </c>
      <c r="AD611" s="55">
        <f>VLOOKUP($A611,'all-seg-360'!$A:$K,3,0)</f>
        <v>0.30163574199999998</v>
      </c>
      <c r="AE611" s="55">
        <f>VLOOKUP($A611,'all-seg-360'!$A:$K,4,0)</f>
        <v>0.43989562999999998</v>
      </c>
      <c r="AF611" s="55">
        <f>VLOOKUP($A611,'all-seg-360'!$A:$K,5,0)</f>
        <v>2.9559326E-2</v>
      </c>
      <c r="AG611" s="55">
        <f>VLOOKUP($A611,'all-seg-360'!$A:$K,6,0)</f>
        <v>6.1712646000000003E-2</v>
      </c>
      <c r="AH611" s="55">
        <f>VLOOKUP($A611,'all-seg-360'!$A:$K,7,0)</f>
        <v>2.3901367E-2</v>
      </c>
      <c r="AI611" s="55">
        <f>VLOOKUP($A611,'all-seg-360'!$A:$K,8,0)</f>
        <v>5.5236800000000002E-4</v>
      </c>
      <c r="AJ611" s="55">
        <f>VLOOKUP($A611,'all-seg-360'!$A:$K,9,0)</f>
        <v>1.2603759999999999E-3</v>
      </c>
      <c r="AK611" s="55"/>
      <c r="AL611" s="55"/>
    </row>
    <row r="612" spans="1:38">
      <c r="A612" s="1" t="s">
        <v>937</v>
      </c>
      <c r="B612" s="1" t="s">
        <v>20</v>
      </c>
      <c r="C612" s="1" t="str">
        <f>VLOOKUP(A612,raw_data!$C:$G,5,0)</f>
        <v>延中部队招待所</v>
      </c>
      <c r="D612" s="1" t="str">
        <f>VLOOKUP(A612,raw_data!$C:$H,6,0)</f>
        <v>延安中路810号</v>
      </c>
      <c r="E612" s="1" t="str">
        <f>VLOOKUP(A612,raw_data!$C:$E,2,0)&amp;","&amp;VLOOKUP(A612,raw_data!$C:$E,3,0)</f>
        <v>121.4553899,31.22620612</v>
      </c>
      <c r="F612" s="54">
        <f t="shared" si="27"/>
        <v>3</v>
      </c>
      <c r="G612" s="1" t="s">
        <v>4367</v>
      </c>
      <c r="H612" s="53">
        <v>0</v>
      </c>
      <c r="I612" s="53">
        <v>1</v>
      </c>
      <c r="J612" s="53">
        <v>1</v>
      </c>
      <c r="K612" s="53">
        <v>0</v>
      </c>
      <c r="L612" s="53">
        <v>0</v>
      </c>
      <c r="M612" s="53">
        <v>1</v>
      </c>
      <c r="N612" s="53">
        <v>1</v>
      </c>
      <c r="O612" s="53">
        <v>0</v>
      </c>
      <c r="P612" s="56">
        <f t="shared" si="28"/>
        <v>4</v>
      </c>
      <c r="Q612" s="53">
        <v>1</v>
      </c>
      <c r="R612" s="53">
        <v>1</v>
      </c>
      <c r="S612" s="53">
        <v>1</v>
      </c>
      <c r="T612" s="53">
        <v>0</v>
      </c>
      <c r="U612" s="53">
        <v>0</v>
      </c>
      <c r="V612" s="53">
        <v>0</v>
      </c>
      <c r="W612" s="53">
        <v>0</v>
      </c>
      <c r="X612" s="53">
        <v>1</v>
      </c>
      <c r="Y612" s="53">
        <v>1</v>
      </c>
      <c r="Z612" s="53">
        <v>0</v>
      </c>
      <c r="AA612" s="53">
        <v>1</v>
      </c>
      <c r="AB612" s="53">
        <v>0</v>
      </c>
      <c r="AC612" s="56">
        <f t="shared" si="29"/>
        <v>6</v>
      </c>
      <c r="AD612" s="55">
        <f>VLOOKUP($A612,'all-seg-360'!$A:$K,3,0)</f>
        <v>0.13226928700000001</v>
      </c>
      <c r="AE612" s="55">
        <f>VLOOKUP($A612,'all-seg-360'!$A:$K,4,0)</f>
        <v>0.134741211</v>
      </c>
      <c r="AF612" s="55">
        <f>VLOOKUP($A612,'all-seg-360'!$A:$K,5,0)</f>
        <v>4.3695067999999997E-2</v>
      </c>
      <c r="AG612" s="55">
        <f>VLOOKUP($A612,'all-seg-360'!$A:$K,6,0)</f>
        <v>7.8665160999999997E-2</v>
      </c>
      <c r="AH612" s="55">
        <f>VLOOKUP($A612,'all-seg-360'!$A:$K,7,0)</f>
        <v>7.25708E-3</v>
      </c>
      <c r="AI612" s="55">
        <f>VLOOKUP($A612,'all-seg-360'!$A:$K,8,0)</f>
        <v>0</v>
      </c>
      <c r="AJ612" s="55">
        <f>VLOOKUP($A612,'all-seg-360'!$A:$K,9,0)</f>
        <v>1.3183590000000001E-3</v>
      </c>
      <c r="AK612" s="55"/>
      <c r="AL612" s="55"/>
    </row>
    <row r="613" spans="1:38">
      <c r="A613" s="1" t="s">
        <v>943</v>
      </c>
      <c r="B613" s="1" t="s">
        <v>942</v>
      </c>
      <c r="C613" s="1" t="str">
        <f>VLOOKUP(A613,raw_data!$C:$G,5,0)</f>
        <v>大华公寓</v>
      </c>
      <c r="D613" s="1" t="str">
        <f>VLOOKUP(A613,raw_data!$C:$H,6,0)</f>
        <v>南京西路864-884号，奉贤路137号
、147号，奉贤路148弄1-4号、8号</v>
      </c>
      <c r="E613" s="1" t="str">
        <f>VLOOKUP(A613,raw_data!$C:$E,2,0)&amp;","&amp;VLOOKUP(A613,raw_data!$C:$E,3,0)</f>
        <v>121.4552699,31.23251723</v>
      </c>
      <c r="F613" s="54">
        <f t="shared" si="27"/>
        <v>3</v>
      </c>
      <c r="G613" s="1" t="s">
        <v>4367</v>
      </c>
      <c r="H613" s="53">
        <v>0</v>
      </c>
      <c r="I613" s="53">
        <v>1</v>
      </c>
      <c r="J613" s="53">
        <v>1</v>
      </c>
      <c r="K613" s="53">
        <v>0</v>
      </c>
      <c r="L613" s="53">
        <v>0</v>
      </c>
      <c r="M613" s="53">
        <v>1</v>
      </c>
      <c r="N613" s="53">
        <v>1</v>
      </c>
      <c r="O613" s="53">
        <v>0</v>
      </c>
      <c r="P613" s="56">
        <f t="shared" si="28"/>
        <v>4</v>
      </c>
      <c r="Q613" s="53">
        <v>1</v>
      </c>
      <c r="R613" s="53">
        <v>1</v>
      </c>
      <c r="S613" s="53">
        <v>1</v>
      </c>
      <c r="T613" s="53">
        <v>0</v>
      </c>
      <c r="U613" s="53">
        <v>0</v>
      </c>
      <c r="V613" s="53">
        <v>0</v>
      </c>
      <c r="W613" s="53">
        <v>0</v>
      </c>
      <c r="X613" s="53">
        <v>1</v>
      </c>
      <c r="Y613" s="53">
        <v>1</v>
      </c>
      <c r="Z613" s="53">
        <v>0</v>
      </c>
      <c r="AA613" s="53">
        <v>0</v>
      </c>
      <c r="AB613" s="53">
        <v>1</v>
      </c>
      <c r="AC613" s="56">
        <f t="shared" si="29"/>
        <v>6</v>
      </c>
      <c r="AD613" s="55">
        <f>VLOOKUP($A613,'all-seg-360'!$A:$K,3,0)</f>
        <v>0.34574279800000002</v>
      </c>
      <c r="AE613" s="55">
        <f>VLOOKUP($A613,'all-seg-360'!$A:$K,4,0)</f>
        <v>0.32718810999999998</v>
      </c>
      <c r="AF613" s="55">
        <f>VLOOKUP($A613,'all-seg-360'!$A:$K,5,0)</f>
        <v>0.16419372600000001</v>
      </c>
      <c r="AG613" s="55">
        <f>VLOOKUP($A613,'all-seg-360'!$A:$K,6,0)</f>
        <v>0.117462158</v>
      </c>
      <c r="AH613" s="55">
        <f>VLOOKUP($A613,'all-seg-360'!$A:$K,7,0)</f>
        <v>2.7597046E-2</v>
      </c>
      <c r="AI613" s="55">
        <f>VLOOKUP($A613,'all-seg-360'!$A:$K,8,0)</f>
        <v>1.0376E-4</v>
      </c>
      <c r="AJ613" s="55">
        <f>VLOOKUP($A613,'all-seg-360'!$A:$K,9,0)</f>
        <v>8.1268309999999993E-3</v>
      </c>
      <c r="AK613" s="55"/>
      <c r="AL613" s="55"/>
    </row>
    <row r="614" spans="1:38">
      <c r="A614" s="1" t="s">
        <v>28</v>
      </c>
      <c r="B614" s="1" t="s">
        <v>20</v>
      </c>
      <c r="C614" s="1" t="str">
        <f>VLOOKUP(A614,raw_data!$C:$G,5,0)</f>
        <v>上海市作家协会 </v>
      </c>
      <c r="D614" s="1" t="str">
        <f>VLOOKUP(A614,raw_data!$C:$H,6,0)</f>
        <v>巨鹿路675-681号  </v>
      </c>
      <c r="E614" s="1" t="str">
        <f>VLOOKUP(A614,raw_data!$C:$E,2,0)&amp;","&amp;VLOOKUP(A614,raw_data!$C:$E,3,0)</f>
        <v>121.4517531,31.22352227</v>
      </c>
      <c r="F614" s="54">
        <f t="shared" si="27"/>
        <v>3</v>
      </c>
      <c r="G614" s="1" t="s">
        <v>4367</v>
      </c>
      <c r="H614" s="53">
        <v>0</v>
      </c>
      <c r="I614" s="53">
        <v>1</v>
      </c>
      <c r="J614" s="53">
        <v>1</v>
      </c>
      <c r="K614" s="53">
        <v>0</v>
      </c>
      <c r="L614" s="53">
        <v>0</v>
      </c>
      <c r="M614" s="53">
        <v>1</v>
      </c>
      <c r="N614" s="53">
        <v>1</v>
      </c>
      <c r="O614" s="53">
        <v>0</v>
      </c>
      <c r="P614" s="56">
        <f t="shared" si="28"/>
        <v>4</v>
      </c>
      <c r="Q614" s="53">
        <v>1</v>
      </c>
      <c r="R614" s="53">
        <v>1</v>
      </c>
      <c r="S614" s="53">
        <v>1</v>
      </c>
      <c r="T614" s="53">
        <v>0</v>
      </c>
      <c r="U614" s="53">
        <v>0</v>
      </c>
      <c r="V614" s="53">
        <v>0</v>
      </c>
      <c r="W614" s="53">
        <v>0</v>
      </c>
      <c r="X614" s="53">
        <v>1</v>
      </c>
      <c r="Y614" s="53">
        <v>1</v>
      </c>
      <c r="Z614" s="53">
        <v>0</v>
      </c>
      <c r="AA614" s="53">
        <v>0</v>
      </c>
      <c r="AB614" s="53">
        <v>0</v>
      </c>
      <c r="AC614" s="56">
        <f t="shared" si="29"/>
        <v>5</v>
      </c>
      <c r="AD614" s="55">
        <f>VLOOKUP($A614,'all-seg-360'!$A:$K,3,0)</f>
        <v>0.38029785199999999</v>
      </c>
      <c r="AE614" s="55">
        <f>VLOOKUP($A614,'all-seg-360'!$A:$K,4,0)</f>
        <v>0.48652038600000003</v>
      </c>
      <c r="AF614" s="55">
        <f>VLOOKUP($A614,'all-seg-360'!$A:$K,5,0)</f>
        <v>1.7617798E-2</v>
      </c>
      <c r="AG614" s="55">
        <f>VLOOKUP($A614,'all-seg-360'!$A:$K,6,0)</f>
        <v>5.6448364000000001E-2</v>
      </c>
      <c r="AH614" s="55">
        <f>VLOOKUP($A614,'all-seg-360'!$A:$K,7,0)</f>
        <v>5.5346680000000002E-2</v>
      </c>
      <c r="AI614" s="55">
        <f>VLOOKUP($A614,'all-seg-360'!$A:$K,8,0)</f>
        <v>1.657104E-3</v>
      </c>
      <c r="AJ614" s="55">
        <f>VLOOKUP($A614,'all-seg-360'!$A:$K,9,0)</f>
        <v>1.00708E-4</v>
      </c>
      <c r="AK614" s="55"/>
      <c r="AL614" s="55"/>
    </row>
    <row r="615" spans="1:38">
      <c r="A615" s="1" t="s">
        <v>951</v>
      </c>
      <c r="B615" s="1" t="s">
        <v>20</v>
      </c>
      <c r="C615" s="1" t="str">
        <f>VLOOKUP(A615,raw_data!$C:$G,5,0)</f>
        <v>岳阳医院</v>
      </c>
      <c r="D615" s="1" t="str">
        <f>VLOOKUP(A615,raw_data!$C:$H,6,0)</f>
        <v>青海路44号</v>
      </c>
      <c r="E615" s="1" t="str">
        <f>VLOOKUP(A615,raw_data!$C:$E,2,0)&amp;","&amp;VLOOKUP(A615,raw_data!$C:$E,3,0)</f>
        <v>121.4596303,31.23236705</v>
      </c>
      <c r="F615" s="54">
        <f t="shared" si="27"/>
        <v>3</v>
      </c>
      <c r="G615" s="1" t="s">
        <v>4367</v>
      </c>
      <c r="H615" s="53">
        <v>0</v>
      </c>
      <c r="I615" s="53">
        <v>1</v>
      </c>
      <c r="J615" s="53">
        <v>1</v>
      </c>
      <c r="K615" s="53">
        <v>0</v>
      </c>
      <c r="L615" s="53">
        <v>0</v>
      </c>
      <c r="M615" s="53">
        <v>1</v>
      </c>
      <c r="N615" s="53">
        <v>1</v>
      </c>
      <c r="O615" s="53">
        <v>0</v>
      </c>
      <c r="P615" s="56">
        <f t="shared" si="28"/>
        <v>4</v>
      </c>
      <c r="Q615" s="53">
        <v>1</v>
      </c>
      <c r="R615" s="53">
        <v>0</v>
      </c>
      <c r="S615" s="53">
        <v>0</v>
      </c>
      <c r="T615" s="53">
        <v>0</v>
      </c>
      <c r="U615" s="53">
        <v>0</v>
      </c>
      <c r="V615" s="53">
        <v>1</v>
      </c>
      <c r="W615" s="53">
        <v>1</v>
      </c>
      <c r="X615" s="53">
        <v>1</v>
      </c>
      <c r="Y615" s="53">
        <v>0</v>
      </c>
      <c r="Z615" s="53">
        <v>0</v>
      </c>
      <c r="AA615" s="53">
        <v>0</v>
      </c>
      <c r="AB615" s="53">
        <v>1</v>
      </c>
      <c r="AC615" s="56">
        <f t="shared" si="29"/>
        <v>5</v>
      </c>
      <c r="AD615" s="55">
        <f>VLOOKUP($A615,'all-seg-360'!$A:$K,3,0)</f>
        <v>0.284527588</v>
      </c>
      <c r="AE615" s="55">
        <f>VLOOKUP($A615,'all-seg-360'!$A:$K,4,0)</f>
        <v>0.43587341299999999</v>
      </c>
      <c r="AF615" s="55">
        <f>VLOOKUP($A615,'all-seg-360'!$A:$K,5,0)</f>
        <v>0.13168945300000001</v>
      </c>
      <c r="AG615" s="55">
        <f>VLOOKUP($A615,'all-seg-360'!$A:$K,6,0)</f>
        <v>3.4802246000000002E-2</v>
      </c>
      <c r="AH615" s="55">
        <f>VLOOKUP($A615,'all-seg-360'!$A:$K,7,0)</f>
        <v>3.6730957000000002E-2</v>
      </c>
      <c r="AI615" s="55">
        <f>VLOOKUP($A615,'all-seg-360'!$A:$K,8,0)</f>
        <v>4.5562739999999999E-3</v>
      </c>
      <c r="AJ615" s="55">
        <f>VLOOKUP($A615,'all-seg-360'!$A:$K,9,0)</f>
        <v>1.0467530000000001E-3</v>
      </c>
      <c r="AK615" s="55"/>
      <c r="AL615" s="55"/>
    </row>
    <row r="616" spans="1:38">
      <c r="A616" s="1" t="s">
        <v>953</v>
      </c>
      <c r="B616" s="1" t="s">
        <v>952</v>
      </c>
      <c r="C616" s="1" t="str">
        <f>VLOOKUP(A616,raw_data!$C:$G,5,0)</f>
        <v>震兴里、荣康里、德庆里</v>
      </c>
      <c r="D616" s="1" t="str">
        <f>VLOOKUP(A616,raw_data!$C:$H,6,0)</f>
        <v>茂名北路200-290弄</v>
      </c>
      <c r="E616" s="1" t="str">
        <f>VLOOKUP(A616,raw_data!$C:$E,2,0)&amp;","&amp;VLOOKUP(A616,raw_data!$C:$E,3,0)</f>
        <v>121.4549189,31.23020202</v>
      </c>
      <c r="F616" s="54">
        <f t="shared" si="27"/>
        <v>3</v>
      </c>
      <c r="G616" s="1" t="s">
        <v>4367</v>
      </c>
      <c r="H616" s="53">
        <v>0</v>
      </c>
      <c r="I616" s="53">
        <v>1</v>
      </c>
      <c r="J616" s="53">
        <v>1</v>
      </c>
      <c r="K616" s="53">
        <v>0</v>
      </c>
      <c r="L616" s="53">
        <v>0</v>
      </c>
      <c r="M616" s="53">
        <v>1</v>
      </c>
      <c r="N616" s="53">
        <v>1</v>
      </c>
      <c r="O616" s="53">
        <v>0</v>
      </c>
      <c r="P616" s="56">
        <f t="shared" si="28"/>
        <v>4</v>
      </c>
      <c r="Q616" s="53">
        <v>1</v>
      </c>
      <c r="R616" s="53">
        <v>1</v>
      </c>
      <c r="S616" s="53">
        <v>1</v>
      </c>
      <c r="T616" s="53">
        <v>0</v>
      </c>
      <c r="U616" s="53">
        <v>0</v>
      </c>
      <c r="V616" s="53">
        <v>0</v>
      </c>
      <c r="W616" s="53">
        <v>1</v>
      </c>
      <c r="X616" s="53">
        <v>1</v>
      </c>
      <c r="Y616" s="53">
        <v>1</v>
      </c>
      <c r="Z616" s="53">
        <v>0</v>
      </c>
      <c r="AA616" s="53">
        <v>0</v>
      </c>
      <c r="AB616" s="53">
        <v>0</v>
      </c>
      <c r="AC616" s="56">
        <f t="shared" si="29"/>
        <v>6</v>
      </c>
      <c r="AD616" s="55">
        <f>VLOOKUP($A616,'all-seg-360'!$A:$K,3,0)</f>
        <v>0.41091613799999999</v>
      </c>
      <c r="AE616" s="55">
        <f>VLOOKUP($A616,'all-seg-360'!$A:$K,4,0)</f>
        <v>0.46048889199999998</v>
      </c>
      <c r="AF616" s="55">
        <f>VLOOKUP($A616,'all-seg-360'!$A:$K,5,0)</f>
        <v>1.3687134E-2</v>
      </c>
      <c r="AG616" s="55">
        <f>VLOOKUP($A616,'all-seg-360'!$A:$K,6,0)</f>
        <v>5.9951782000000002E-2</v>
      </c>
      <c r="AH616" s="55">
        <f>VLOOKUP($A616,'all-seg-360'!$A:$K,7,0)</f>
        <v>4.9575806E-2</v>
      </c>
      <c r="AI616" s="55">
        <f>VLOOKUP($A616,'all-seg-360'!$A:$K,8,0)</f>
        <v>1.901245E-3</v>
      </c>
      <c r="AJ616" s="55">
        <f>VLOOKUP($A616,'all-seg-360'!$A:$K,9,0)</f>
        <v>2.10571E-4</v>
      </c>
      <c r="AK616" s="55"/>
      <c r="AL616" s="55"/>
    </row>
    <row r="617" spans="1:38">
      <c r="A617" s="1" t="s">
        <v>963</v>
      </c>
      <c r="B617" s="1" t="s">
        <v>962</v>
      </c>
      <c r="C617" s="1" t="str">
        <f>VLOOKUP(A617,raw_data!$C:$G,5,0)</f>
        <v>上海市第八中学</v>
      </c>
      <c r="D617" s="1" t="str">
        <f>VLOOKUP(A617,raw_data!$C:$H,6,0)</f>
        <v>陆家浜路550号</v>
      </c>
      <c r="E617" s="1" t="str">
        <f>VLOOKUP(A617,raw_data!$C:$E,2,0)&amp;","&amp;VLOOKUP(A617,raw_data!$C:$E,3,0)</f>
        <v>121.492057,31.21492608</v>
      </c>
      <c r="F617" s="54">
        <f t="shared" si="27"/>
        <v>3</v>
      </c>
      <c r="G617" s="1" t="s">
        <v>4367</v>
      </c>
      <c r="H617" s="53">
        <v>0</v>
      </c>
      <c r="I617" s="53">
        <v>1</v>
      </c>
      <c r="J617" s="53">
        <v>1</v>
      </c>
      <c r="K617" s="53">
        <v>0</v>
      </c>
      <c r="L617" s="53">
        <v>0</v>
      </c>
      <c r="M617" s="53">
        <v>1</v>
      </c>
      <c r="N617" s="53">
        <v>1</v>
      </c>
      <c r="O617" s="53">
        <v>0</v>
      </c>
      <c r="P617" s="56">
        <f t="shared" si="28"/>
        <v>4</v>
      </c>
      <c r="Q617" s="53">
        <v>1</v>
      </c>
      <c r="R617" s="53">
        <v>1</v>
      </c>
      <c r="S617" s="53">
        <v>1</v>
      </c>
      <c r="T617" s="53">
        <v>1</v>
      </c>
      <c r="U617" s="53">
        <v>1</v>
      </c>
      <c r="V617" s="53">
        <v>1</v>
      </c>
      <c r="W617" s="53">
        <v>1</v>
      </c>
      <c r="X617" s="53">
        <v>1</v>
      </c>
      <c r="Y617" s="53">
        <v>0</v>
      </c>
      <c r="Z617" s="53">
        <v>0</v>
      </c>
      <c r="AA617" s="53">
        <v>0</v>
      </c>
      <c r="AB617" s="53">
        <v>0</v>
      </c>
      <c r="AC617" s="56">
        <f t="shared" si="29"/>
        <v>8</v>
      </c>
      <c r="AD617" s="55">
        <f>VLOOKUP($A617,'all-seg-360'!$A:$K,3,0)</f>
        <v>0.118746948</v>
      </c>
      <c r="AE617" s="55">
        <f>VLOOKUP($A617,'all-seg-360'!$A:$K,4,0)</f>
        <v>0.477337646</v>
      </c>
      <c r="AF617" s="55">
        <f>VLOOKUP($A617,'all-seg-360'!$A:$K,5,0)</f>
        <v>0.206359863</v>
      </c>
      <c r="AG617" s="55">
        <f>VLOOKUP($A617,'all-seg-360'!$A:$K,6,0)</f>
        <v>0.139416504</v>
      </c>
      <c r="AH617" s="55">
        <f>VLOOKUP($A617,'all-seg-360'!$A:$K,7,0)</f>
        <v>1.8795776E-2</v>
      </c>
      <c r="AI617" s="55">
        <f>VLOOKUP($A617,'all-seg-360'!$A:$K,8,0)</f>
        <v>2.3193399999999999E-4</v>
      </c>
      <c r="AJ617" s="55">
        <f>VLOOKUP($A617,'all-seg-360'!$A:$K,9,0)</f>
        <v>1.9473266999999999E-2</v>
      </c>
      <c r="AK617" s="55"/>
      <c r="AL617" s="55"/>
    </row>
    <row r="618" spans="1:38">
      <c r="A618" s="1" t="s">
        <v>961</v>
      </c>
      <c r="B618" s="1" t="s">
        <v>960</v>
      </c>
      <c r="C618" s="1" t="str">
        <f>VLOOKUP(A618,raw_data!$C:$G,5,0)</f>
        <v>上海求新船厂——厂郜办公楼l/红楼</v>
      </c>
      <c r="D618" s="1" t="str">
        <f>VLOOKUP(A618,raw_data!$C:$H,6,0)</f>
        <v>机厂路132号</v>
      </c>
      <c r="E618" s="1" t="str">
        <f>VLOOKUP(A618,raw_data!$C:$E,2,0)&amp;","&amp;VLOOKUP(A618,raw_data!$C:$E,3,0)</f>
        <v>121.487705,31.2313082</v>
      </c>
      <c r="F618" s="54">
        <f t="shared" si="27"/>
        <v>3</v>
      </c>
      <c r="G618" s="1" t="s">
        <v>4367</v>
      </c>
      <c r="H618" s="53">
        <v>0</v>
      </c>
      <c r="I618" s="53">
        <v>1</v>
      </c>
      <c r="J618" s="53">
        <v>1</v>
      </c>
      <c r="K618" s="53">
        <v>0</v>
      </c>
      <c r="L618" s="53">
        <v>0</v>
      </c>
      <c r="M618" s="53">
        <v>1</v>
      </c>
      <c r="N618" s="53">
        <v>1</v>
      </c>
      <c r="O618" s="53">
        <v>0</v>
      </c>
      <c r="P618" s="56">
        <f t="shared" si="28"/>
        <v>4</v>
      </c>
      <c r="Q618" s="53">
        <v>1</v>
      </c>
      <c r="R618" s="53">
        <v>1</v>
      </c>
      <c r="S618" s="53">
        <v>1</v>
      </c>
      <c r="T618" s="53">
        <v>0</v>
      </c>
      <c r="U618" s="53">
        <v>0</v>
      </c>
      <c r="V618" s="53">
        <v>0</v>
      </c>
      <c r="W618" s="53">
        <v>1</v>
      </c>
      <c r="X618" s="53">
        <v>1</v>
      </c>
      <c r="Y618" s="53">
        <v>1</v>
      </c>
      <c r="Z618" s="53">
        <v>0</v>
      </c>
      <c r="AA618" s="53">
        <v>0</v>
      </c>
      <c r="AB618" s="53">
        <v>0</v>
      </c>
      <c r="AC618" s="56">
        <f t="shared" si="29"/>
        <v>6</v>
      </c>
      <c r="AD618" s="55">
        <f>VLOOKUP($A618,'all-seg-360'!$A:$K,3,0)</f>
        <v>0.24244079599999999</v>
      </c>
      <c r="AE618" s="55">
        <f>VLOOKUP($A618,'all-seg-360'!$A:$K,4,0)</f>
        <v>0.57162170400000001</v>
      </c>
      <c r="AF618" s="55">
        <f>VLOOKUP($A618,'all-seg-360'!$A:$K,5,0)</f>
        <v>1.8844604000000001E-2</v>
      </c>
      <c r="AG618" s="55">
        <f>VLOOKUP($A618,'all-seg-360'!$A:$K,6,0)</f>
        <v>0.144363403</v>
      </c>
      <c r="AH618" s="55">
        <f>VLOOKUP($A618,'all-seg-360'!$A:$K,7,0)</f>
        <v>7.1777339999999999E-3</v>
      </c>
      <c r="AI618" s="55">
        <f>VLOOKUP($A618,'all-seg-360'!$A:$K,8,0)</f>
        <v>2.575684E-3</v>
      </c>
      <c r="AJ618" s="55">
        <f>VLOOKUP($A618,'all-seg-360'!$A:$K,9,0)</f>
        <v>3.3294679999999999E-3</v>
      </c>
      <c r="AK618" s="55"/>
      <c r="AL618" s="55"/>
    </row>
    <row r="619" spans="1:38">
      <c r="A619" s="1" t="s">
        <v>981</v>
      </c>
      <c r="B619" s="1" t="s">
        <v>980</v>
      </c>
      <c r="C619" s="1" t="str">
        <f>VLOOKUP(A619,raw_data!$C:$G,5,0)</f>
        <v>懿德大楼/新世纪创业有限公
司，黄中大楼/黄滴区中心医
院门诊部</v>
      </c>
      <c r="D619" s="1" t="str">
        <f>VLOOKUP(A619,raw_data!$C:$H,6,0)</f>
        <v>广东路94-102号/
四川中路109号</v>
      </c>
      <c r="E619" s="1" t="str">
        <f>VLOOKUP(A619,raw_data!$C:$E,2,0)&amp;","&amp;VLOOKUP(A619,raw_data!$C:$E,3,0)</f>
        <v>121.4846523,31.23621718</v>
      </c>
      <c r="F619" s="54">
        <f t="shared" si="27"/>
        <v>3</v>
      </c>
      <c r="G619" s="1" t="s">
        <v>4367</v>
      </c>
      <c r="H619" s="53">
        <v>0</v>
      </c>
      <c r="I619" s="53">
        <v>1</v>
      </c>
      <c r="J619" s="53">
        <v>1</v>
      </c>
      <c r="K619" s="53">
        <v>0</v>
      </c>
      <c r="L619" s="53">
        <v>0</v>
      </c>
      <c r="M619" s="53">
        <v>1</v>
      </c>
      <c r="N619" s="53">
        <v>1</v>
      </c>
      <c r="O619" s="53">
        <v>0</v>
      </c>
      <c r="P619" s="56">
        <f t="shared" si="28"/>
        <v>4</v>
      </c>
      <c r="Q619" s="53">
        <v>1</v>
      </c>
      <c r="R619" s="53">
        <v>1</v>
      </c>
      <c r="S619" s="53">
        <v>1</v>
      </c>
      <c r="T619" s="53">
        <v>1</v>
      </c>
      <c r="U619" s="53">
        <v>1</v>
      </c>
      <c r="V619" s="53">
        <v>0</v>
      </c>
      <c r="W619" s="53">
        <v>1</v>
      </c>
      <c r="X619" s="53">
        <v>1</v>
      </c>
      <c r="Y619" s="53">
        <v>0</v>
      </c>
      <c r="Z619" s="53">
        <v>0</v>
      </c>
      <c r="AA619" s="53">
        <v>0</v>
      </c>
      <c r="AB619" s="53">
        <v>0</v>
      </c>
      <c r="AC619" s="56">
        <f t="shared" si="29"/>
        <v>7</v>
      </c>
      <c r="AD619" s="55">
        <f>VLOOKUP($A619,'all-seg-360'!$A:$K,3,0)</f>
        <v>0.329135132</v>
      </c>
      <c r="AE619" s="55">
        <f>VLOOKUP($A619,'all-seg-360'!$A:$K,4,0)</f>
        <v>0.32359314</v>
      </c>
      <c r="AF619" s="55">
        <f>VLOOKUP($A619,'all-seg-360'!$A:$K,5,0)</f>
        <v>0.17613830599999999</v>
      </c>
      <c r="AG619" s="55">
        <f>VLOOKUP($A619,'all-seg-360'!$A:$K,6,0)</f>
        <v>0.108816528</v>
      </c>
      <c r="AH619" s="55">
        <f>VLOOKUP($A619,'all-seg-360'!$A:$K,7,0)</f>
        <v>3.7643432999999997E-2</v>
      </c>
      <c r="AI619" s="55">
        <f>VLOOKUP($A619,'all-seg-360'!$A:$K,8,0)</f>
        <v>0</v>
      </c>
      <c r="AJ619" s="55">
        <f>VLOOKUP($A619,'all-seg-360'!$A:$K,9,0)</f>
        <v>6.8054200000000002E-4</v>
      </c>
      <c r="AK619" s="55"/>
      <c r="AL619" s="55"/>
    </row>
    <row r="620" spans="1:38">
      <c r="A620" s="1" t="s">
        <v>977</v>
      </c>
      <c r="B620" s="1" t="s">
        <v>976</v>
      </c>
      <c r="C620" s="1" t="str">
        <f>VLOOKUP(A620,raw_data!$C:$G,5,0)</f>
        <v>沽打银行上海分行</v>
      </c>
      <c r="D620" s="1" t="str">
        <f>VLOOKUP(A620,raw_data!$C:$H,6,0)</f>
        <v>圆明园路185号</v>
      </c>
      <c r="E620" s="1" t="str">
        <f>VLOOKUP(A620,raw_data!$C:$E,2,0)&amp;","&amp;VLOOKUP(A620,raw_data!$C:$E,3,0)</f>
        <v>121.4833295,31.24524841</v>
      </c>
      <c r="F620" s="54">
        <f t="shared" si="27"/>
        <v>3</v>
      </c>
      <c r="G620" s="1" t="s">
        <v>4367</v>
      </c>
      <c r="H620" s="53">
        <v>0</v>
      </c>
      <c r="I620" s="53">
        <v>1</v>
      </c>
      <c r="J620" s="53">
        <v>1</v>
      </c>
      <c r="K620" s="53">
        <v>0</v>
      </c>
      <c r="L620" s="53">
        <v>0</v>
      </c>
      <c r="M620" s="53">
        <v>1</v>
      </c>
      <c r="N620" s="53">
        <v>1</v>
      </c>
      <c r="O620" s="53">
        <v>0</v>
      </c>
      <c r="P620" s="56">
        <f t="shared" si="28"/>
        <v>4</v>
      </c>
      <c r="Q620" s="53">
        <v>1</v>
      </c>
      <c r="R620" s="53">
        <v>1</v>
      </c>
      <c r="S620" s="53">
        <v>1</v>
      </c>
      <c r="T620" s="53">
        <v>0</v>
      </c>
      <c r="U620" s="53">
        <v>0</v>
      </c>
      <c r="V620" s="53">
        <v>0</v>
      </c>
      <c r="W620" s="53">
        <v>0</v>
      </c>
      <c r="X620" s="53">
        <v>1</v>
      </c>
      <c r="Y620" s="53">
        <v>1</v>
      </c>
      <c r="Z620" s="53">
        <v>0</v>
      </c>
      <c r="AA620" s="53">
        <v>1</v>
      </c>
      <c r="AB620" s="53">
        <v>0</v>
      </c>
      <c r="AC620" s="56">
        <f t="shared" si="29"/>
        <v>6</v>
      </c>
      <c r="AD620" s="55">
        <f>VLOOKUP($A620,'all-seg-360'!$A:$K,3,0)</f>
        <v>0.50378112799999997</v>
      </c>
      <c r="AE620" s="55">
        <f>VLOOKUP($A620,'all-seg-360'!$A:$K,4,0)</f>
        <v>0.35451660200000001</v>
      </c>
      <c r="AF620" s="55">
        <f>VLOOKUP($A620,'all-seg-360'!$A:$K,5,0)</f>
        <v>9.7045900000000001E-4</v>
      </c>
      <c r="AG620" s="55">
        <f>VLOOKUP($A620,'all-seg-360'!$A:$K,6,0)</f>
        <v>0.109274292</v>
      </c>
      <c r="AH620" s="55">
        <f>VLOOKUP($A620,'all-seg-360'!$A:$K,7,0)</f>
        <v>2.7499389999999999E-2</v>
      </c>
      <c r="AI620" s="55">
        <f>VLOOKUP($A620,'all-seg-360'!$A:$K,8,0)</f>
        <v>0</v>
      </c>
      <c r="AJ620" s="55">
        <f>VLOOKUP($A620,'all-seg-360'!$A:$K,9,0)</f>
        <v>3.0975339999999999E-3</v>
      </c>
      <c r="AK620" s="55"/>
      <c r="AL620" s="55"/>
    </row>
    <row r="621" spans="1:38">
      <c r="A621" s="1" t="s">
        <v>831</v>
      </c>
      <c r="B621" s="1" t="s">
        <v>20</v>
      </c>
      <c r="C621" s="1" t="str">
        <f>VLOOKUP(A621,raw_data!$C:$G,5,0)</f>
        <v>兴国宾馆6号楼</v>
      </c>
      <c r="D621" s="1" t="str">
        <f>VLOOKUP(A621,raw_data!$C:$H,6,0)</f>
        <v>兴国路72号</v>
      </c>
      <c r="E621" s="1" t="str">
        <f>VLOOKUP(A621,raw_data!$C:$E,2,0)&amp;","&amp;VLOOKUP(A621,raw_data!$C:$E,3,0)</f>
        <v>121.4290395,31.21143579</v>
      </c>
      <c r="F621" s="54">
        <f t="shared" si="27"/>
        <v>3</v>
      </c>
      <c r="G621" s="1" t="s">
        <v>4367</v>
      </c>
      <c r="H621" s="53">
        <v>0</v>
      </c>
      <c r="I621" s="53">
        <v>1</v>
      </c>
      <c r="J621" s="53">
        <v>1</v>
      </c>
      <c r="K621" s="53">
        <v>0</v>
      </c>
      <c r="L621" s="53">
        <v>0</v>
      </c>
      <c r="M621" s="53">
        <v>1</v>
      </c>
      <c r="N621" s="53">
        <v>1</v>
      </c>
      <c r="O621" s="53">
        <v>0</v>
      </c>
      <c r="P621" s="56">
        <f t="shared" si="28"/>
        <v>4</v>
      </c>
      <c r="Q621" s="53">
        <v>1</v>
      </c>
      <c r="R621" s="53">
        <v>1</v>
      </c>
      <c r="S621" s="53">
        <v>1</v>
      </c>
      <c r="T621" s="53">
        <v>0</v>
      </c>
      <c r="U621" s="53">
        <v>0</v>
      </c>
      <c r="V621" s="53">
        <v>0</v>
      </c>
      <c r="W621" s="53">
        <v>0</v>
      </c>
      <c r="X621" s="53">
        <v>1</v>
      </c>
      <c r="Y621" s="53">
        <v>1</v>
      </c>
      <c r="Z621" s="53">
        <v>0</v>
      </c>
      <c r="AA621" s="53">
        <v>1</v>
      </c>
      <c r="AB621" s="53">
        <v>1</v>
      </c>
      <c r="AC621" s="56">
        <f t="shared" si="29"/>
        <v>7</v>
      </c>
      <c r="AD621" s="55">
        <f>VLOOKUP($A621,'all-seg-360'!$A:$K,3,0)</f>
        <v>0.19586181599999999</v>
      </c>
      <c r="AE621" s="55">
        <f>VLOOKUP($A621,'all-seg-360'!$A:$K,4,0)</f>
        <v>0.51841735799999999</v>
      </c>
      <c r="AF621" s="55">
        <f>VLOOKUP($A621,'all-seg-360'!$A:$K,5,0)</f>
        <v>9.8913574000000004E-2</v>
      </c>
      <c r="AG621" s="55">
        <f>VLOOKUP($A621,'all-seg-360'!$A:$K,6,0)</f>
        <v>0.12348938</v>
      </c>
      <c r="AH621" s="55">
        <f>VLOOKUP($A621,'all-seg-360'!$A:$K,7,0)</f>
        <v>3.0419921999999999E-2</v>
      </c>
      <c r="AI621" s="55">
        <f>VLOOKUP($A621,'all-seg-360'!$A:$K,8,0)</f>
        <v>3.6621000000000001E-5</v>
      </c>
      <c r="AJ621" s="55">
        <f>VLOOKUP($A621,'all-seg-360'!$A:$K,9,0)</f>
        <v>5.2886959999999998E-3</v>
      </c>
      <c r="AK621" s="55"/>
      <c r="AL621" s="55"/>
    </row>
    <row r="622" spans="1:38">
      <c r="A622" s="1" t="s">
        <v>848</v>
      </c>
      <c r="B622" s="1" t="s">
        <v>847</v>
      </c>
      <c r="C622" s="1" t="str">
        <f>VLOOKUP(A622,raw_data!$C:$G,5,0)</f>
        <v>东海船厂</v>
      </c>
      <c r="D622" s="1" t="str">
        <f>VLOOKUP(A622,raw_data!$C:$H,6,0)</f>
        <v>逸仙路3901号</v>
      </c>
      <c r="E622" s="1" t="str">
        <f>VLOOKUP(A622,raw_data!$C:$E,2,0)&amp;","&amp;VLOOKUP(A622,raw_data!$C:$E,3,0)</f>
        <v>121.4971741,31.35508021</v>
      </c>
      <c r="F622" s="54">
        <f t="shared" si="27"/>
        <v>3</v>
      </c>
      <c r="G622" s="1" t="s">
        <v>4367</v>
      </c>
      <c r="H622" s="53">
        <v>0</v>
      </c>
      <c r="I622" s="53">
        <v>1</v>
      </c>
      <c r="J622" s="53">
        <v>1</v>
      </c>
      <c r="K622" s="53">
        <v>0</v>
      </c>
      <c r="L622" s="53">
        <v>0</v>
      </c>
      <c r="M622" s="53">
        <v>1</v>
      </c>
      <c r="N622" s="53">
        <v>1</v>
      </c>
      <c r="O622" s="53">
        <v>0</v>
      </c>
      <c r="P622" s="56">
        <f t="shared" si="28"/>
        <v>4</v>
      </c>
      <c r="Q622" s="53">
        <v>1</v>
      </c>
      <c r="R622" s="53">
        <v>1</v>
      </c>
      <c r="S622" s="53">
        <v>0</v>
      </c>
      <c r="T622" s="53">
        <v>0</v>
      </c>
      <c r="U622" s="53">
        <v>0</v>
      </c>
      <c r="V622" s="53">
        <v>0</v>
      </c>
      <c r="W622" s="53">
        <v>1</v>
      </c>
      <c r="X622" s="53">
        <v>1</v>
      </c>
      <c r="Y622" s="53">
        <v>1</v>
      </c>
      <c r="Z622" s="53">
        <v>1</v>
      </c>
      <c r="AA622" s="53">
        <v>1</v>
      </c>
      <c r="AB622" s="53">
        <v>1</v>
      </c>
      <c r="AC622" s="56">
        <f t="shared" si="29"/>
        <v>8</v>
      </c>
      <c r="AD622" s="55">
        <f>VLOOKUP($A622,'all-seg-360'!$A:$K,3,0)</f>
        <v>0.29390258800000002</v>
      </c>
      <c r="AE622" s="55">
        <f>VLOOKUP($A622,'all-seg-360'!$A:$K,4,0)</f>
        <v>0.50049438499999999</v>
      </c>
      <c r="AF622" s="55">
        <f>VLOOKUP($A622,'all-seg-360'!$A:$K,5,0)</f>
        <v>2.7764892999999999E-2</v>
      </c>
      <c r="AG622" s="55">
        <f>VLOOKUP($A622,'all-seg-360'!$A:$K,6,0)</f>
        <v>0.130062866</v>
      </c>
      <c r="AH622" s="55">
        <f>VLOOKUP($A622,'all-seg-360'!$A:$K,7,0)</f>
        <v>1.0571288999999999E-2</v>
      </c>
      <c r="AI622" s="55">
        <f>VLOOKUP($A622,'all-seg-360'!$A:$K,8,0)</f>
        <v>0</v>
      </c>
      <c r="AJ622" s="55">
        <f>VLOOKUP($A622,'all-seg-360'!$A:$K,9,0)</f>
        <v>2.8051758E-2</v>
      </c>
      <c r="AK622" s="55"/>
      <c r="AL622" s="55"/>
    </row>
    <row r="623" spans="1:38">
      <c r="A623" s="1" t="s">
        <v>856</v>
      </c>
      <c r="B623" s="1" t="s">
        <v>855</v>
      </c>
      <c r="C623" s="1" t="str">
        <f>VLOOKUP(A623,raw_data!$C:$G,5,0)</f>
        <v>上海第五毛纺厂——空压站及仓库/厂房/英老板住宅/废纺车间/大仓库</v>
      </c>
      <c r="D623" s="1" t="str">
        <f>VLOOKUP(A623,raw_data!$C:$H,6,0)</f>
        <v>杨树浦路670号</v>
      </c>
      <c r="E623" s="1" t="str">
        <f>VLOOKUP(A623,raw_data!$C:$E,2,0)&amp;","&amp;VLOOKUP(A623,raw_data!$C:$E,3,0)</f>
        <v>121.5141984,31.25263853</v>
      </c>
      <c r="F623" s="54">
        <f t="shared" si="27"/>
        <v>3</v>
      </c>
      <c r="G623" s="1" t="s">
        <v>4367</v>
      </c>
      <c r="H623" s="53">
        <v>0</v>
      </c>
      <c r="I623" s="53">
        <v>1</v>
      </c>
      <c r="J623" s="53">
        <v>1</v>
      </c>
      <c r="K623" s="53">
        <v>0</v>
      </c>
      <c r="L623" s="53">
        <v>0</v>
      </c>
      <c r="M623" s="53">
        <v>1</v>
      </c>
      <c r="N623" s="53">
        <v>1</v>
      </c>
      <c r="O623" s="53">
        <v>0</v>
      </c>
      <c r="P623" s="56">
        <f t="shared" si="28"/>
        <v>4</v>
      </c>
      <c r="Q623" s="53">
        <v>1</v>
      </c>
      <c r="R623" s="53">
        <v>1</v>
      </c>
      <c r="S623" s="53">
        <v>1</v>
      </c>
      <c r="T623" s="53">
        <v>0</v>
      </c>
      <c r="U623" s="53">
        <v>0</v>
      </c>
      <c r="V623" s="53">
        <v>0</v>
      </c>
      <c r="W623" s="53">
        <v>0</v>
      </c>
      <c r="X623" s="53">
        <v>1</v>
      </c>
      <c r="Y623" s="53">
        <v>1</v>
      </c>
      <c r="Z623" s="53">
        <v>0</v>
      </c>
      <c r="AA623" s="53">
        <v>1</v>
      </c>
      <c r="AB623" s="53">
        <v>0</v>
      </c>
      <c r="AC623" s="56">
        <f t="shared" si="29"/>
        <v>6</v>
      </c>
      <c r="AD623" s="55">
        <f>VLOOKUP($A623,'all-seg-360'!$A:$K,3,0)</f>
        <v>6.0241699000000003E-2</v>
      </c>
      <c r="AE623" s="55">
        <f>VLOOKUP($A623,'all-seg-360'!$A:$K,4,0)</f>
        <v>0.63607788099999996</v>
      </c>
      <c r="AF623" s="55">
        <f>VLOOKUP($A623,'all-seg-360'!$A:$K,5,0)</f>
        <v>0.112353516</v>
      </c>
      <c r="AG623" s="55">
        <f>VLOOKUP($A623,'all-seg-360'!$A:$K,6,0)</f>
        <v>0.101092529</v>
      </c>
      <c r="AH623" s="55">
        <f>VLOOKUP($A623,'all-seg-360'!$A:$K,7,0)</f>
        <v>7.9772950000000006E-3</v>
      </c>
      <c r="AI623" s="55">
        <f>VLOOKUP($A623,'all-seg-360'!$A:$K,8,0)</f>
        <v>0</v>
      </c>
      <c r="AJ623" s="55">
        <f>VLOOKUP($A623,'all-seg-360'!$A:$K,9,0)</f>
        <v>5.9420776000000002E-2</v>
      </c>
      <c r="AK623" s="55"/>
      <c r="AL623" s="55"/>
    </row>
    <row r="624" spans="1:38">
      <c r="A624" s="1" t="s">
        <v>878</v>
      </c>
      <c r="B624" s="1" t="s">
        <v>877</v>
      </c>
      <c r="C624" s="1" t="str">
        <f>VLOOKUP(A624,raw_data!$C:$G,5,0)</f>
        <v>徐汇区人民检察院</v>
      </c>
      <c r="D624" s="1" t="str">
        <f>VLOOKUP(A624,raw_data!$C:$H,6,0)</f>
        <v>漕溪北路336号</v>
      </c>
      <c r="E624" s="1" t="str">
        <f>VLOOKUP(A624,raw_data!$C:$E,2,0)&amp;","&amp;VLOOKUP(A624,raw_data!$C:$E,3,0)</f>
        <v>121.4306235,31.18796799</v>
      </c>
      <c r="F624" s="54">
        <f t="shared" si="27"/>
        <v>3</v>
      </c>
      <c r="G624" s="1" t="s">
        <v>4367</v>
      </c>
      <c r="H624" s="53">
        <v>0</v>
      </c>
      <c r="I624" s="53">
        <v>1</v>
      </c>
      <c r="J624" s="53">
        <v>1</v>
      </c>
      <c r="K624" s="53">
        <v>0</v>
      </c>
      <c r="L624" s="53">
        <v>0</v>
      </c>
      <c r="M624" s="53">
        <v>1</v>
      </c>
      <c r="N624" s="53">
        <v>1</v>
      </c>
      <c r="O624" s="53">
        <v>0</v>
      </c>
      <c r="P624" s="56">
        <f t="shared" si="28"/>
        <v>4</v>
      </c>
      <c r="Q624" s="53">
        <v>1</v>
      </c>
      <c r="R624" s="53">
        <v>1</v>
      </c>
      <c r="S624" s="53">
        <v>0</v>
      </c>
      <c r="T624" s="53">
        <v>0</v>
      </c>
      <c r="U624" s="53">
        <v>0</v>
      </c>
      <c r="V624" s="53">
        <v>0</v>
      </c>
      <c r="W624" s="53">
        <v>1</v>
      </c>
      <c r="X624" s="53">
        <v>1</v>
      </c>
      <c r="Y624" s="53">
        <v>1</v>
      </c>
      <c r="Z624" s="53">
        <v>0</v>
      </c>
      <c r="AA624" s="53">
        <v>1</v>
      </c>
      <c r="AB624" s="53">
        <v>0</v>
      </c>
      <c r="AC624" s="56">
        <f t="shared" si="29"/>
        <v>6</v>
      </c>
      <c r="AD624" s="55">
        <f>VLOOKUP($A624,'all-seg-360'!$A:$K,3,0)</f>
        <v>0.34841308599999998</v>
      </c>
      <c r="AE624" s="55">
        <f>VLOOKUP($A624,'all-seg-360'!$A:$K,4,0)</f>
        <v>0.42747497600000001</v>
      </c>
      <c r="AF624" s="55">
        <f>VLOOKUP($A624,'all-seg-360'!$A:$K,5,0)</f>
        <v>1.3269042999999999E-2</v>
      </c>
      <c r="AG624" s="55">
        <f>VLOOKUP($A624,'all-seg-360'!$A:$K,6,0)</f>
        <v>0.10831909200000001</v>
      </c>
      <c r="AH624" s="55">
        <f>VLOOKUP($A624,'all-seg-360'!$A:$K,7,0)</f>
        <v>4.1488646999999997E-2</v>
      </c>
      <c r="AI624" s="55">
        <f>VLOOKUP($A624,'all-seg-360'!$A:$K,8,0)</f>
        <v>6.1035000000000001E-5</v>
      </c>
      <c r="AJ624" s="55">
        <f>VLOOKUP($A624,'all-seg-360'!$A:$K,9,0)</f>
        <v>1.4318848E-2</v>
      </c>
      <c r="AK624" s="55"/>
      <c r="AL624" s="55"/>
    </row>
    <row r="625" spans="1:38">
      <c r="A625" s="1" t="s">
        <v>883</v>
      </c>
      <c r="B625" s="1" t="s">
        <v>20</v>
      </c>
      <c r="C625" s="1" t="str">
        <f>VLOOKUP(A625,raw_data!$C:$G,5,0)</f>
        <v>住宅</v>
      </c>
      <c r="D625" s="1" t="str">
        <f>VLOOKUP(A625,raw_data!$C:$H,6,0)</f>
        <v>永嘉路527弄1-5号</v>
      </c>
      <c r="E625" s="1" t="str">
        <f>VLOOKUP(A625,raw_data!$C:$E,2,0)&amp;","&amp;VLOOKUP(A625,raw_data!$C:$E,3,0)</f>
        <v>121.4464302,31.2072161</v>
      </c>
      <c r="F625" s="54">
        <f t="shared" si="27"/>
        <v>3</v>
      </c>
      <c r="G625" s="1" t="s">
        <v>4367</v>
      </c>
      <c r="H625" s="53">
        <v>0</v>
      </c>
      <c r="I625" s="53">
        <v>1</v>
      </c>
      <c r="J625" s="53">
        <v>1</v>
      </c>
      <c r="K625" s="53">
        <v>0</v>
      </c>
      <c r="L625" s="53">
        <v>0</v>
      </c>
      <c r="M625" s="53">
        <v>1</v>
      </c>
      <c r="N625" s="53">
        <v>1</v>
      </c>
      <c r="O625" s="53">
        <v>0</v>
      </c>
      <c r="P625" s="56">
        <f t="shared" si="28"/>
        <v>4</v>
      </c>
      <c r="Q625" s="53">
        <v>1</v>
      </c>
      <c r="R625" s="53">
        <v>1</v>
      </c>
      <c r="S625" s="53">
        <v>1</v>
      </c>
      <c r="T625" s="53">
        <v>0</v>
      </c>
      <c r="U625" s="53">
        <v>0</v>
      </c>
      <c r="V625" s="53">
        <v>0</v>
      </c>
      <c r="W625" s="53">
        <v>1</v>
      </c>
      <c r="X625" s="53">
        <v>1</v>
      </c>
      <c r="Y625" s="53">
        <v>1</v>
      </c>
      <c r="Z625" s="53">
        <v>0</v>
      </c>
      <c r="AA625" s="53">
        <v>0</v>
      </c>
      <c r="AB625" s="53">
        <v>0</v>
      </c>
      <c r="AC625" s="56">
        <f t="shared" si="29"/>
        <v>6</v>
      </c>
      <c r="AD625" s="55">
        <f>VLOOKUP($A625,'all-seg-360'!$A:$K,3,0)</f>
        <v>0.19151001000000001</v>
      </c>
      <c r="AE625" s="55">
        <f>VLOOKUP($A625,'all-seg-360'!$A:$K,4,0)</f>
        <v>0.52428588899999995</v>
      </c>
      <c r="AF625" s="55">
        <f>VLOOKUP($A625,'all-seg-360'!$A:$K,5,0)</f>
        <v>0.11774902299999999</v>
      </c>
      <c r="AG625" s="55">
        <f>VLOOKUP($A625,'all-seg-360'!$A:$K,6,0)</f>
        <v>5.1284789999999997E-2</v>
      </c>
      <c r="AH625" s="55">
        <f>VLOOKUP($A625,'all-seg-360'!$A:$K,7,0)</f>
        <v>4.3222046E-2</v>
      </c>
      <c r="AI625" s="55">
        <f>VLOOKUP($A625,'all-seg-360'!$A:$K,8,0)</f>
        <v>4.0100099999999996E-3</v>
      </c>
      <c r="AJ625" s="55">
        <f>VLOOKUP($A625,'all-seg-360'!$A:$K,9,0)</f>
        <v>4.3579100000000004E-3</v>
      </c>
      <c r="AK625" s="55"/>
      <c r="AL625" s="55"/>
    </row>
    <row r="626" spans="1:38">
      <c r="A626" s="1" t="s">
        <v>889</v>
      </c>
      <c r="B626" s="1" t="s">
        <v>20</v>
      </c>
      <c r="C626" s="1" t="str">
        <f>VLOOKUP(A626,raw_data!$C:$G,5,0)</f>
        <v>上海电影译制厂</v>
      </c>
      <c r="D626" s="1" t="str">
        <f>VLOOKUP(A626,raw_data!$C:$H,6,0)</f>
        <v>永嘉路383号</v>
      </c>
      <c r="E626" s="1" t="str">
        <f>VLOOKUP(A626,raw_data!$C:$E,2,0)&amp;","&amp;VLOOKUP(A626,raw_data!$C:$E,3,0)</f>
        <v>121.4517382,31.209911</v>
      </c>
      <c r="F626" s="54">
        <f t="shared" si="27"/>
        <v>3</v>
      </c>
      <c r="G626" s="1" t="s">
        <v>4367</v>
      </c>
      <c r="H626" s="53">
        <v>0</v>
      </c>
      <c r="I626" s="53">
        <v>1</v>
      </c>
      <c r="J626" s="53">
        <v>1</v>
      </c>
      <c r="K626" s="53">
        <v>1</v>
      </c>
      <c r="L626" s="53">
        <v>0</v>
      </c>
      <c r="M626" s="53">
        <v>0</v>
      </c>
      <c r="N626" s="53">
        <v>1</v>
      </c>
      <c r="O626" s="53">
        <v>0</v>
      </c>
      <c r="P626" s="56">
        <f t="shared" si="28"/>
        <v>4</v>
      </c>
      <c r="Q626" s="53">
        <v>1</v>
      </c>
      <c r="R626" s="53">
        <v>1</v>
      </c>
      <c r="S626" s="53">
        <v>1</v>
      </c>
      <c r="T626" s="53">
        <v>1</v>
      </c>
      <c r="U626" s="53">
        <v>1</v>
      </c>
      <c r="V626" s="53">
        <v>0</v>
      </c>
      <c r="W626" s="53">
        <v>0</v>
      </c>
      <c r="X626" s="53">
        <v>0</v>
      </c>
      <c r="Y626" s="53">
        <v>1</v>
      </c>
      <c r="Z626" s="53">
        <v>0</v>
      </c>
      <c r="AA626" s="53">
        <v>0</v>
      </c>
      <c r="AB626" s="53">
        <v>0</v>
      </c>
      <c r="AC626" s="56">
        <f t="shared" si="29"/>
        <v>6</v>
      </c>
      <c r="AD626" s="55">
        <f>VLOOKUP($A626,'all-seg-360'!$A:$K,3,0)</f>
        <v>0.26583557099999999</v>
      </c>
      <c r="AE626" s="55">
        <f>VLOOKUP($A626,'all-seg-360'!$A:$K,4,0)</f>
        <v>0.48062744099999999</v>
      </c>
      <c r="AF626" s="55">
        <f>VLOOKUP($A626,'all-seg-360'!$A:$K,5,0)</f>
        <v>0.107479858</v>
      </c>
      <c r="AG626" s="55">
        <f>VLOOKUP($A626,'all-seg-360'!$A:$K,6,0)</f>
        <v>8.1909179999999998E-2</v>
      </c>
      <c r="AH626" s="55">
        <f>VLOOKUP($A626,'all-seg-360'!$A:$K,7,0)</f>
        <v>3.7719727000000002E-2</v>
      </c>
      <c r="AI626" s="55">
        <f>VLOOKUP($A626,'all-seg-360'!$A:$K,8,0)</f>
        <v>7.1716300000000005E-4</v>
      </c>
      <c r="AJ626" s="55">
        <f>VLOOKUP($A626,'all-seg-360'!$A:$K,9,0)</f>
        <v>2.6855500000000002E-4</v>
      </c>
      <c r="AK626" s="55"/>
      <c r="AL626" s="55"/>
    </row>
    <row r="627" spans="1:38">
      <c r="A627" s="1" t="s">
        <v>893</v>
      </c>
      <c r="B627" s="1" t="s">
        <v>20</v>
      </c>
      <c r="C627" s="1" t="str">
        <f>VLOOKUP(A627,raw_data!$C:$G,5,0)</f>
        <v>汽车工业总公司</v>
      </c>
      <c r="D627" s="1" t="str">
        <f>VLOOKUP(A627,raw_data!$C:$H,6,0)</f>
        <v>武康路390号</v>
      </c>
      <c r="E627" s="1" t="str">
        <f>VLOOKUP(A627,raw_data!$C:$E,2,0)&amp;","&amp;VLOOKUP(A627,raw_data!$C:$E,3,0)</f>
        <v>121.4341813,31.20772789</v>
      </c>
      <c r="F627" s="54">
        <f t="shared" si="27"/>
        <v>3</v>
      </c>
      <c r="G627" s="1" t="s">
        <v>4367</v>
      </c>
      <c r="H627" s="53">
        <v>0</v>
      </c>
      <c r="I627" s="53">
        <v>1</v>
      </c>
      <c r="J627" s="53">
        <v>1</v>
      </c>
      <c r="K627" s="53">
        <v>0</v>
      </c>
      <c r="L627" s="53">
        <v>0</v>
      </c>
      <c r="M627" s="53">
        <v>1</v>
      </c>
      <c r="N627" s="53">
        <v>1</v>
      </c>
      <c r="O627" s="53">
        <v>0</v>
      </c>
      <c r="P627" s="56">
        <f t="shared" si="28"/>
        <v>4</v>
      </c>
      <c r="Q627" s="53">
        <v>1</v>
      </c>
      <c r="R627" s="53">
        <v>1</v>
      </c>
      <c r="S627" s="53">
        <v>1</v>
      </c>
      <c r="T627" s="53">
        <v>0</v>
      </c>
      <c r="U627" s="53">
        <v>0</v>
      </c>
      <c r="V627" s="53">
        <v>0</v>
      </c>
      <c r="W627" s="53">
        <v>0</v>
      </c>
      <c r="X627" s="53">
        <v>1</v>
      </c>
      <c r="Y627" s="53">
        <v>1</v>
      </c>
      <c r="Z627" s="53">
        <v>0</v>
      </c>
      <c r="AA627" s="53">
        <v>1</v>
      </c>
      <c r="AB627" s="53">
        <v>1</v>
      </c>
      <c r="AC627" s="56">
        <f t="shared" si="29"/>
        <v>7</v>
      </c>
      <c r="AD627" s="55">
        <f>VLOOKUP($A627,'all-seg-360'!$A:$K,3,0)</f>
        <v>0.27144164999999998</v>
      </c>
      <c r="AE627" s="55">
        <f>VLOOKUP($A627,'all-seg-360'!$A:$K,4,0)</f>
        <v>0.47537231400000002</v>
      </c>
      <c r="AF627" s="55">
        <f>VLOOKUP($A627,'all-seg-360'!$A:$K,5,0)</f>
        <v>6.1544799999999997E-2</v>
      </c>
      <c r="AG627" s="55">
        <f>VLOOKUP($A627,'all-seg-360'!$A:$K,6,0)</f>
        <v>6.9827270999999996E-2</v>
      </c>
      <c r="AH627" s="55">
        <f>VLOOKUP($A627,'all-seg-360'!$A:$K,7,0)</f>
        <v>5.5749512000000001E-2</v>
      </c>
      <c r="AI627" s="55">
        <f>VLOOKUP($A627,'all-seg-360'!$A:$K,8,0)</f>
        <v>1.501465E-3</v>
      </c>
      <c r="AJ627" s="55">
        <f>VLOOKUP($A627,'all-seg-360'!$A:$K,9,0)</f>
        <v>2.426147E-3</v>
      </c>
      <c r="AK627" s="55"/>
      <c r="AL627" s="55"/>
    </row>
    <row r="628" spans="1:38">
      <c r="A628" s="1" t="s">
        <v>896</v>
      </c>
      <c r="B628" s="1" t="s">
        <v>20</v>
      </c>
      <c r="C628" s="1" t="str">
        <f>VLOOKUP(A628,raw_data!$C:$G,5,0)</f>
        <v>巴金住宅</v>
      </c>
      <c r="D628" s="1" t="str">
        <f>VLOOKUP(A628,raw_data!$C:$H,6,0)</f>
        <v>武康路113号</v>
      </c>
      <c r="E628" s="1" t="str">
        <f>VLOOKUP(A628,raw_data!$C:$E,2,0)&amp;","&amp;VLOOKUP(A628,raw_data!$C:$E,3,0)</f>
        <v>121.4359783,31.21055866</v>
      </c>
      <c r="F628" s="54">
        <f t="shared" si="27"/>
        <v>3</v>
      </c>
      <c r="G628" s="1" t="s">
        <v>4367</v>
      </c>
      <c r="H628" s="53">
        <v>0</v>
      </c>
      <c r="I628" s="53">
        <v>1</v>
      </c>
      <c r="J628" s="53">
        <v>1</v>
      </c>
      <c r="K628" s="53">
        <v>0</v>
      </c>
      <c r="L628" s="53">
        <v>0</v>
      </c>
      <c r="M628" s="53">
        <v>1</v>
      </c>
      <c r="N628" s="53">
        <v>1</v>
      </c>
      <c r="O628" s="53">
        <v>0</v>
      </c>
      <c r="P628" s="56">
        <f t="shared" si="28"/>
        <v>4</v>
      </c>
      <c r="Q628" s="53">
        <v>1</v>
      </c>
      <c r="R628" s="53">
        <v>1</v>
      </c>
      <c r="S628" s="53">
        <v>0</v>
      </c>
      <c r="T628" s="53">
        <v>0</v>
      </c>
      <c r="U628" s="53">
        <v>0</v>
      </c>
      <c r="V628" s="53">
        <v>0</v>
      </c>
      <c r="W628" s="53">
        <v>1</v>
      </c>
      <c r="X628" s="53">
        <v>1</v>
      </c>
      <c r="Y628" s="53">
        <v>1</v>
      </c>
      <c r="Z628" s="53">
        <v>0</v>
      </c>
      <c r="AA628" s="53">
        <v>0</v>
      </c>
      <c r="AB628" s="53">
        <v>0</v>
      </c>
      <c r="AC628" s="56">
        <f t="shared" si="29"/>
        <v>5</v>
      </c>
      <c r="AD628" s="55">
        <f>VLOOKUP($A628,'all-seg-360'!$A:$K,3,0)</f>
        <v>0.14797363299999999</v>
      </c>
      <c r="AE628" s="55">
        <f>VLOOKUP($A628,'all-seg-360'!$A:$K,4,0)</f>
        <v>0.47303161599999999</v>
      </c>
      <c r="AF628" s="55">
        <f>VLOOKUP($A628,'all-seg-360'!$A:$K,5,0)</f>
        <v>0.19126892100000001</v>
      </c>
      <c r="AG628" s="55">
        <f>VLOOKUP($A628,'all-seg-360'!$A:$K,6,0)</f>
        <v>5.3417969000000003E-2</v>
      </c>
      <c r="AH628" s="55">
        <f>VLOOKUP($A628,'all-seg-360'!$A:$K,7,0)</f>
        <v>4.2108154000000002E-2</v>
      </c>
      <c r="AI628" s="55">
        <f>VLOOKUP($A628,'all-seg-360'!$A:$K,8,0)</f>
        <v>0</v>
      </c>
      <c r="AJ628" s="55">
        <f>VLOOKUP($A628,'all-seg-360'!$A:$K,9,0)</f>
        <v>0</v>
      </c>
      <c r="AK628" s="55"/>
      <c r="AL628" s="55"/>
    </row>
    <row r="629" spans="1:38">
      <c r="A629" s="1" t="s">
        <v>731</v>
      </c>
      <c r="B629" s="1" t="s">
        <v>730</v>
      </c>
      <c r="C629" s="1" t="str">
        <f>VLOOKUP(A629,raw_data!$C:$G,5,0)</f>
        <v>居士林，金刚道场</v>
      </c>
      <c r="D629" s="1" t="str">
        <f>VLOOKUP(A629,raw_data!$C:$H,6,0)</f>
        <v>常德路418号</v>
      </c>
      <c r="E629" s="1" t="str">
        <f>VLOOKUP(A629,raw_data!$C:$E,2,0)&amp;","&amp;VLOOKUP(A629,raw_data!$C:$E,3,0)</f>
        <v>121.4424895,31.23006158</v>
      </c>
      <c r="F629" s="54">
        <f t="shared" si="27"/>
        <v>3</v>
      </c>
      <c r="G629" s="1" t="s">
        <v>4367</v>
      </c>
      <c r="H629" s="53">
        <v>0</v>
      </c>
      <c r="I629" s="53">
        <v>1</v>
      </c>
      <c r="J629" s="53">
        <v>1</v>
      </c>
      <c r="K629" s="53">
        <v>0</v>
      </c>
      <c r="L629" s="53">
        <v>0</v>
      </c>
      <c r="M629" s="53">
        <v>1</v>
      </c>
      <c r="N629" s="53">
        <v>1</v>
      </c>
      <c r="O629" s="53">
        <v>0</v>
      </c>
      <c r="P629" s="56">
        <f t="shared" si="28"/>
        <v>4</v>
      </c>
      <c r="Q629" s="53">
        <v>1</v>
      </c>
      <c r="R629" s="53">
        <v>1</v>
      </c>
      <c r="S629" s="53">
        <v>1</v>
      </c>
      <c r="T629" s="53">
        <v>0</v>
      </c>
      <c r="U629" s="53">
        <v>0</v>
      </c>
      <c r="V629" s="53">
        <v>0</v>
      </c>
      <c r="W629" s="53">
        <v>1</v>
      </c>
      <c r="X629" s="53">
        <v>1</v>
      </c>
      <c r="Y629" s="53">
        <v>1</v>
      </c>
      <c r="Z629" s="53">
        <v>0</v>
      </c>
      <c r="AA629" s="53">
        <v>0</v>
      </c>
      <c r="AB629" s="53">
        <v>1</v>
      </c>
      <c r="AC629" s="56">
        <f t="shared" si="29"/>
        <v>7</v>
      </c>
      <c r="AD629" s="55">
        <f>VLOOKUP($A629,'all-seg-360'!$A:$K,3,0)</f>
        <v>0.139855957</v>
      </c>
      <c r="AE629" s="55">
        <f>VLOOKUP($A629,'all-seg-360'!$A:$K,4,0)</f>
        <v>0.461999512</v>
      </c>
      <c r="AF629" s="55">
        <f>VLOOKUP($A629,'all-seg-360'!$A:$K,5,0)</f>
        <v>0.24032287599999999</v>
      </c>
      <c r="AG629" s="55">
        <f>VLOOKUP($A629,'all-seg-360'!$A:$K,6,0)</f>
        <v>7.4472046E-2</v>
      </c>
      <c r="AH629" s="55">
        <f>VLOOKUP($A629,'all-seg-360'!$A:$K,7,0)</f>
        <v>2.7505492999999999E-2</v>
      </c>
      <c r="AI629" s="55">
        <f>VLOOKUP($A629,'all-seg-360'!$A:$K,8,0)</f>
        <v>0</v>
      </c>
      <c r="AJ629" s="55">
        <f>VLOOKUP($A629,'all-seg-360'!$A:$K,9,0)</f>
        <v>5.9783939999999997E-3</v>
      </c>
      <c r="AK629" s="55"/>
      <c r="AL629" s="55"/>
    </row>
    <row r="630" spans="1:38">
      <c r="A630" s="1" t="s">
        <v>757</v>
      </c>
      <c r="B630" s="1" t="s">
        <v>756</v>
      </c>
      <c r="C630" s="1" t="str">
        <f>VLOOKUP(A630,raw_data!$C:$G,5,0)</f>
        <v>中国剧场</v>
      </c>
      <c r="D630" s="1" t="str">
        <f>VLOOKUP(A630,raw_data!$C:$H,6,0)</f>
        <v>牛庄路700号-714号</v>
      </c>
      <c r="E630" s="1" t="str">
        <f>VLOOKUP(A630,raw_data!$C:$E,2,0)&amp;","&amp;VLOOKUP(A630,raw_data!$C:$E,3,0)</f>
        <v>121.4715826,31.24011117</v>
      </c>
      <c r="F630" s="54">
        <f t="shared" si="27"/>
        <v>3</v>
      </c>
      <c r="G630" s="1" t="s">
        <v>4367</v>
      </c>
      <c r="H630" s="53">
        <v>0</v>
      </c>
      <c r="I630" s="53">
        <v>1</v>
      </c>
      <c r="J630" s="53">
        <v>1</v>
      </c>
      <c r="K630" s="53">
        <v>0</v>
      </c>
      <c r="L630" s="53">
        <v>0</v>
      </c>
      <c r="M630" s="53">
        <v>1</v>
      </c>
      <c r="N630" s="53">
        <v>1</v>
      </c>
      <c r="O630" s="53">
        <v>0</v>
      </c>
      <c r="P630" s="56">
        <f t="shared" si="28"/>
        <v>4</v>
      </c>
      <c r="Q630" s="53">
        <v>1</v>
      </c>
      <c r="R630" s="53">
        <v>1</v>
      </c>
      <c r="S630" s="53">
        <v>0</v>
      </c>
      <c r="T630" s="53">
        <v>1</v>
      </c>
      <c r="U630" s="53">
        <v>0</v>
      </c>
      <c r="V630" s="53">
        <v>0</v>
      </c>
      <c r="W630" s="53">
        <v>1</v>
      </c>
      <c r="X630" s="53">
        <v>1</v>
      </c>
      <c r="Y630" s="53">
        <v>1</v>
      </c>
      <c r="Z630" s="53">
        <v>0</v>
      </c>
      <c r="AA630" s="53">
        <v>0</v>
      </c>
      <c r="AB630" s="53">
        <v>0</v>
      </c>
      <c r="AC630" s="56">
        <f t="shared" si="29"/>
        <v>6</v>
      </c>
      <c r="AD630" s="55">
        <f>VLOOKUP($A630,'all-seg-360'!$A:$K,3,0)</f>
        <v>0.36505432100000001</v>
      </c>
      <c r="AE630" s="55">
        <f>VLOOKUP($A630,'all-seg-360'!$A:$K,4,0)</f>
        <v>0.444512939</v>
      </c>
      <c r="AF630" s="55">
        <f>VLOOKUP($A630,'all-seg-360'!$A:$K,5,0)</f>
        <v>2.3754883000000001E-2</v>
      </c>
      <c r="AG630" s="55">
        <f>VLOOKUP($A630,'all-seg-360'!$A:$K,6,0)</f>
        <v>6.2796020999999994E-2</v>
      </c>
      <c r="AH630" s="55">
        <f>VLOOKUP($A630,'all-seg-360'!$A:$K,7,0)</f>
        <v>2.6431274000000001E-2</v>
      </c>
      <c r="AI630" s="55">
        <f>VLOOKUP($A630,'all-seg-360'!$A:$K,8,0)</f>
        <v>8.4259030000000002E-3</v>
      </c>
      <c r="AJ630" s="55">
        <f>VLOOKUP($A630,'all-seg-360'!$A:$K,9,0)</f>
        <v>5.2612300000000004E-3</v>
      </c>
      <c r="AK630" s="55"/>
      <c r="AL630" s="55"/>
    </row>
    <row r="631" spans="1:38">
      <c r="A631" s="1" t="s">
        <v>761</v>
      </c>
      <c r="B631" s="1" t="s">
        <v>760</v>
      </c>
      <c r="C631" s="1" t="str">
        <f>VLOOKUP(A631,raw_data!$C:$G,5,0)</f>
        <v>丰华大楼/上海工业发展基金
会</v>
      </c>
      <c r="D631" s="1" t="str">
        <f>VLOOKUP(A631,raw_data!$C:$H,6,0)</f>
        <v>中山东二路22号</v>
      </c>
      <c r="E631" s="1" t="str">
        <f>VLOOKUP(A631,raw_data!$C:$E,2,0)&amp;","&amp;VLOOKUP(A631,raw_data!$C:$E,3,0)</f>
        <v>121.487705,31.2313082</v>
      </c>
      <c r="F631" s="54">
        <f t="shared" si="27"/>
        <v>3</v>
      </c>
      <c r="G631" s="1" t="s">
        <v>4367</v>
      </c>
      <c r="H631" s="53">
        <v>0</v>
      </c>
      <c r="I631" s="53">
        <v>1</v>
      </c>
      <c r="J631" s="53">
        <v>1</v>
      </c>
      <c r="K631" s="53">
        <v>0</v>
      </c>
      <c r="L631" s="53">
        <v>0</v>
      </c>
      <c r="M631" s="53">
        <v>1</v>
      </c>
      <c r="N631" s="53">
        <v>1</v>
      </c>
      <c r="O631" s="53">
        <v>0</v>
      </c>
      <c r="P631" s="56">
        <f t="shared" si="28"/>
        <v>4</v>
      </c>
      <c r="Q631" s="53">
        <v>1</v>
      </c>
      <c r="R631" s="53">
        <v>1</v>
      </c>
      <c r="S631" s="53">
        <v>1</v>
      </c>
      <c r="T631" s="53">
        <v>0</v>
      </c>
      <c r="U631" s="53">
        <v>0</v>
      </c>
      <c r="V631" s="53">
        <v>0</v>
      </c>
      <c r="W631" s="53">
        <v>1</v>
      </c>
      <c r="X631" s="53">
        <v>1</v>
      </c>
      <c r="Y631" s="53">
        <v>1</v>
      </c>
      <c r="Z631" s="53">
        <v>0</v>
      </c>
      <c r="AA631" s="53">
        <v>0</v>
      </c>
      <c r="AB631" s="53">
        <v>0</v>
      </c>
      <c r="AC631" s="56">
        <f t="shared" si="29"/>
        <v>6</v>
      </c>
      <c r="AD631" s="55">
        <f>VLOOKUP($A631,'all-seg-360'!$A:$K,3,0)</f>
        <v>0.24244079599999999</v>
      </c>
      <c r="AE631" s="55">
        <f>VLOOKUP($A631,'all-seg-360'!$A:$K,4,0)</f>
        <v>0.57162170400000001</v>
      </c>
      <c r="AF631" s="55">
        <f>VLOOKUP($A631,'all-seg-360'!$A:$K,5,0)</f>
        <v>1.8844604000000001E-2</v>
      </c>
      <c r="AG631" s="55">
        <f>VLOOKUP($A631,'all-seg-360'!$A:$K,6,0)</f>
        <v>0.144363403</v>
      </c>
      <c r="AH631" s="55">
        <f>VLOOKUP($A631,'all-seg-360'!$A:$K,7,0)</f>
        <v>7.1777339999999999E-3</v>
      </c>
      <c r="AI631" s="55">
        <f>VLOOKUP($A631,'all-seg-360'!$A:$K,8,0)</f>
        <v>2.575684E-3</v>
      </c>
      <c r="AJ631" s="55">
        <f>VLOOKUP($A631,'all-seg-360'!$A:$K,9,0)</f>
        <v>3.3294679999999999E-3</v>
      </c>
      <c r="AK631" s="55"/>
      <c r="AL631" s="55"/>
    </row>
    <row r="632" spans="1:38">
      <c r="A632" s="1" t="s">
        <v>759</v>
      </c>
      <c r="B632" s="1" t="s">
        <v>758</v>
      </c>
      <c r="C632" s="1" t="str">
        <f>VLOOKUP(A632,raw_data!$C:$G,5,0)</f>
        <v>黄浦剧场</v>
      </c>
      <c r="D632" s="1" t="str">
        <f>VLOOKUP(A632,raw_data!$C:$H,6,0)</f>
        <v>北京东路780号</v>
      </c>
      <c r="E632" s="1" t="str">
        <f>VLOOKUP(A632,raw_data!$C:$E,2,0)&amp;","&amp;VLOOKUP(A632,raw_data!$C:$E,3,0)</f>
        <v>121.4710592,31.24036438</v>
      </c>
      <c r="F632" s="54">
        <f t="shared" si="27"/>
        <v>3</v>
      </c>
      <c r="G632" s="1" t="s">
        <v>4367</v>
      </c>
      <c r="H632" s="53">
        <v>0</v>
      </c>
      <c r="I632" s="53">
        <v>1</v>
      </c>
      <c r="J632" s="53">
        <v>1</v>
      </c>
      <c r="K632" s="53">
        <v>0</v>
      </c>
      <c r="L632" s="53">
        <v>0</v>
      </c>
      <c r="M632" s="53">
        <v>1</v>
      </c>
      <c r="N632" s="53">
        <v>1</v>
      </c>
      <c r="O632" s="53">
        <v>0</v>
      </c>
      <c r="P632" s="56">
        <f t="shared" si="28"/>
        <v>4</v>
      </c>
      <c r="Q632" s="53">
        <v>1</v>
      </c>
      <c r="R632" s="53">
        <v>1</v>
      </c>
      <c r="S632" s="53">
        <v>1</v>
      </c>
      <c r="T632" s="53">
        <v>0</v>
      </c>
      <c r="U632" s="53">
        <v>0</v>
      </c>
      <c r="V632" s="53">
        <v>0</v>
      </c>
      <c r="W632" s="53">
        <v>0</v>
      </c>
      <c r="X632" s="53">
        <v>1</v>
      </c>
      <c r="Y632" s="53">
        <v>1</v>
      </c>
      <c r="Z632" s="53">
        <v>0</v>
      </c>
      <c r="AA632" s="53">
        <v>1</v>
      </c>
      <c r="AB632" s="53">
        <v>0</v>
      </c>
      <c r="AC632" s="56">
        <f t="shared" si="29"/>
        <v>6</v>
      </c>
      <c r="AD632" s="55">
        <f>VLOOKUP($A632,'all-seg-360'!$A:$K,3,0)</f>
        <v>0.36194763200000002</v>
      </c>
      <c r="AE632" s="55">
        <f>VLOOKUP($A632,'all-seg-360'!$A:$K,4,0)</f>
        <v>0.488186646</v>
      </c>
      <c r="AF632" s="55">
        <f>VLOOKUP($A632,'all-seg-360'!$A:$K,5,0)</f>
        <v>6.8298339999999999E-3</v>
      </c>
      <c r="AG632" s="55">
        <f>VLOOKUP($A632,'all-seg-360'!$A:$K,6,0)</f>
        <v>9.3524170000000004E-2</v>
      </c>
      <c r="AH632" s="55">
        <f>VLOOKUP($A632,'all-seg-360'!$A:$K,7,0)</f>
        <v>1.9357300000000001E-2</v>
      </c>
      <c r="AI632" s="55">
        <f>VLOOKUP($A632,'all-seg-360'!$A:$K,8,0)</f>
        <v>6.0607910000000003E-3</v>
      </c>
      <c r="AJ632" s="55">
        <f>VLOOKUP($A632,'all-seg-360'!$A:$K,9,0)</f>
        <v>3.6010700000000003E-4</v>
      </c>
      <c r="AK632" s="55"/>
      <c r="AL632" s="55"/>
    </row>
    <row r="633" spans="1:38">
      <c r="A633" s="1" t="s">
        <v>769</v>
      </c>
      <c r="B633" s="1" t="s">
        <v>768</v>
      </c>
      <c r="C633" s="1" t="str">
        <f>VLOOKUP(A633,raw_data!$C:$G,5,0)</f>
        <v>上海市生产服务合作联社等</v>
      </c>
      <c r="D633" s="1" t="str">
        <f>VLOOKUP(A633,raw_data!$C:$H,6,0)</f>
        <v>福州路17、19号</v>
      </c>
      <c r="E633" s="1" t="str">
        <f>VLOOKUP(A633,raw_data!$C:$E,2,0)&amp;","&amp;VLOOKUP(A633,raw_data!$C:$E,3,0)</f>
        <v>121.4732977,31.23443543</v>
      </c>
      <c r="F633" s="54">
        <f t="shared" si="27"/>
        <v>3</v>
      </c>
      <c r="G633" s="1" t="s">
        <v>4367</v>
      </c>
      <c r="H633" s="53">
        <v>0</v>
      </c>
      <c r="I633" s="53">
        <v>1</v>
      </c>
      <c r="J633" s="53">
        <v>1</v>
      </c>
      <c r="K633" s="53">
        <v>0</v>
      </c>
      <c r="L633" s="53">
        <v>0</v>
      </c>
      <c r="M633" s="53">
        <v>1</v>
      </c>
      <c r="N633" s="53">
        <v>1</v>
      </c>
      <c r="O633" s="53">
        <v>0</v>
      </c>
      <c r="P633" s="56">
        <f t="shared" si="28"/>
        <v>4</v>
      </c>
      <c r="Q633" s="53">
        <v>1</v>
      </c>
      <c r="R633" s="53">
        <v>1</v>
      </c>
      <c r="S633" s="53">
        <v>1</v>
      </c>
      <c r="T633" s="53">
        <v>0</v>
      </c>
      <c r="U633" s="53">
        <v>0</v>
      </c>
      <c r="V633" s="53">
        <v>0</v>
      </c>
      <c r="W633" s="53">
        <v>0</v>
      </c>
      <c r="X633" s="53">
        <v>1</v>
      </c>
      <c r="Y633" s="53">
        <v>1</v>
      </c>
      <c r="Z633" s="53">
        <v>1</v>
      </c>
      <c r="AA633" s="53">
        <v>0</v>
      </c>
      <c r="AB633" s="53">
        <v>0</v>
      </c>
      <c r="AC633" s="56">
        <f t="shared" si="29"/>
        <v>6</v>
      </c>
      <c r="AD633" s="55">
        <f>VLOOKUP($A633,'all-seg-360'!$A:$K,3,0)</f>
        <v>0.41652221699999997</v>
      </c>
      <c r="AE633" s="55">
        <f>VLOOKUP($A633,'all-seg-360'!$A:$K,4,0)</f>
        <v>0.41779480000000002</v>
      </c>
      <c r="AF633" s="55">
        <f>VLOOKUP($A633,'all-seg-360'!$A:$K,5,0)</f>
        <v>1.824951E-3</v>
      </c>
      <c r="AG633" s="55">
        <f>VLOOKUP($A633,'all-seg-360'!$A:$K,6,0)</f>
        <v>8.8980103000000005E-2</v>
      </c>
      <c r="AH633" s="55">
        <f>VLOOKUP($A633,'all-seg-360'!$A:$K,7,0)</f>
        <v>5.440979E-2</v>
      </c>
      <c r="AI633" s="55">
        <f>VLOOKUP($A633,'all-seg-360'!$A:$K,8,0)</f>
        <v>4.0679929999999998E-3</v>
      </c>
      <c r="AJ633" s="55">
        <f>VLOOKUP($A633,'all-seg-360'!$A:$K,9,0)</f>
        <v>1.1755371000000001E-2</v>
      </c>
      <c r="AK633" s="55"/>
      <c r="AL633" s="55"/>
    </row>
    <row r="634" spans="1:38">
      <c r="A634" s="1" t="s">
        <v>790</v>
      </c>
      <c r="B634" s="1" t="s">
        <v>789</v>
      </c>
      <c r="C634" s="1" t="str">
        <f>VLOOKUP(A634,raw_data!$C:$G,5,0)</f>
        <v>上海长江电气集团等</v>
      </c>
      <c r="D634" s="1" t="str">
        <f>VLOOKUP(A634,raw_data!$C:$H,6,0)</f>
        <v>北京东路280号</v>
      </c>
      <c r="E634" s="1" t="str">
        <f>VLOOKUP(A634,raw_data!$C:$E,2,0)&amp;","&amp;VLOOKUP(A634,raw_data!$C:$E,3,0)</f>
        <v>121.4848805,31.23631375</v>
      </c>
      <c r="F634" s="54">
        <f t="shared" si="27"/>
        <v>3</v>
      </c>
      <c r="G634" s="1" t="s">
        <v>4367</v>
      </c>
      <c r="H634" s="53">
        <v>0</v>
      </c>
      <c r="I634" s="53">
        <v>1</v>
      </c>
      <c r="J634" s="53">
        <v>1</v>
      </c>
      <c r="K634" s="53">
        <v>0</v>
      </c>
      <c r="L634" s="53">
        <v>0</v>
      </c>
      <c r="M634" s="53">
        <v>1</v>
      </c>
      <c r="N634" s="53">
        <v>1</v>
      </c>
      <c r="O634" s="53">
        <v>0</v>
      </c>
      <c r="P634" s="56">
        <f t="shared" si="28"/>
        <v>4</v>
      </c>
      <c r="Q634" s="53">
        <v>1</v>
      </c>
      <c r="R634" s="53">
        <v>1</v>
      </c>
      <c r="S634" s="53">
        <v>1</v>
      </c>
      <c r="T634" s="53">
        <v>1</v>
      </c>
      <c r="U634" s="53">
        <v>1</v>
      </c>
      <c r="V634" s="53">
        <v>0</v>
      </c>
      <c r="W634" s="53">
        <v>1</v>
      </c>
      <c r="X634" s="53">
        <v>1</v>
      </c>
      <c r="Y634" s="53">
        <v>0</v>
      </c>
      <c r="Z634" s="53">
        <v>0</v>
      </c>
      <c r="AA634" s="53">
        <v>0</v>
      </c>
      <c r="AB634" s="53">
        <v>0</v>
      </c>
      <c r="AC634" s="56">
        <f t="shared" si="29"/>
        <v>7</v>
      </c>
      <c r="AD634" s="55">
        <f>VLOOKUP($A634,'all-seg-360'!$A:$K,3,0)</f>
        <v>0.329135132</v>
      </c>
      <c r="AE634" s="55">
        <f>VLOOKUP($A634,'all-seg-360'!$A:$K,4,0)</f>
        <v>0.32359314</v>
      </c>
      <c r="AF634" s="55">
        <f>VLOOKUP($A634,'all-seg-360'!$A:$K,5,0)</f>
        <v>0.17613830599999999</v>
      </c>
      <c r="AG634" s="55">
        <f>VLOOKUP($A634,'all-seg-360'!$A:$K,6,0)</f>
        <v>0.108816528</v>
      </c>
      <c r="AH634" s="55">
        <f>VLOOKUP($A634,'all-seg-360'!$A:$K,7,0)</f>
        <v>3.7643432999999997E-2</v>
      </c>
      <c r="AI634" s="55">
        <f>VLOOKUP($A634,'all-seg-360'!$A:$K,8,0)</f>
        <v>0</v>
      </c>
      <c r="AJ634" s="55">
        <f>VLOOKUP($A634,'all-seg-360'!$A:$K,9,0)</f>
        <v>6.8054200000000002E-4</v>
      </c>
      <c r="AK634" s="55"/>
      <c r="AL634" s="55"/>
    </row>
    <row r="635" spans="1:38">
      <c r="A635" s="1" t="s">
        <v>792</v>
      </c>
      <c r="B635" s="1" t="s">
        <v>791</v>
      </c>
      <c r="C635" s="1" t="str">
        <f>VLOOKUP(A635,raw_data!$C:$G,5,0)</f>
        <v>中一大楼/上海市联运总公司</v>
      </c>
      <c r="D635" s="1" t="str">
        <f>VLOOKUP(A635,raw_data!$C:$H,6,0)</f>
        <v>北京东路270号</v>
      </c>
      <c r="E635" s="1" t="str">
        <f>VLOOKUP(A635,raw_data!$C:$E,2,0)&amp;","&amp;VLOOKUP(A635,raw_data!$C:$E,3,0)</f>
        <v>121.4803563,31.24292334</v>
      </c>
      <c r="F635" s="54">
        <f t="shared" si="27"/>
        <v>3</v>
      </c>
      <c r="G635" s="1" t="s">
        <v>4367</v>
      </c>
      <c r="H635" s="53">
        <v>0</v>
      </c>
      <c r="I635" s="53">
        <v>1</v>
      </c>
      <c r="J635" s="53">
        <v>1</v>
      </c>
      <c r="K635" s="53">
        <v>0</v>
      </c>
      <c r="L635" s="53">
        <v>0</v>
      </c>
      <c r="M635" s="53">
        <v>1</v>
      </c>
      <c r="N635" s="53">
        <v>1</v>
      </c>
      <c r="O635" s="53">
        <v>0</v>
      </c>
      <c r="P635" s="56">
        <f t="shared" si="28"/>
        <v>4</v>
      </c>
      <c r="Q635" s="53">
        <v>1</v>
      </c>
      <c r="R635" s="53">
        <v>1</v>
      </c>
      <c r="S635" s="53">
        <v>1</v>
      </c>
      <c r="T635" s="53">
        <v>0</v>
      </c>
      <c r="U635" s="53">
        <v>0</v>
      </c>
      <c r="V635" s="53">
        <v>0</v>
      </c>
      <c r="W635" s="53">
        <v>0</v>
      </c>
      <c r="X635" s="53">
        <v>1</v>
      </c>
      <c r="Y635" s="53">
        <v>1</v>
      </c>
      <c r="Z635" s="53">
        <v>1</v>
      </c>
      <c r="AA635" s="53">
        <v>0</v>
      </c>
      <c r="AB635" s="53">
        <v>1</v>
      </c>
      <c r="AC635" s="56">
        <f t="shared" si="29"/>
        <v>7</v>
      </c>
      <c r="AD635" s="55">
        <f>VLOOKUP($A635,'all-seg-360'!$A:$K,3,0)</f>
        <v>0.483435059</v>
      </c>
      <c r="AE635" s="55">
        <f>VLOOKUP($A635,'all-seg-360'!$A:$K,4,0)</f>
        <v>0.380282593</v>
      </c>
      <c r="AF635" s="55">
        <f>VLOOKUP($A635,'all-seg-360'!$A:$K,5,0)</f>
        <v>3.390503E-3</v>
      </c>
      <c r="AG635" s="55">
        <f>VLOOKUP($A635,'all-seg-360'!$A:$K,6,0)</f>
        <v>8.6621093999999996E-2</v>
      </c>
      <c r="AH635" s="55">
        <f>VLOOKUP($A635,'all-seg-360'!$A:$K,7,0)</f>
        <v>3.4963989000000001E-2</v>
      </c>
      <c r="AI635" s="55">
        <f>VLOOKUP($A635,'all-seg-360'!$A:$K,8,0)</f>
        <v>4.2419400000000003E-4</v>
      </c>
      <c r="AJ635" s="55">
        <f>VLOOKUP($A635,'all-seg-360'!$A:$K,9,0)</f>
        <v>1.4343260000000001E-3</v>
      </c>
      <c r="AK635" s="55"/>
      <c r="AL635" s="55"/>
    </row>
    <row r="636" spans="1:38">
      <c r="A636" s="1" t="s">
        <v>786</v>
      </c>
      <c r="B636" s="1" t="s">
        <v>785</v>
      </c>
      <c r="C636" s="1" t="str">
        <f>VLOOKUP(A636,raw_data!$C:$G,5,0)</f>
        <v>光大银行</v>
      </c>
      <c r="D636" s="1" t="str">
        <f>VLOOKUP(A636,raw_data!$C:$H,6,0)</f>
        <v>天津路2号，江西中路349号</v>
      </c>
      <c r="E636" s="1" t="str">
        <f>VLOOKUP(A636,raw_data!$C:$E,2,0)&amp;","&amp;VLOOKUP(A636,raw_data!$C:$E,3,0)</f>
        <v>121.485545,31.24304782</v>
      </c>
      <c r="F636" s="54">
        <f t="shared" si="27"/>
        <v>3</v>
      </c>
      <c r="G636" s="1" t="s">
        <v>4367</v>
      </c>
      <c r="H636" s="53">
        <v>0</v>
      </c>
      <c r="I636" s="53">
        <v>1</v>
      </c>
      <c r="J636" s="53">
        <v>1</v>
      </c>
      <c r="K636" s="53">
        <v>0</v>
      </c>
      <c r="L636" s="53">
        <v>0</v>
      </c>
      <c r="M636" s="53">
        <v>1</v>
      </c>
      <c r="N636" s="53">
        <v>1</v>
      </c>
      <c r="O636" s="53">
        <v>0</v>
      </c>
      <c r="P636" s="56">
        <f t="shared" si="28"/>
        <v>4</v>
      </c>
      <c r="Q636" s="53">
        <v>1</v>
      </c>
      <c r="R636" s="53">
        <v>1</v>
      </c>
      <c r="S636" s="53">
        <v>1</v>
      </c>
      <c r="T636" s="53">
        <v>0</v>
      </c>
      <c r="U636" s="53">
        <v>0</v>
      </c>
      <c r="V636" s="53">
        <v>0</v>
      </c>
      <c r="W636" s="53">
        <v>0</v>
      </c>
      <c r="X636" s="53">
        <v>1</v>
      </c>
      <c r="Y636" s="53">
        <v>1</v>
      </c>
      <c r="Z636" s="53">
        <v>0</v>
      </c>
      <c r="AA636" s="53">
        <v>0</v>
      </c>
      <c r="AB636" s="53">
        <v>0</v>
      </c>
      <c r="AC636" s="56">
        <f t="shared" si="29"/>
        <v>5</v>
      </c>
      <c r="AD636" s="55">
        <f>VLOOKUP($A636,'all-seg-360'!$A:$K,3,0)</f>
        <v>0.20431518600000001</v>
      </c>
      <c r="AE636" s="55">
        <f>VLOOKUP($A636,'all-seg-360'!$A:$K,4,0)</f>
        <v>0.53905334500000002</v>
      </c>
      <c r="AF636" s="55">
        <f>VLOOKUP($A636,'all-seg-360'!$A:$K,5,0)</f>
        <v>5.4745482999999998E-2</v>
      </c>
      <c r="AG636" s="55">
        <f>VLOOKUP($A636,'all-seg-360'!$A:$K,6,0)</f>
        <v>0.100534058</v>
      </c>
      <c r="AH636" s="55">
        <f>VLOOKUP($A636,'all-seg-360'!$A:$K,7,0)</f>
        <v>4.7033691000000002E-2</v>
      </c>
      <c r="AI636" s="55">
        <f>VLOOKUP($A636,'all-seg-360'!$A:$K,8,0)</f>
        <v>4.1381839999999996E-3</v>
      </c>
      <c r="AJ636" s="55">
        <f>VLOOKUP($A636,'all-seg-360'!$A:$K,9,0)</f>
        <v>3.6096191E-2</v>
      </c>
      <c r="AK636" s="55"/>
      <c r="AL636" s="55"/>
    </row>
    <row r="637" spans="1:38">
      <c r="A637" s="1" t="s">
        <v>798</v>
      </c>
      <c r="B637" s="1" t="s">
        <v>797</v>
      </c>
      <c r="C637" s="1" t="str">
        <f>VLOOKUP(A637,raw_data!$C:$G,5,0)</f>
        <v>沙美大楼</v>
      </c>
      <c r="D637" s="1" t="str">
        <f>VLOOKUP(A637,raw_data!$C:$H,6,0)</f>
        <v>北京东路190号</v>
      </c>
      <c r="E637" s="1" t="str">
        <f>VLOOKUP(A637,raw_data!$C:$E,2,0)&amp;","&amp;VLOOKUP(A637,raw_data!$C:$E,3,0)</f>
        <v>121.4820758,31.24285843</v>
      </c>
      <c r="F637" s="54">
        <f t="shared" si="27"/>
        <v>3</v>
      </c>
      <c r="G637" s="1" t="s">
        <v>4367</v>
      </c>
      <c r="H637" s="53">
        <v>0</v>
      </c>
      <c r="I637" s="53">
        <v>1</v>
      </c>
      <c r="J637" s="53">
        <v>1</v>
      </c>
      <c r="K637" s="53">
        <v>0</v>
      </c>
      <c r="L637" s="53">
        <v>0</v>
      </c>
      <c r="M637" s="53">
        <v>1</v>
      </c>
      <c r="N637" s="53">
        <v>1</v>
      </c>
      <c r="O637" s="53">
        <v>0</v>
      </c>
      <c r="P637" s="56">
        <f t="shared" si="28"/>
        <v>4</v>
      </c>
      <c r="Q637" s="53">
        <v>1</v>
      </c>
      <c r="R637" s="53">
        <v>1</v>
      </c>
      <c r="S637" s="53">
        <v>0</v>
      </c>
      <c r="T637" s="53">
        <v>0</v>
      </c>
      <c r="U637" s="53">
        <v>0</v>
      </c>
      <c r="V637" s="53">
        <v>1</v>
      </c>
      <c r="W637" s="53">
        <v>0</v>
      </c>
      <c r="X637" s="53">
        <v>1</v>
      </c>
      <c r="Y637" s="53">
        <v>0</v>
      </c>
      <c r="Z637" s="53">
        <v>0</v>
      </c>
      <c r="AA637" s="53">
        <v>1</v>
      </c>
      <c r="AB637" s="53">
        <v>1</v>
      </c>
      <c r="AC637" s="56">
        <f t="shared" si="29"/>
        <v>6</v>
      </c>
      <c r="AD637" s="55">
        <f>VLOOKUP($A637,'all-seg-360'!$A:$K,3,0)</f>
        <v>0.39165649400000002</v>
      </c>
      <c r="AE637" s="55">
        <f>VLOOKUP($A637,'all-seg-360'!$A:$K,4,0)</f>
        <v>0.454379272</v>
      </c>
      <c r="AF637" s="55">
        <f>VLOOKUP($A637,'all-seg-360'!$A:$K,5,0)</f>
        <v>5.4321299999999996E-4</v>
      </c>
      <c r="AG637" s="55">
        <f>VLOOKUP($A637,'all-seg-360'!$A:$K,6,0)</f>
        <v>7.1792602999999997E-2</v>
      </c>
      <c r="AH637" s="55">
        <f>VLOOKUP($A637,'all-seg-360'!$A:$K,7,0)</f>
        <v>1.3723755000000001E-2</v>
      </c>
      <c r="AI637" s="55">
        <f>VLOOKUP($A637,'all-seg-360'!$A:$K,8,0)</f>
        <v>0</v>
      </c>
      <c r="AJ637" s="55">
        <f>VLOOKUP($A637,'all-seg-360'!$A:$K,9,0)</f>
        <v>2.6242064999999998E-2</v>
      </c>
      <c r="AK637" s="55"/>
      <c r="AL637" s="55"/>
    </row>
    <row r="638" spans="1:38">
      <c r="A638" s="1" t="s">
        <v>809</v>
      </c>
      <c r="B638" s="1" t="s">
        <v>20</v>
      </c>
      <c r="C638" s="1" t="str">
        <f>VLOOKUP(A638,raw_data!$C:$G,5,0)</f>
        <v>住宅</v>
      </c>
      <c r="D638" s="1" t="str">
        <f>VLOOKUP(A638,raw_data!$C:$H,6,0)</f>
        <v>钱仓路316号</v>
      </c>
      <c r="E638" s="1" t="str">
        <f>VLOOKUP(A638,raw_data!$C:$E,2,0)&amp;","&amp;VLOOKUP(A638,raw_data!$C:$E,3,0)</f>
        <v>121.5164611,31.24205513</v>
      </c>
      <c r="F638" s="54">
        <f t="shared" si="27"/>
        <v>3</v>
      </c>
      <c r="G638" s="1" t="s">
        <v>4367</v>
      </c>
      <c r="H638" s="53">
        <v>0</v>
      </c>
      <c r="I638" s="53">
        <v>1</v>
      </c>
      <c r="J638" s="53">
        <v>1</v>
      </c>
      <c r="K638" s="53">
        <v>0</v>
      </c>
      <c r="L638" s="53">
        <v>0</v>
      </c>
      <c r="M638" s="53">
        <v>1</v>
      </c>
      <c r="N638" s="53">
        <v>1</v>
      </c>
      <c r="O638" s="53">
        <v>0</v>
      </c>
      <c r="P638" s="56">
        <f t="shared" si="28"/>
        <v>4</v>
      </c>
      <c r="Q638" s="53">
        <v>0</v>
      </c>
      <c r="R638" s="53">
        <v>1</v>
      </c>
      <c r="S638" s="53">
        <v>1</v>
      </c>
      <c r="T638" s="53">
        <v>1</v>
      </c>
      <c r="U638" s="53">
        <v>1</v>
      </c>
      <c r="V638" s="53">
        <v>1</v>
      </c>
      <c r="W638" s="53">
        <v>1</v>
      </c>
      <c r="X638" s="53">
        <v>1</v>
      </c>
      <c r="Y638" s="53">
        <v>1</v>
      </c>
      <c r="Z638" s="53">
        <v>0</v>
      </c>
      <c r="AA638" s="53">
        <v>0</v>
      </c>
      <c r="AB638" s="53">
        <v>0</v>
      </c>
      <c r="AC638" s="56">
        <f t="shared" si="29"/>
        <v>8</v>
      </c>
      <c r="AD638" s="55">
        <f>VLOOKUP($A638,'all-seg-360'!$A:$K,3,0)</f>
        <v>0.33578491199999999</v>
      </c>
      <c r="AE638" s="55">
        <f>VLOOKUP($A638,'all-seg-360'!$A:$K,4,0)</f>
        <v>0.50180053700000005</v>
      </c>
      <c r="AF638" s="55">
        <f>VLOOKUP($A638,'all-seg-360'!$A:$K,5,0)</f>
        <v>1.781311E-2</v>
      </c>
      <c r="AG638" s="55">
        <f>VLOOKUP($A638,'all-seg-360'!$A:$K,6,0)</f>
        <v>4.1217041000000003E-2</v>
      </c>
      <c r="AH638" s="55">
        <f>VLOOKUP($A638,'all-seg-360'!$A:$K,7,0)</f>
        <v>3.5665893999999997E-2</v>
      </c>
      <c r="AI638" s="55">
        <f>VLOOKUP($A638,'all-seg-360'!$A:$K,8,0)</f>
        <v>1.2207E-5</v>
      </c>
      <c r="AJ638" s="55">
        <f>VLOOKUP($A638,'all-seg-360'!$A:$K,9,0)</f>
        <v>5.0415039999999996E-3</v>
      </c>
      <c r="AK638" s="55"/>
      <c r="AL638" s="55"/>
    </row>
    <row r="639" spans="1:38">
      <c r="A639" s="1" t="s">
        <v>811</v>
      </c>
      <c r="B639" s="1" t="s">
        <v>810</v>
      </c>
      <c r="C639" s="1" t="str">
        <f>VLOOKUP(A639,raw_data!$C:$G,5,0)</f>
        <v>崇明县中心医院</v>
      </c>
      <c r="D639" s="1" t="str">
        <f>VLOOKUP(A639,raw_data!$C:$H,6,0)</f>
        <v>崇明县城桥镇南门港街26号</v>
      </c>
      <c r="E639" s="1" t="str">
        <f>VLOOKUP(A639,raw_data!$C:$E,2,0)&amp;","&amp;VLOOKUP(A639,raw_data!$C:$E,3,0)</f>
        <v>121.3874373,31.62211782</v>
      </c>
      <c r="F639" s="54">
        <f t="shared" si="27"/>
        <v>3</v>
      </c>
      <c r="G639" s="1" t="s">
        <v>4367</v>
      </c>
      <c r="H639" s="53">
        <v>0</v>
      </c>
      <c r="I639" s="53">
        <v>1</v>
      </c>
      <c r="J639" s="53">
        <v>1</v>
      </c>
      <c r="K639" s="53">
        <v>0</v>
      </c>
      <c r="L639" s="53">
        <v>0</v>
      </c>
      <c r="M639" s="53">
        <v>1</v>
      </c>
      <c r="N639" s="53">
        <v>1</v>
      </c>
      <c r="O639" s="53">
        <v>0</v>
      </c>
      <c r="P639" s="56">
        <f t="shared" si="28"/>
        <v>4</v>
      </c>
      <c r="Q639" s="53">
        <v>1</v>
      </c>
      <c r="R639" s="53">
        <v>1</v>
      </c>
      <c r="S639" s="53">
        <v>1</v>
      </c>
      <c r="T639" s="53">
        <v>0</v>
      </c>
      <c r="U639" s="53">
        <v>0</v>
      </c>
      <c r="V639" s="53">
        <v>0</v>
      </c>
      <c r="W639" s="53">
        <v>0</v>
      </c>
      <c r="X639" s="53">
        <v>1</v>
      </c>
      <c r="Y639" s="53">
        <v>1</v>
      </c>
      <c r="Z639" s="53">
        <v>0</v>
      </c>
      <c r="AA639" s="53">
        <v>0</v>
      </c>
      <c r="AB639" s="53">
        <v>0</v>
      </c>
      <c r="AC639" s="56">
        <f t="shared" si="29"/>
        <v>5</v>
      </c>
      <c r="AD639" s="55">
        <f>VLOOKUP($A639,'all-seg-360'!$A:$K,3,0)</f>
        <v>8.2531737999999993E-2</v>
      </c>
      <c r="AE639" s="55">
        <f>VLOOKUP($A639,'all-seg-360'!$A:$K,4,0)</f>
        <v>0.54910278300000004</v>
      </c>
      <c r="AF639" s="55">
        <f>VLOOKUP($A639,'all-seg-360'!$A:$K,5,0)</f>
        <v>0.18638916</v>
      </c>
      <c r="AG639" s="55">
        <f>VLOOKUP($A639,'all-seg-360'!$A:$K,6,0)</f>
        <v>6.8890381000000001E-2</v>
      </c>
      <c r="AH639" s="55">
        <f>VLOOKUP($A639,'all-seg-360'!$A:$K,7,0)</f>
        <v>3.8214111000000002E-2</v>
      </c>
      <c r="AI639" s="55">
        <f>VLOOKUP($A639,'all-seg-360'!$A:$K,8,0)</f>
        <v>1.9836430000000002E-3</v>
      </c>
      <c r="AJ639" s="55">
        <f>VLOOKUP($A639,'all-seg-360'!$A:$K,9,0)</f>
        <v>3.7304688000000003E-2</v>
      </c>
      <c r="AK639" s="55"/>
      <c r="AL639" s="55"/>
    </row>
    <row r="640" spans="1:38">
      <c r="A640" s="1" t="s">
        <v>815</v>
      </c>
      <c r="B640" s="1" t="s">
        <v>814</v>
      </c>
      <c r="C640" s="1" t="str">
        <f>VLOOKUP(A640,raw_data!$C:$G,5,0)</f>
        <v>中华印刷厂——办公楼/印刷车间/仓库</v>
      </c>
      <c r="D640" s="1" t="str">
        <f>VLOOKUP(A640,raw_data!$C:$H,6,0)</f>
        <v>澳门路477号</v>
      </c>
      <c r="E640" s="1" t="str">
        <f>VLOOKUP(A640,raw_data!$C:$E,2,0)&amp;","&amp;VLOOKUP(A640,raw_data!$C:$E,3,0)</f>
        <v>121.4360279,31.24810962</v>
      </c>
      <c r="F640" s="54">
        <f t="shared" si="27"/>
        <v>3</v>
      </c>
      <c r="G640" s="1" t="s">
        <v>4367</v>
      </c>
      <c r="H640" s="53">
        <v>0</v>
      </c>
      <c r="I640" s="53">
        <v>1</v>
      </c>
      <c r="J640" s="53">
        <v>1</v>
      </c>
      <c r="K640" s="53">
        <v>0</v>
      </c>
      <c r="L640" s="53">
        <v>0</v>
      </c>
      <c r="M640" s="53">
        <v>1</v>
      </c>
      <c r="N640" s="53">
        <v>1</v>
      </c>
      <c r="O640" s="53">
        <v>0</v>
      </c>
      <c r="P640" s="56">
        <f t="shared" si="28"/>
        <v>4</v>
      </c>
      <c r="Q640" s="53">
        <v>1</v>
      </c>
      <c r="R640" s="53">
        <v>1</v>
      </c>
      <c r="S640" s="53">
        <v>1</v>
      </c>
      <c r="T640" s="53">
        <v>0</v>
      </c>
      <c r="U640" s="53">
        <v>0</v>
      </c>
      <c r="V640" s="53">
        <v>0</v>
      </c>
      <c r="W640" s="53">
        <v>0</v>
      </c>
      <c r="X640" s="53">
        <v>1</v>
      </c>
      <c r="Y640" s="53">
        <v>1</v>
      </c>
      <c r="Z640" s="53">
        <v>1</v>
      </c>
      <c r="AA640" s="53">
        <v>1</v>
      </c>
      <c r="AB640" s="53">
        <v>1</v>
      </c>
      <c r="AC640" s="56">
        <f t="shared" si="29"/>
        <v>8</v>
      </c>
      <c r="AD640" s="55">
        <f>VLOOKUP($A640,'all-seg-360'!$A:$K,3,0)</f>
        <v>0.47339172400000001</v>
      </c>
      <c r="AE640" s="55">
        <f>VLOOKUP($A640,'all-seg-360'!$A:$K,4,0)</f>
        <v>0.37338867199999998</v>
      </c>
      <c r="AF640" s="55">
        <f>VLOOKUP($A640,'all-seg-360'!$A:$K,5,0)</f>
        <v>2.4682617E-2</v>
      </c>
      <c r="AG640" s="55">
        <f>VLOOKUP($A640,'all-seg-360'!$A:$K,6,0)</f>
        <v>7.1591187000000001E-2</v>
      </c>
      <c r="AH640" s="55">
        <f>VLOOKUP($A640,'all-seg-360'!$A:$K,7,0)</f>
        <v>3.0838013000000001E-2</v>
      </c>
      <c r="AI640" s="55">
        <f>VLOOKUP($A640,'all-seg-360'!$A:$K,8,0)</f>
        <v>1.3763429999999999E-3</v>
      </c>
      <c r="AJ640" s="55">
        <f>VLOOKUP($A640,'all-seg-360'!$A:$K,9,0)</f>
        <v>6.9824220000000003E-3</v>
      </c>
      <c r="AK640" s="55"/>
      <c r="AL640" s="55"/>
    </row>
    <row r="641" spans="1:38">
      <c r="A641" s="1" t="s">
        <v>817</v>
      </c>
      <c r="B641" s="1" t="s">
        <v>816</v>
      </c>
      <c r="C641" s="1" t="str">
        <f>VLOOKUP(A641,raw_data!$C:$G,5,0)</f>
        <v>上海啤酒厂灌装楼/办公楼/酿造楼</v>
      </c>
      <c r="D641" s="1" t="str">
        <f>VLOOKUP(A641,raw_data!$C:$H,6,0)</f>
        <v>宜昌路130号</v>
      </c>
      <c r="E641" s="1" t="str">
        <f>VLOOKUP(A641,raw_data!$C:$E,2,0)&amp;","&amp;VLOOKUP(A641,raw_data!$C:$E,3,0)</f>
        <v>121.4353952,31.25158787</v>
      </c>
      <c r="F641" s="54">
        <f t="shared" si="27"/>
        <v>3</v>
      </c>
      <c r="G641" s="1" t="s">
        <v>4367</v>
      </c>
      <c r="H641" s="53">
        <v>0</v>
      </c>
      <c r="I641" s="53">
        <v>1</v>
      </c>
      <c r="J641" s="53">
        <v>1</v>
      </c>
      <c r="K641" s="53">
        <v>0</v>
      </c>
      <c r="L641" s="53">
        <v>0</v>
      </c>
      <c r="M641" s="53">
        <v>1</v>
      </c>
      <c r="N641" s="53">
        <v>1</v>
      </c>
      <c r="O641" s="53">
        <v>0</v>
      </c>
      <c r="P641" s="56">
        <f t="shared" si="28"/>
        <v>4</v>
      </c>
      <c r="Q641" s="53">
        <v>0</v>
      </c>
      <c r="R641" s="53">
        <v>1</v>
      </c>
      <c r="S641" s="53">
        <v>1</v>
      </c>
      <c r="T641" s="53">
        <v>1</v>
      </c>
      <c r="U641" s="53">
        <v>0</v>
      </c>
      <c r="V641" s="53">
        <v>0</v>
      </c>
      <c r="W641" s="53">
        <v>1</v>
      </c>
      <c r="X641" s="53">
        <v>1</v>
      </c>
      <c r="Y641" s="53">
        <v>1</v>
      </c>
      <c r="Z641" s="53">
        <v>0</v>
      </c>
      <c r="AA641" s="53">
        <v>0</v>
      </c>
      <c r="AB641" s="53">
        <v>0</v>
      </c>
      <c r="AC641" s="56">
        <f t="shared" si="29"/>
        <v>6</v>
      </c>
      <c r="AD641" s="55">
        <f>VLOOKUP($A641,'all-seg-360'!$A:$K,3,0)</f>
        <v>0.40888671900000001</v>
      </c>
      <c r="AE641" s="55">
        <f>VLOOKUP($A641,'all-seg-360'!$A:$K,4,0)</f>
        <v>0.40699157699999999</v>
      </c>
      <c r="AF641" s="55">
        <f>VLOOKUP($A641,'all-seg-360'!$A:$K,5,0)</f>
        <v>6.7630005000000007E-2</v>
      </c>
      <c r="AG641" s="55">
        <f>VLOOKUP($A641,'all-seg-360'!$A:$K,6,0)</f>
        <v>8.6581421000000006E-2</v>
      </c>
      <c r="AH641" s="55">
        <f>VLOOKUP($A641,'all-seg-360'!$A:$K,7,0)</f>
        <v>2.0443725999999999E-2</v>
      </c>
      <c r="AI641" s="55">
        <f>VLOOKUP($A641,'all-seg-360'!$A:$K,8,0)</f>
        <v>0</v>
      </c>
      <c r="AJ641" s="55">
        <f>VLOOKUP($A641,'all-seg-360'!$A:$K,9,0)</f>
        <v>4.6691899999999999E-4</v>
      </c>
      <c r="AK641" s="55"/>
      <c r="AL641" s="55"/>
    </row>
    <row r="642" spans="1:38">
      <c r="A642" s="1" t="s">
        <v>819</v>
      </c>
      <c r="B642" s="1" t="s">
        <v>818</v>
      </c>
      <c r="C642" s="1" t="str">
        <f>VLOOKUP(A642,raw_data!$C:$G,5,0)</f>
        <v>消防三支队宜昌中队</v>
      </c>
      <c r="D642" s="1" t="str">
        <f>VLOOKUP(A642,raw_data!$C:$H,6,0)</f>
        <v>宜昌路216号</v>
      </c>
      <c r="E642" s="1" t="str">
        <f>VLOOKUP(A642,raw_data!$C:$E,2,0)&amp;","&amp;VLOOKUP(A642,raw_data!$C:$E,3,0)</f>
        <v>121.4328084,31.24917297</v>
      </c>
      <c r="F642" s="54">
        <f t="shared" ref="F642:F705" si="30">IF(P642=1, 1, IF(OR(P642=2, P642=3), 2, 3))</f>
        <v>3</v>
      </c>
      <c r="G642" s="1" t="s">
        <v>4367</v>
      </c>
      <c r="H642" s="53">
        <v>0</v>
      </c>
      <c r="I642" s="53">
        <v>1</v>
      </c>
      <c r="J642" s="53">
        <v>1</v>
      </c>
      <c r="K642" s="53">
        <v>0</v>
      </c>
      <c r="L642" s="53">
        <v>0</v>
      </c>
      <c r="M642" s="53">
        <v>1</v>
      </c>
      <c r="N642" s="53">
        <v>1</v>
      </c>
      <c r="O642" s="53">
        <v>0</v>
      </c>
      <c r="P642" s="56">
        <f t="shared" ref="P642:P705" si="31">SUM(H642:O642)</f>
        <v>4</v>
      </c>
      <c r="Q642" s="53">
        <v>1</v>
      </c>
      <c r="R642" s="53">
        <v>1</v>
      </c>
      <c r="S642" s="53">
        <v>0</v>
      </c>
      <c r="T642" s="53">
        <v>0</v>
      </c>
      <c r="U642" s="53">
        <v>0</v>
      </c>
      <c r="V642" s="53">
        <v>0</v>
      </c>
      <c r="W642" s="53">
        <v>1</v>
      </c>
      <c r="X642" s="53">
        <v>1</v>
      </c>
      <c r="Y642" s="53">
        <v>1</v>
      </c>
      <c r="Z642" s="53">
        <v>1</v>
      </c>
      <c r="AA642" s="53">
        <v>1</v>
      </c>
      <c r="AB642" s="53">
        <v>1</v>
      </c>
      <c r="AC642" s="56">
        <f t="shared" ref="AC642:AC705" si="32">SUM(Q642:AB642)</f>
        <v>8</v>
      </c>
      <c r="AD642" s="55">
        <f>VLOOKUP($A642,'all-seg-360'!$A:$K,3,0)</f>
        <v>0.44747619599999999</v>
      </c>
      <c r="AE642" s="55">
        <f>VLOOKUP($A642,'all-seg-360'!$A:$K,4,0)</f>
        <v>0.419244385</v>
      </c>
      <c r="AF642" s="55">
        <f>VLOOKUP($A642,'all-seg-360'!$A:$K,5,0)</f>
        <v>1.9891356999999998E-2</v>
      </c>
      <c r="AG642" s="55">
        <f>VLOOKUP($A642,'all-seg-360'!$A:$K,6,0)</f>
        <v>6.6619872999999996E-2</v>
      </c>
      <c r="AH642" s="55">
        <f>VLOOKUP($A642,'all-seg-360'!$A:$K,7,0)</f>
        <v>3.2293701000000001E-2</v>
      </c>
      <c r="AI642" s="55">
        <f>VLOOKUP($A642,'all-seg-360'!$A:$K,8,0)</f>
        <v>0</v>
      </c>
      <c r="AJ642" s="55">
        <f>VLOOKUP($A642,'all-seg-360'!$A:$K,9,0)</f>
        <v>5.9509299999999999E-4</v>
      </c>
      <c r="AK642" s="55"/>
      <c r="AL642" s="55"/>
    </row>
    <row r="643" spans="1:38">
      <c r="A643" s="1" t="s">
        <v>821</v>
      </c>
      <c r="B643" s="1" t="s">
        <v>820</v>
      </c>
      <c r="C643" s="1" t="str">
        <f>VLOOKUP(A643,raw_data!$C:$G,5,0)</f>
        <v>上海城市排水管理处技工学
校-泵房/宿舍楼立面片段</v>
      </c>
      <c r="D643" s="1" t="str">
        <f>VLOOKUP(A643,raw_data!$C:$H,6,0)</f>
        <v>天山路、哈密路</v>
      </c>
      <c r="E643" s="1" t="str">
        <f>VLOOKUP(A643,raw_data!$C:$E,2,0)&amp;","&amp;VLOOKUP(A643,raw_data!$C:$E,3,0)</f>
        <v>121.4256669,31.24468471</v>
      </c>
      <c r="F643" s="54">
        <f t="shared" si="30"/>
        <v>3</v>
      </c>
      <c r="G643" s="1" t="s">
        <v>4367</v>
      </c>
      <c r="H643" s="53">
        <v>0</v>
      </c>
      <c r="I643" s="53">
        <v>1</v>
      </c>
      <c r="J643" s="53">
        <v>1</v>
      </c>
      <c r="K643" s="53">
        <v>0</v>
      </c>
      <c r="L643" s="53">
        <v>0</v>
      </c>
      <c r="M643" s="53">
        <v>1</v>
      </c>
      <c r="N643" s="53">
        <v>1</v>
      </c>
      <c r="O643" s="53">
        <v>0</v>
      </c>
      <c r="P643" s="56">
        <f t="shared" si="31"/>
        <v>4</v>
      </c>
      <c r="Q643" s="53">
        <v>1</v>
      </c>
      <c r="R643" s="53">
        <v>1</v>
      </c>
      <c r="S643" s="53">
        <v>1</v>
      </c>
      <c r="T643" s="53">
        <v>0</v>
      </c>
      <c r="U643" s="53">
        <v>0</v>
      </c>
      <c r="V643" s="53">
        <v>0</v>
      </c>
      <c r="W643" s="53">
        <v>0</v>
      </c>
      <c r="X643" s="53">
        <v>1</v>
      </c>
      <c r="Y643" s="53">
        <v>1</v>
      </c>
      <c r="Z643" s="53">
        <v>1</v>
      </c>
      <c r="AA643" s="53">
        <v>0</v>
      </c>
      <c r="AB643" s="53">
        <v>0</v>
      </c>
      <c r="AC643" s="56">
        <f t="shared" si="32"/>
        <v>6</v>
      </c>
      <c r="AD643" s="55">
        <f>VLOOKUP($A643,'all-seg-360'!$A:$K,3,0)</f>
        <v>0.22729797400000001</v>
      </c>
      <c r="AE643" s="55">
        <f>VLOOKUP($A643,'all-seg-360'!$A:$K,4,0)</f>
        <v>0.51521606399999997</v>
      </c>
      <c r="AF643" s="55">
        <f>VLOOKUP($A643,'all-seg-360'!$A:$K,5,0)</f>
        <v>8.1039428999999996E-2</v>
      </c>
      <c r="AG643" s="55">
        <f>VLOOKUP($A643,'all-seg-360'!$A:$K,6,0)</f>
        <v>8.0715941999999999E-2</v>
      </c>
      <c r="AH643" s="55">
        <f>VLOOKUP($A643,'all-seg-360'!$A:$K,7,0)</f>
        <v>1.6452026000000002E-2</v>
      </c>
      <c r="AI643" s="55">
        <f>VLOOKUP($A643,'all-seg-360'!$A:$K,8,0)</f>
        <v>0</v>
      </c>
      <c r="AJ643" s="55">
        <f>VLOOKUP($A643,'all-seg-360'!$A:$K,9,0)</f>
        <v>3.5467528999999998E-2</v>
      </c>
      <c r="AK643" s="55"/>
      <c r="AL643" s="55"/>
    </row>
    <row r="644" spans="1:38">
      <c r="A644" s="1" t="s">
        <v>658</v>
      </c>
      <c r="B644" s="1" t="s">
        <v>10</v>
      </c>
      <c r="C644" s="1" t="str">
        <f>VLOOKUP(A644,raw_data!$C:$G,5,0)</f>
        <v>上海音乐学院附小图书馆</v>
      </c>
      <c r="D644" s="1" t="str">
        <f>VLOOKUP(A644,raw_data!$C:$H,6,0)</f>
        <v>东平路5号</v>
      </c>
      <c r="E644" s="1" t="str">
        <f>VLOOKUP(A644,raw_data!$C:$E,2,0)&amp;","&amp;VLOOKUP(A644,raw_data!$C:$E,3,0)</f>
        <v>121.4457352,31.21028486</v>
      </c>
      <c r="F644" s="54">
        <f t="shared" si="30"/>
        <v>3</v>
      </c>
      <c r="G644" s="1" t="s">
        <v>4367</v>
      </c>
      <c r="H644" s="53">
        <v>0</v>
      </c>
      <c r="I644" s="53">
        <v>1</v>
      </c>
      <c r="J644" s="53">
        <v>1</v>
      </c>
      <c r="K644" s="53">
        <v>0</v>
      </c>
      <c r="L644" s="53">
        <v>0</v>
      </c>
      <c r="M644" s="53">
        <v>1</v>
      </c>
      <c r="N644" s="53">
        <v>1</v>
      </c>
      <c r="O644" s="53">
        <v>0</v>
      </c>
      <c r="P644" s="56">
        <f t="shared" si="31"/>
        <v>4</v>
      </c>
      <c r="Q644" s="53">
        <v>1</v>
      </c>
      <c r="R644" s="53">
        <v>1</v>
      </c>
      <c r="S644" s="53">
        <v>1</v>
      </c>
      <c r="T644" s="53">
        <v>0</v>
      </c>
      <c r="U644" s="53">
        <v>0</v>
      </c>
      <c r="V644" s="53">
        <v>0</v>
      </c>
      <c r="W644" s="53">
        <v>0</v>
      </c>
      <c r="X644" s="53">
        <v>1</v>
      </c>
      <c r="Y644" s="53">
        <v>1</v>
      </c>
      <c r="Z644" s="53">
        <v>1</v>
      </c>
      <c r="AA644" s="53">
        <v>0</v>
      </c>
      <c r="AB644" s="53">
        <v>1</v>
      </c>
      <c r="AC644" s="56">
        <f t="shared" si="32"/>
        <v>7</v>
      </c>
      <c r="AD644" s="55">
        <f>VLOOKUP($A644,'all-seg-360'!$A:$K,3,0)</f>
        <v>0.16206970200000001</v>
      </c>
      <c r="AE644" s="55">
        <f>VLOOKUP($A644,'all-seg-360'!$A:$K,4,0)</f>
        <v>0.51046752900000003</v>
      </c>
      <c r="AF644" s="55">
        <f>VLOOKUP($A644,'all-seg-360'!$A:$K,5,0)</f>
        <v>0.108889771</v>
      </c>
      <c r="AG644" s="55">
        <f>VLOOKUP($A644,'all-seg-360'!$A:$K,6,0)</f>
        <v>4.9435424999999998E-2</v>
      </c>
      <c r="AH644" s="55">
        <f>VLOOKUP($A644,'all-seg-360'!$A:$K,7,0)</f>
        <v>3.3026122999999998E-2</v>
      </c>
      <c r="AI644" s="55">
        <f>VLOOKUP($A644,'all-seg-360'!$A:$K,8,0)</f>
        <v>1.2420650000000001E-3</v>
      </c>
      <c r="AJ644" s="55">
        <f>VLOOKUP($A644,'all-seg-360'!$A:$K,9,0)</f>
        <v>1.2481689999999999E-3</v>
      </c>
      <c r="AK644" s="55"/>
      <c r="AL644" s="55"/>
    </row>
    <row r="645" spans="1:38">
      <c r="A645" s="1" t="s">
        <v>667</v>
      </c>
      <c r="B645" s="1" t="s">
        <v>666</v>
      </c>
      <c r="C645" s="1" t="str">
        <f>VLOOKUP(A645,raw_data!$C:$G,5,0)</f>
        <v>上海眼耳典唯科医院10号
楼，水塔</v>
      </c>
      <c r="D645" s="1" t="str">
        <f>VLOOKUP(A645,raw_data!$C:$H,6,0)</f>
        <v>汾阳路B3号</v>
      </c>
      <c r="E645" s="1" t="str">
        <f>VLOOKUP(A645,raw_data!$C:$E,2,0)&amp;","&amp;VLOOKUP(A645,raw_data!$C:$E,3,0)</f>
        <v>121.4191664,31.21274519</v>
      </c>
      <c r="F645" s="54">
        <f t="shared" si="30"/>
        <v>3</v>
      </c>
      <c r="G645" s="1" t="s">
        <v>4367</v>
      </c>
      <c r="H645" s="53">
        <v>0</v>
      </c>
      <c r="I645" s="53">
        <v>1</v>
      </c>
      <c r="J645" s="53">
        <v>1</v>
      </c>
      <c r="K645" s="53">
        <v>0</v>
      </c>
      <c r="L645" s="53">
        <v>0</v>
      </c>
      <c r="M645" s="53">
        <v>1</v>
      </c>
      <c r="N645" s="53">
        <v>1</v>
      </c>
      <c r="O645" s="53">
        <v>0</v>
      </c>
      <c r="P645" s="56">
        <f t="shared" si="31"/>
        <v>4</v>
      </c>
      <c r="Q645" s="53">
        <v>1</v>
      </c>
      <c r="R645" s="53">
        <v>1</v>
      </c>
      <c r="S645" s="53">
        <v>1</v>
      </c>
      <c r="T645" s="53">
        <v>0</v>
      </c>
      <c r="U645" s="53">
        <v>0</v>
      </c>
      <c r="V645" s="53">
        <v>0</v>
      </c>
      <c r="W645" s="53">
        <v>0</v>
      </c>
      <c r="X645" s="53">
        <v>1</v>
      </c>
      <c r="Y645" s="53">
        <v>1</v>
      </c>
      <c r="Z645" s="53">
        <v>1</v>
      </c>
      <c r="AA645" s="53">
        <v>0</v>
      </c>
      <c r="AB645" s="53">
        <v>1</v>
      </c>
      <c r="AC645" s="56">
        <f t="shared" si="32"/>
        <v>7</v>
      </c>
      <c r="AD645" s="55">
        <f>VLOOKUP($A645,'all-seg-360'!$A:$K,3,0)</f>
        <v>0.36670227100000002</v>
      </c>
      <c r="AE645" s="55">
        <f>VLOOKUP($A645,'all-seg-360'!$A:$K,4,0)</f>
        <v>0.41727600100000001</v>
      </c>
      <c r="AF645" s="55">
        <f>VLOOKUP($A645,'all-seg-360'!$A:$K,5,0)</f>
        <v>4.0695189999999999E-2</v>
      </c>
      <c r="AG645" s="55">
        <f>VLOOKUP($A645,'all-seg-360'!$A:$K,6,0)</f>
        <v>9.8001098999999994E-2</v>
      </c>
      <c r="AH645" s="55">
        <f>VLOOKUP($A645,'all-seg-360'!$A:$K,7,0)</f>
        <v>2.1636960000000001E-3</v>
      </c>
      <c r="AI645" s="55">
        <f>VLOOKUP($A645,'all-seg-360'!$A:$K,8,0)</f>
        <v>6.4086899999999997E-4</v>
      </c>
      <c r="AJ645" s="55">
        <f>VLOOKUP($A645,'all-seg-360'!$A:$K,9,0)</f>
        <v>9.4024659999999999E-3</v>
      </c>
      <c r="AK645" s="55"/>
      <c r="AL645" s="55"/>
    </row>
    <row r="646" spans="1:38">
      <c r="A646" s="1" t="s">
        <v>675</v>
      </c>
      <c r="B646" s="1" t="s">
        <v>674</v>
      </c>
      <c r="C646" s="1" t="str">
        <f>VLOOKUP(A646,raw_data!$C:$G,5,0)</f>
        <v>东湖宾馆</v>
      </c>
      <c r="D646" s="1" t="str">
        <f>VLOOKUP(A646,raw_data!$C:$H,6,0)</f>
        <v>东湖路70号</v>
      </c>
      <c r="E646" s="1" t="str">
        <f>VLOOKUP(A646,raw_data!$C:$E,2,0)&amp;","&amp;VLOOKUP(A646,raw_data!$C:$E,3,0)</f>
        <v>121.4495727,31.21795059</v>
      </c>
      <c r="F646" s="54">
        <f t="shared" si="30"/>
        <v>3</v>
      </c>
      <c r="G646" s="1" t="s">
        <v>4367</v>
      </c>
      <c r="H646" s="53">
        <v>0</v>
      </c>
      <c r="I646" s="53">
        <v>1</v>
      </c>
      <c r="J646" s="53">
        <v>1</v>
      </c>
      <c r="K646" s="53">
        <v>0</v>
      </c>
      <c r="L646" s="53">
        <v>0</v>
      </c>
      <c r="M646" s="53">
        <v>1</v>
      </c>
      <c r="N646" s="53">
        <v>1</v>
      </c>
      <c r="O646" s="53">
        <v>0</v>
      </c>
      <c r="P646" s="56">
        <f t="shared" si="31"/>
        <v>4</v>
      </c>
      <c r="Q646" s="53">
        <v>1</v>
      </c>
      <c r="R646" s="53">
        <v>1</v>
      </c>
      <c r="S646" s="53">
        <v>1</v>
      </c>
      <c r="T646" s="53">
        <v>0</v>
      </c>
      <c r="U646" s="53">
        <v>0</v>
      </c>
      <c r="V646" s="53">
        <v>0</v>
      </c>
      <c r="W646" s="53">
        <v>0</v>
      </c>
      <c r="X646" s="53">
        <v>1</v>
      </c>
      <c r="Y646" s="53">
        <v>1</v>
      </c>
      <c r="Z646" s="53">
        <v>0</v>
      </c>
      <c r="AA646" s="53">
        <v>0</v>
      </c>
      <c r="AB646" s="53">
        <v>0</v>
      </c>
      <c r="AC646" s="56">
        <f t="shared" si="32"/>
        <v>5</v>
      </c>
      <c r="AD646" s="55">
        <f>VLOOKUP($A646,'all-seg-360'!$A:$K,3,0)</f>
        <v>0.40649108900000003</v>
      </c>
      <c r="AE646" s="55">
        <f>VLOOKUP($A646,'all-seg-360'!$A:$K,4,0)</f>
        <v>0.400558472</v>
      </c>
      <c r="AF646" s="55">
        <f>VLOOKUP($A646,'all-seg-360'!$A:$K,5,0)</f>
        <v>5.2136229999999999E-2</v>
      </c>
      <c r="AG646" s="55">
        <f>VLOOKUP($A646,'all-seg-360'!$A:$K,6,0)</f>
        <v>6.6543579000000005E-2</v>
      </c>
      <c r="AH646" s="55">
        <f>VLOOKUP($A646,'all-seg-360'!$A:$K,7,0)</f>
        <v>4.5883179000000003E-2</v>
      </c>
      <c r="AI646" s="55">
        <f>VLOOKUP($A646,'all-seg-360'!$A:$K,8,0)</f>
        <v>0</v>
      </c>
      <c r="AJ646" s="55">
        <f>VLOOKUP($A646,'all-seg-360'!$A:$K,9,0)</f>
        <v>2.1621703999999999E-2</v>
      </c>
      <c r="AK646" s="55"/>
      <c r="AL646" s="55"/>
    </row>
    <row r="647" spans="1:38">
      <c r="A647" s="1" t="s">
        <v>682</v>
      </c>
      <c r="B647" s="1" t="s">
        <v>681</v>
      </c>
      <c r="C647" s="1" t="str">
        <f>VLOOKUP(A647,raw_data!$C:$G,5,0)</f>
        <v>金谷村</v>
      </c>
      <c r="D647" s="1" t="str">
        <f>VLOOKUP(A647,raw_data!$C:$H,6,0)</f>
        <v>|绍兴路18弄，绍兴路2-34号，瑞金二
路132弄1-59号、78-83号</v>
      </c>
      <c r="E647" s="1" t="str">
        <f>VLOOKUP(A647,raw_data!$C:$E,2,0)&amp;","&amp;VLOOKUP(A647,raw_data!$C:$E,3,0)</f>
        <v>121.4604835,31.21187573</v>
      </c>
      <c r="F647" s="54">
        <f t="shared" si="30"/>
        <v>3</v>
      </c>
      <c r="G647" s="1" t="s">
        <v>4367</v>
      </c>
      <c r="H647" s="53">
        <v>0</v>
      </c>
      <c r="I647" s="53">
        <v>1</v>
      </c>
      <c r="J647" s="53">
        <v>1</v>
      </c>
      <c r="K647" s="53">
        <v>0</v>
      </c>
      <c r="L647" s="53">
        <v>0</v>
      </c>
      <c r="M647" s="53">
        <v>1</v>
      </c>
      <c r="N647" s="53">
        <v>1</v>
      </c>
      <c r="O647" s="53">
        <v>0</v>
      </c>
      <c r="P647" s="56">
        <f t="shared" si="31"/>
        <v>4</v>
      </c>
      <c r="Q647" s="53">
        <v>1</v>
      </c>
      <c r="R647" s="53">
        <v>1</v>
      </c>
      <c r="S647" s="53">
        <v>1</v>
      </c>
      <c r="T647" s="53">
        <v>1</v>
      </c>
      <c r="U647" s="53">
        <v>0</v>
      </c>
      <c r="V647" s="53">
        <v>0</v>
      </c>
      <c r="W647" s="53">
        <v>0</v>
      </c>
      <c r="X647" s="53">
        <v>1</v>
      </c>
      <c r="Y647" s="53">
        <v>1</v>
      </c>
      <c r="Z647" s="53">
        <v>0</v>
      </c>
      <c r="AA647" s="53">
        <v>0</v>
      </c>
      <c r="AB647" s="53">
        <v>0</v>
      </c>
      <c r="AC647" s="56">
        <f t="shared" si="32"/>
        <v>6</v>
      </c>
      <c r="AD647" s="55">
        <f>VLOOKUP($A647,'all-seg-360'!$A:$K,3,0)</f>
        <v>0.39281311000000002</v>
      </c>
      <c r="AE647" s="55">
        <f>VLOOKUP($A647,'all-seg-360'!$A:$K,4,0)</f>
        <v>0.45205383300000002</v>
      </c>
      <c r="AF647" s="55">
        <f>VLOOKUP($A647,'all-seg-360'!$A:$K,5,0)</f>
        <v>3.5342406999999999E-2</v>
      </c>
      <c r="AG647" s="55">
        <f>VLOOKUP($A647,'all-seg-360'!$A:$K,6,0)</f>
        <v>5.7464599999999998E-2</v>
      </c>
      <c r="AH647" s="55">
        <f>VLOOKUP($A647,'all-seg-360'!$A:$K,7,0)</f>
        <v>4.6899414E-2</v>
      </c>
      <c r="AI647" s="55">
        <f>VLOOKUP($A647,'all-seg-360'!$A:$K,8,0)</f>
        <v>0</v>
      </c>
      <c r="AJ647" s="55">
        <f>VLOOKUP($A647,'all-seg-360'!$A:$K,9,0)</f>
        <v>0</v>
      </c>
      <c r="AK647" s="55"/>
      <c r="AL647" s="55"/>
    </row>
    <row r="648" spans="1:38">
      <c r="A648" s="1" t="s">
        <v>694</v>
      </c>
      <c r="B648" s="1" t="s">
        <v>693</v>
      </c>
      <c r="C648" s="1" t="str">
        <f>VLOOKUP(A648,raw_data!$C:$G,5,0)</f>
        <v>卢湾区政府2号楼</v>
      </c>
      <c r="D648" s="1" t="str">
        <f>VLOOKUP(A648,raw_data!$C:$H,6,0)</f>
        <v>重庆南路139号</v>
      </c>
      <c r="E648" s="1" t="str">
        <f>VLOOKUP(A648,raw_data!$C:$E,2,0)&amp;","&amp;VLOOKUP(A648,raw_data!$C:$E,3,0)</f>
        <v>121.4743291,31.21757063</v>
      </c>
      <c r="F648" s="54">
        <f t="shared" si="30"/>
        <v>3</v>
      </c>
      <c r="G648" s="1" t="s">
        <v>4367</v>
      </c>
      <c r="H648" s="53">
        <v>0</v>
      </c>
      <c r="I648" s="53">
        <v>1</v>
      </c>
      <c r="J648" s="53">
        <v>1</v>
      </c>
      <c r="K648" s="53">
        <v>0</v>
      </c>
      <c r="L648" s="53">
        <v>0</v>
      </c>
      <c r="M648" s="53">
        <v>1</v>
      </c>
      <c r="N648" s="53">
        <v>1</v>
      </c>
      <c r="O648" s="53">
        <v>0</v>
      </c>
      <c r="P648" s="56">
        <f t="shared" si="31"/>
        <v>4</v>
      </c>
      <c r="Q648" s="53">
        <v>1</v>
      </c>
      <c r="R648" s="53">
        <v>1</v>
      </c>
      <c r="S648" s="53">
        <v>1</v>
      </c>
      <c r="T648" s="53">
        <v>0</v>
      </c>
      <c r="U648" s="53">
        <v>0</v>
      </c>
      <c r="V648" s="53">
        <v>0</v>
      </c>
      <c r="W648" s="53">
        <v>0</v>
      </c>
      <c r="X648" s="53">
        <v>1</v>
      </c>
      <c r="Y648" s="53">
        <v>1</v>
      </c>
      <c r="Z648" s="53">
        <v>1</v>
      </c>
      <c r="AA648" s="53">
        <v>0</v>
      </c>
      <c r="AB648" s="53">
        <v>1</v>
      </c>
      <c r="AC648" s="56">
        <f t="shared" si="32"/>
        <v>7</v>
      </c>
      <c r="AD648" s="55">
        <f>VLOOKUP($A648,'all-seg-360'!$A:$K,3,0)</f>
        <v>0.20184020999999999</v>
      </c>
      <c r="AE648" s="55">
        <f>VLOOKUP($A648,'all-seg-360'!$A:$K,4,0)</f>
        <v>0.55247802700000004</v>
      </c>
      <c r="AF648" s="55">
        <f>VLOOKUP($A648,'all-seg-360'!$A:$K,5,0)</f>
        <v>5.6079101999999999E-2</v>
      </c>
      <c r="AG648" s="55">
        <f>VLOOKUP($A648,'all-seg-360'!$A:$K,6,0)</f>
        <v>6.2322997999999998E-2</v>
      </c>
      <c r="AH648" s="55">
        <f>VLOOKUP($A648,'all-seg-360'!$A:$K,7,0)</f>
        <v>3.7347412000000003E-2</v>
      </c>
      <c r="AI648" s="55">
        <f>VLOOKUP($A648,'all-seg-360'!$A:$K,8,0)</f>
        <v>6.1040000000000003E-6</v>
      </c>
      <c r="AJ648" s="55">
        <f>VLOOKUP($A648,'all-seg-360'!$A:$K,9,0)</f>
        <v>1.9500732E-2</v>
      </c>
      <c r="AK648" s="55"/>
      <c r="AL648" s="55"/>
    </row>
    <row r="649" spans="1:38">
      <c r="A649" s="1" t="s">
        <v>714</v>
      </c>
      <c r="B649" s="1" t="s">
        <v>713</v>
      </c>
      <c r="C649" s="1" t="str">
        <f>VLOOKUP(A649,raw_data!$C:$G,5,0)</f>
        <v>上海古典建筑装饰工程一公
司</v>
      </c>
      <c r="D649" s="1" t="str">
        <f>VLOOKUP(A649,raw_data!$C:$H,6,0)</f>
        <v>胶州路561号</v>
      </c>
      <c r="E649" s="1" t="str">
        <f>VLOOKUP(A649,raw_data!$C:$E,2,0)&amp;","&amp;VLOOKUP(A649,raw_data!$C:$E,3,0)</f>
        <v>121.4364184,31.23486697</v>
      </c>
      <c r="F649" s="54">
        <f t="shared" si="30"/>
        <v>3</v>
      </c>
      <c r="G649" s="1" t="s">
        <v>4367</v>
      </c>
      <c r="H649" s="53">
        <v>0</v>
      </c>
      <c r="I649" s="53">
        <v>1</v>
      </c>
      <c r="J649" s="53">
        <v>1</v>
      </c>
      <c r="K649" s="53">
        <v>0</v>
      </c>
      <c r="L649" s="53">
        <v>0</v>
      </c>
      <c r="M649" s="53">
        <v>1</v>
      </c>
      <c r="N649" s="53">
        <v>1</v>
      </c>
      <c r="O649" s="53">
        <v>0</v>
      </c>
      <c r="P649" s="56">
        <f t="shared" si="31"/>
        <v>4</v>
      </c>
      <c r="Q649" s="53">
        <v>0</v>
      </c>
      <c r="R649" s="53">
        <v>1</v>
      </c>
      <c r="S649" s="53">
        <v>1</v>
      </c>
      <c r="T649" s="53">
        <v>1</v>
      </c>
      <c r="U649" s="53">
        <v>0</v>
      </c>
      <c r="V649" s="53">
        <v>1</v>
      </c>
      <c r="W649" s="53">
        <v>1</v>
      </c>
      <c r="X649" s="53">
        <v>1</v>
      </c>
      <c r="Y649" s="53">
        <v>1</v>
      </c>
      <c r="Z649" s="53">
        <v>0</v>
      </c>
      <c r="AA649" s="53">
        <v>0</v>
      </c>
      <c r="AB649" s="53">
        <v>0</v>
      </c>
      <c r="AC649" s="56">
        <f t="shared" si="32"/>
        <v>7</v>
      </c>
      <c r="AD649" s="55">
        <f>VLOOKUP($A649,'all-seg-360'!$A:$K,3,0)</f>
        <v>0.26216125499999998</v>
      </c>
      <c r="AE649" s="55">
        <f>VLOOKUP($A649,'all-seg-360'!$A:$K,4,0)</f>
        <v>0.29534606899999999</v>
      </c>
      <c r="AF649" s="55">
        <f>VLOOKUP($A649,'all-seg-360'!$A:$K,5,0)</f>
        <v>0.28912353499999999</v>
      </c>
      <c r="AG649" s="55">
        <f>VLOOKUP($A649,'all-seg-360'!$A:$K,6,0)</f>
        <v>9.0310668999999996E-2</v>
      </c>
      <c r="AH649" s="55">
        <f>VLOOKUP($A649,'all-seg-360'!$A:$K,7,0)</f>
        <v>4.4442748999999997E-2</v>
      </c>
      <c r="AI649" s="55">
        <f>VLOOKUP($A649,'all-seg-360'!$A:$K,8,0)</f>
        <v>5.7983399999999999E-4</v>
      </c>
      <c r="AJ649" s="55">
        <f>VLOOKUP($A649,'all-seg-360'!$A:$K,9,0)</f>
        <v>7.6293949999999998E-3</v>
      </c>
      <c r="AK649" s="55"/>
      <c r="AL649" s="55"/>
    </row>
    <row r="650" spans="1:38">
      <c r="A650" s="1" t="s">
        <v>723</v>
      </c>
      <c r="B650" s="1" t="s">
        <v>10</v>
      </c>
      <c r="C650" s="1" t="str">
        <f>VLOOKUP(A650,raw_data!$C:$G,5,0)</f>
        <v>康定花园</v>
      </c>
      <c r="D650" s="1" t="str">
        <f>VLOOKUP(A650,raw_data!$C:$H,6,0)</f>
        <v>康定路2号</v>
      </c>
      <c r="E650" s="1" t="str">
        <f>VLOOKUP(A650,raw_data!$C:$E,2,0)&amp;","&amp;VLOOKUP(A650,raw_data!$C:$E,3,0)</f>
        <v>121.4504795,31.23929798</v>
      </c>
      <c r="F650" s="54">
        <f t="shared" si="30"/>
        <v>3</v>
      </c>
      <c r="G650" s="1" t="s">
        <v>4367</v>
      </c>
      <c r="H650" s="53">
        <v>0</v>
      </c>
      <c r="I650" s="53">
        <v>1</v>
      </c>
      <c r="J650" s="53">
        <v>1</v>
      </c>
      <c r="K650" s="53">
        <v>0</v>
      </c>
      <c r="L650" s="53">
        <v>0</v>
      </c>
      <c r="M650" s="53">
        <v>1</v>
      </c>
      <c r="N650" s="53">
        <v>1</v>
      </c>
      <c r="O650" s="53">
        <v>0</v>
      </c>
      <c r="P650" s="56">
        <f t="shared" si="31"/>
        <v>4</v>
      </c>
      <c r="Q650" s="53">
        <v>1</v>
      </c>
      <c r="R650" s="53">
        <v>1</v>
      </c>
      <c r="S650" s="53">
        <v>1</v>
      </c>
      <c r="T650" s="53">
        <v>0</v>
      </c>
      <c r="U650" s="53">
        <v>0</v>
      </c>
      <c r="V650" s="53">
        <v>0</v>
      </c>
      <c r="W650" s="53">
        <v>0</v>
      </c>
      <c r="X650" s="53">
        <v>1</v>
      </c>
      <c r="Y650" s="53">
        <v>1</v>
      </c>
      <c r="Z650" s="53">
        <v>1</v>
      </c>
      <c r="AA650" s="53">
        <v>1</v>
      </c>
      <c r="AB650" s="53">
        <v>1</v>
      </c>
      <c r="AC650" s="56">
        <f t="shared" si="32"/>
        <v>8</v>
      </c>
      <c r="AD650" s="55">
        <f>VLOOKUP($A650,'all-seg-360'!$A:$K,3,0)</f>
        <v>0.319036865</v>
      </c>
      <c r="AE650" s="55">
        <f>VLOOKUP($A650,'all-seg-360'!$A:$K,4,0)</f>
        <v>0.482321167</v>
      </c>
      <c r="AF650" s="55">
        <f>VLOOKUP($A650,'all-seg-360'!$A:$K,5,0)</f>
        <v>3.1948852999999999E-2</v>
      </c>
      <c r="AG650" s="55">
        <f>VLOOKUP($A650,'all-seg-360'!$A:$K,6,0)</f>
        <v>0.101916504</v>
      </c>
      <c r="AH650" s="55">
        <f>VLOOKUP($A650,'all-seg-360'!$A:$K,7,0)</f>
        <v>4.5849609E-2</v>
      </c>
      <c r="AI650" s="55">
        <f>VLOOKUP($A650,'all-seg-360'!$A:$K,8,0)</f>
        <v>6.1035199999999999E-4</v>
      </c>
      <c r="AJ650" s="55">
        <f>VLOOKUP($A650,'all-seg-360'!$A:$K,9,0)</f>
        <v>3.9672999999999998E-5</v>
      </c>
      <c r="AK650" s="55"/>
      <c r="AL650" s="55"/>
    </row>
    <row r="651" spans="1:38">
      <c r="A651" s="1" t="s">
        <v>725</v>
      </c>
      <c r="B651" s="1" t="s">
        <v>724</v>
      </c>
      <c r="C651" s="1" t="str">
        <f>VLOOKUP(A651,raw_data!$C:$G,5,0)</f>
        <v>杨氏花园住宅</v>
      </c>
      <c r="D651" s="1" t="str">
        <f>VLOOKUP(A651,raw_data!$C:$H,6,0)</f>
        <v>昌化路136号</v>
      </c>
      <c r="E651" s="1" t="str">
        <f>VLOOKUP(A651,raw_data!$C:$E,2,0)&amp;","&amp;VLOOKUP(A651,raw_data!$C:$E,3,0)</f>
        <v>121.4498859,31.23705763</v>
      </c>
      <c r="F651" s="54">
        <f t="shared" si="30"/>
        <v>3</v>
      </c>
      <c r="G651" s="1" t="s">
        <v>4367</v>
      </c>
      <c r="H651" s="53">
        <v>0</v>
      </c>
      <c r="I651" s="53">
        <v>1</v>
      </c>
      <c r="J651" s="53">
        <v>1</v>
      </c>
      <c r="K651" s="53">
        <v>0</v>
      </c>
      <c r="L651" s="53">
        <v>0</v>
      </c>
      <c r="M651" s="53">
        <v>1</v>
      </c>
      <c r="N651" s="53">
        <v>1</v>
      </c>
      <c r="O651" s="53">
        <v>0</v>
      </c>
      <c r="P651" s="56">
        <f t="shared" si="31"/>
        <v>4</v>
      </c>
      <c r="Q651" s="53">
        <v>1</v>
      </c>
      <c r="R651" s="53">
        <v>1</v>
      </c>
      <c r="S651" s="53">
        <v>1</v>
      </c>
      <c r="T651" s="53">
        <v>0</v>
      </c>
      <c r="U651" s="53">
        <v>0</v>
      </c>
      <c r="V651" s="53">
        <v>0</v>
      </c>
      <c r="W651" s="53">
        <v>0</v>
      </c>
      <c r="X651" s="53">
        <v>1</v>
      </c>
      <c r="Y651" s="53">
        <v>1</v>
      </c>
      <c r="Z651" s="53">
        <v>1</v>
      </c>
      <c r="AA651" s="53">
        <v>0</v>
      </c>
      <c r="AB651" s="53">
        <v>0</v>
      </c>
      <c r="AC651" s="56">
        <f t="shared" si="32"/>
        <v>6</v>
      </c>
      <c r="AD651" s="55">
        <f>VLOOKUP($A651,'all-seg-360'!$A:$K,3,0)</f>
        <v>0.287329102</v>
      </c>
      <c r="AE651" s="55">
        <f>VLOOKUP($A651,'all-seg-360'!$A:$K,4,0)</f>
        <v>0.41748352100000002</v>
      </c>
      <c r="AF651" s="55">
        <f>VLOOKUP($A651,'all-seg-360'!$A:$K,5,0)</f>
        <v>7.4957275000000004E-2</v>
      </c>
      <c r="AG651" s="55">
        <f>VLOOKUP($A651,'all-seg-360'!$A:$K,6,0)</f>
        <v>7.4645996000000006E-2</v>
      </c>
      <c r="AH651" s="55">
        <f>VLOOKUP($A651,'all-seg-360'!$A:$K,7,0)</f>
        <v>1.1218262E-2</v>
      </c>
      <c r="AI651" s="55">
        <f>VLOOKUP($A651,'all-seg-360'!$A:$K,8,0)</f>
        <v>1.6906740000000001E-3</v>
      </c>
      <c r="AJ651" s="55">
        <f>VLOOKUP($A651,'all-seg-360'!$A:$K,9,0)</f>
        <v>1.6662599999999999E-3</v>
      </c>
      <c r="AK651" s="55"/>
      <c r="AL651" s="55"/>
    </row>
    <row r="652" spans="1:38">
      <c r="A652" s="1" t="s">
        <v>560</v>
      </c>
      <c r="B652" s="1" t="s">
        <v>559</v>
      </c>
      <c r="C652" s="1" t="str">
        <f>VLOOKUP(A652,raw_data!$C:$G,5,0)</f>
        <v>华联集团电工照明器材有限
公司合库</v>
      </c>
      <c r="D652" s="1" t="str">
        <f>VLOOKUP(A652,raw_data!$C:$H,6,0)</f>
        <v>光复路423-433号，长安路101号</v>
      </c>
      <c r="E652" s="1" t="str">
        <f>VLOOKUP(A652,raw_data!$C:$E,2,0)&amp;","&amp;VLOOKUP(A652,raw_data!$C:$E,3,0)</f>
        <v>121.4599462,31.24381945</v>
      </c>
      <c r="F652" s="54">
        <f t="shared" si="30"/>
        <v>3</v>
      </c>
      <c r="G652" s="1" t="s">
        <v>4367</v>
      </c>
      <c r="H652" s="53">
        <v>0</v>
      </c>
      <c r="I652" s="53">
        <v>1</v>
      </c>
      <c r="J652" s="53">
        <v>1</v>
      </c>
      <c r="K652" s="53">
        <v>0</v>
      </c>
      <c r="L652" s="53">
        <v>0</v>
      </c>
      <c r="M652" s="53">
        <v>1</v>
      </c>
      <c r="N652" s="53">
        <v>1</v>
      </c>
      <c r="O652" s="53">
        <v>0</v>
      </c>
      <c r="P652" s="56">
        <f t="shared" si="31"/>
        <v>4</v>
      </c>
      <c r="Q652" s="53">
        <v>1</v>
      </c>
      <c r="R652" s="53">
        <v>1</v>
      </c>
      <c r="S652" s="53">
        <v>1</v>
      </c>
      <c r="T652" s="53">
        <v>1</v>
      </c>
      <c r="U652" s="53">
        <v>1</v>
      </c>
      <c r="V652" s="53">
        <v>1</v>
      </c>
      <c r="W652" s="53">
        <v>1</v>
      </c>
      <c r="X652" s="53">
        <v>1</v>
      </c>
      <c r="Y652" s="53">
        <v>0</v>
      </c>
      <c r="Z652" s="53">
        <v>0</v>
      </c>
      <c r="AA652" s="53">
        <v>0</v>
      </c>
      <c r="AB652" s="53">
        <v>0</v>
      </c>
      <c r="AC652" s="56">
        <f t="shared" si="32"/>
        <v>8</v>
      </c>
      <c r="AD652" s="55">
        <f>VLOOKUP($A652,'all-seg-360'!$A:$K,3,0)</f>
        <v>0.26569213899999999</v>
      </c>
      <c r="AE652" s="55">
        <f>VLOOKUP($A652,'all-seg-360'!$A:$K,4,0)</f>
        <v>0.51377258299999995</v>
      </c>
      <c r="AF652" s="55">
        <f>VLOOKUP($A652,'all-seg-360'!$A:$K,5,0)</f>
        <v>9.3035888999999997E-2</v>
      </c>
      <c r="AG652" s="55">
        <f>VLOOKUP($A652,'all-seg-360'!$A:$K,6,0)</f>
        <v>6.4047241000000005E-2</v>
      </c>
      <c r="AH652" s="55">
        <f>VLOOKUP($A652,'all-seg-360'!$A:$K,7,0)</f>
        <v>8.2366939999999993E-3</v>
      </c>
      <c r="AI652" s="55">
        <f>VLOOKUP($A652,'all-seg-360'!$A:$K,8,0)</f>
        <v>2.1362E-5</v>
      </c>
      <c r="AJ652" s="55">
        <f>VLOOKUP($A652,'all-seg-360'!$A:$K,9,0)</f>
        <v>5.9509299999999999E-4</v>
      </c>
      <c r="AK652" s="55"/>
      <c r="AL652" s="55"/>
    </row>
    <row r="653" spans="1:38">
      <c r="A653" s="1" t="s">
        <v>573</v>
      </c>
      <c r="B653" s="1" t="s">
        <v>572</v>
      </c>
      <c r="C653" s="1" t="str">
        <f>VLOOKUP(A653,raw_data!$C:$G,5,0)</f>
        <v>杨浦老年人医院9号楼</v>
      </c>
      <c r="D653" s="1" t="str">
        <f>VLOOKUP(A653,raw_data!$C:$H,6,0)</f>
        <v>杭州路349号</v>
      </c>
      <c r="E653" s="1" t="str">
        <f>VLOOKUP(A653,raw_data!$C:$E,2,0)&amp;","&amp;VLOOKUP(A653,raw_data!$C:$E,3,0)</f>
        <v>121.5344705,31.26308915</v>
      </c>
      <c r="F653" s="54">
        <f t="shared" si="30"/>
        <v>3</v>
      </c>
      <c r="G653" s="1" t="s">
        <v>4367</v>
      </c>
      <c r="H653" s="53">
        <v>0</v>
      </c>
      <c r="I653" s="53">
        <v>1</v>
      </c>
      <c r="J653" s="53">
        <v>1</v>
      </c>
      <c r="K653" s="53">
        <v>0</v>
      </c>
      <c r="L653" s="53">
        <v>0</v>
      </c>
      <c r="M653" s="53">
        <v>1</v>
      </c>
      <c r="N653" s="53">
        <v>1</v>
      </c>
      <c r="O653" s="53">
        <v>0</v>
      </c>
      <c r="P653" s="56">
        <f t="shared" si="31"/>
        <v>4</v>
      </c>
      <c r="Q653" s="53">
        <v>1</v>
      </c>
      <c r="R653" s="53">
        <v>1</v>
      </c>
      <c r="S653" s="53">
        <v>1</v>
      </c>
      <c r="T653" s="53">
        <v>0</v>
      </c>
      <c r="U653" s="53">
        <v>0</v>
      </c>
      <c r="V653" s="53">
        <v>0</v>
      </c>
      <c r="W653" s="53">
        <v>0</v>
      </c>
      <c r="X653" s="53">
        <v>1</v>
      </c>
      <c r="Y653" s="53">
        <v>1</v>
      </c>
      <c r="Z653" s="53">
        <v>1</v>
      </c>
      <c r="AA653" s="53">
        <v>1</v>
      </c>
      <c r="AB653" s="53">
        <v>1</v>
      </c>
      <c r="AC653" s="56">
        <f t="shared" si="32"/>
        <v>8</v>
      </c>
      <c r="AD653" s="55">
        <f>VLOOKUP($A653,'all-seg-360'!$A:$K,3,0)</f>
        <v>0.19927978499999999</v>
      </c>
      <c r="AE653" s="55">
        <f>VLOOKUP($A653,'all-seg-360'!$A:$K,4,0)</f>
        <v>0.32863769500000001</v>
      </c>
      <c r="AF653" s="55">
        <f>VLOOKUP($A653,'all-seg-360'!$A:$K,5,0)</f>
        <v>1.4663696E-2</v>
      </c>
      <c r="AG653" s="55">
        <f>VLOOKUP($A653,'all-seg-360'!$A:$K,6,0)</f>
        <v>0.14524231000000001</v>
      </c>
      <c r="AH653" s="55">
        <f>VLOOKUP($A653,'all-seg-360'!$A:$K,7,0)</f>
        <v>1.3504028E-2</v>
      </c>
      <c r="AI653" s="55">
        <f>VLOOKUP($A653,'all-seg-360'!$A:$K,8,0)</f>
        <v>0</v>
      </c>
      <c r="AJ653" s="55">
        <f>VLOOKUP($A653,'all-seg-360'!$A:$K,9,0)</f>
        <v>2.3345950000000001E-3</v>
      </c>
      <c r="AK653" s="55"/>
      <c r="AL653" s="55"/>
    </row>
    <row r="654" spans="1:38">
      <c r="A654" s="1" t="s">
        <v>586</v>
      </c>
      <c r="B654" s="1" t="s">
        <v>585</v>
      </c>
      <c r="C654" s="1" t="str">
        <f>VLOOKUP(A654,raw_data!$C:$G,5,0)</f>
        <v>上海青岛啤酒华东〈控股）
有限公司</v>
      </c>
      <c r="D654" s="1" t="str">
        <f>VLOOKUP(A654,raw_data!$C:$H,6,0)</f>
        <v>四川北路2365号</v>
      </c>
      <c r="E654" s="1" t="str">
        <f>VLOOKUP(A654,raw_data!$C:$E,2,0)&amp;","&amp;VLOOKUP(A654,raw_data!$C:$E,3,0)</f>
        <v>121.4756192,31.27126727</v>
      </c>
      <c r="F654" s="54">
        <f t="shared" si="30"/>
        <v>3</v>
      </c>
      <c r="G654" s="1" t="s">
        <v>4367</v>
      </c>
      <c r="H654" s="53">
        <v>0</v>
      </c>
      <c r="I654" s="53">
        <v>1</v>
      </c>
      <c r="J654" s="53">
        <v>1</v>
      </c>
      <c r="K654" s="53">
        <v>0</v>
      </c>
      <c r="L654" s="53">
        <v>0</v>
      </c>
      <c r="M654" s="53">
        <v>1</v>
      </c>
      <c r="N654" s="53">
        <v>1</v>
      </c>
      <c r="O654" s="53">
        <v>0</v>
      </c>
      <c r="P654" s="56">
        <f t="shared" si="31"/>
        <v>4</v>
      </c>
      <c r="Q654" s="53">
        <v>1</v>
      </c>
      <c r="R654" s="53">
        <v>1</v>
      </c>
      <c r="S654" s="53">
        <v>1</v>
      </c>
      <c r="T654" s="53">
        <v>0</v>
      </c>
      <c r="U654" s="53">
        <v>0</v>
      </c>
      <c r="V654" s="53">
        <v>0</v>
      </c>
      <c r="W654" s="53">
        <v>0</v>
      </c>
      <c r="X654" s="53">
        <v>1</v>
      </c>
      <c r="Y654" s="53">
        <v>1</v>
      </c>
      <c r="Z654" s="53">
        <v>1</v>
      </c>
      <c r="AA654" s="53">
        <v>1</v>
      </c>
      <c r="AB654" s="53">
        <v>0</v>
      </c>
      <c r="AC654" s="56">
        <f t="shared" si="32"/>
        <v>7</v>
      </c>
      <c r="AD654" s="55">
        <f>VLOOKUP($A654,'all-seg-360'!$A:$K,3,0)</f>
        <v>0.14668273900000001</v>
      </c>
      <c r="AE654" s="55">
        <f>VLOOKUP($A654,'all-seg-360'!$A:$K,4,0)</f>
        <v>0.629489136</v>
      </c>
      <c r="AF654" s="55">
        <f>VLOOKUP($A654,'all-seg-360'!$A:$K,5,0)</f>
        <v>5.6027222000000002E-2</v>
      </c>
      <c r="AG654" s="55">
        <f>VLOOKUP($A654,'all-seg-360'!$A:$K,6,0)</f>
        <v>9.2700194999999999E-2</v>
      </c>
      <c r="AH654" s="55">
        <f>VLOOKUP($A654,'all-seg-360'!$A:$K,7,0)</f>
        <v>1.1837769E-2</v>
      </c>
      <c r="AI654" s="55">
        <f>VLOOKUP($A654,'all-seg-360'!$A:$K,8,0)</f>
        <v>4.5379640000000002E-3</v>
      </c>
      <c r="AJ654" s="55">
        <f>VLOOKUP($A654,'all-seg-360'!$A:$K,9,0)</f>
        <v>2.6461792000000001E-2</v>
      </c>
      <c r="AK654" s="55"/>
      <c r="AL654" s="55"/>
    </row>
    <row r="655" spans="1:38">
      <c r="A655" s="1" t="s">
        <v>594</v>
      </c>
      <c r="B655" s="1" t="s">
        <v>593</v>
      </c>
      <c r="C655" s="1" t="str">
        <f>VLOOKUP(A655,raw_data!$C:$G,5,0)</f>
        <v>华东师范大学附属第一中学</v>
      </c>
      <c r="D655" s="1" t="str">
        <f>VLOOKUP(A655,raw_data!$C:$H,6,0)</f>
        <v>中州路102号</v>
      </c>
      <c r="E655" s="1" t="str">
        <f>VLOOKUP(A655,raw_data!$C:$E,2,0)&amp;","&amp;VLOOKUP(A655,raw_data!$C:$E,3,0)</f>
        <v>121.4779421,31.25480508</v>
      </c>
      <c r="F655" s="54">
        <f t="shared" si="30"/>
        <v>3</v>
      </c>
      <c r="G655" s="1" t="s">
        <v>4367</v>
      </c>
      <c r="H655" s="53">
        <v>0</v>
      </c>
      <c r="I655" s="53">
        <v>1</v>
      </c>
      <c r="J655" s="53">
        <v>1</v>
      </c>
      <c r="K655" s="53">
        <v>0</v>
      </c>
      <c r="L655" s="53">
        <v>0</v>
      </c>
      <c r="M655" s="53">
        <v>1</v>
      </c>
      <c r="N655" s="53">
        <v>1</v>
      </c>
      <c r="O655" s="53">
        <v>0</v>
      </c>
      <c r="P655" s="56">
        <f t="shared" si="31"/>
        <v>4</v>
      </c>
      <c r="Q655" s="53">
        <v>1</v>
      </c>
      <c r="R655" s="53">
        <v>1</v>
      </c>
      <c r="S655" s="53">
        <v>1</v>
      </c>
      <c r="T655" s="53">
        <v>0</v>
      </c>
      <c r="U655" s="53">
        <v>0</v>
      </c>
      <c r="V655" s="53">
        <v>0</v>
      </c>
      <c r="W655" s="53">
        <v>1</v>
      </c>
      <c r="X655" s="53">
        <v>1</v>
      </c>
      <c r="Y655" s="53">
        <v>1</v>
      </c>
      <c r="Z655" s="53">
        <v>1</v>
      </c>
      <c r="AA655" s="53">
        <v>0</v>
      </c>
      <c r="AB655" s="53">
        <v>0</v>
      </c>
      <c r="AC655" s="56">
        <f t="shared" si="32"/>
        <v>7</v>
      </c>
      <c r="AD655" s="55">
        <f>VLOOKUP($A655,'all-seg-360'!$A:$K,3,0)</f>
        <v>0.20877990699999999</v>
      </c>
      <c r="AE655" s="55">
        <f>VLOOKUP($A655,'all-seg-360'!$A:$K,4,0)</f>
        <v>0.43961181599999999</v>
      </c>
      <c r="AF655" s="55">
        <f>VLOOKUP($A655,'all-seg-360'!$A:$K,5,0)</f>
        <v>0.14415283200000001</v>
      </c>
      <c r="AG655" s="55">
        <f>VLOOKUP($A655,'all-seg-360'!$A:$K,6,0)</f>
        <v>7.2396850999999998E-2</v>
      </c>
      <c r="AH655" s="55">
        <f>VLOOKUP($A655,'all-seg-360'!$A:$K,7,0)</f>
        <v>4.1781616000000001E-2</v>
      </c>
      <c r="AI655" s="55">
        <f>VLOOKUP($A655,'all-seg-360'!$A:$K,8,0)</f>
        <v>1.1297606999999999E-2</v>
      </c>
      <c r="AJ655" s="55">
        <f>VLOOKUP($A655,'all-seg-360'!$A:$K,9,0)</f>
        <v>6.3171400000000002E-4</v>
      </c>
      <c r="AK655" s="55"/>
      <c r="AL655" s="55"/>
    </row>
    <row r="656" spans="1:38">
      <c r="A656" s="1" t="s">
        <v>604</v>
      </c>
      <c r="B656" s="1" t="s">
        <v>603</v>
      </c>
      <c r="C656" s="1" t="str">
        <f>VLOOKUP(A656,raw_data!$C:$G,5,0)</f>
        <v>小浦西公寓</v>
      </c>
      <c r="D656" s="1" t="str">
        <f>VLOOKUP(A656,raw_data!$C:$H,6,0)</f>
        <v>搪沽路387-401号</v>
      </c>
      <c r="E656" s="1" t="str">
        <f>VLOOKUP(A656,raw_data!$C:$E,2,0)&amp;","&amp;VLOOKUP(A656,raw_data!$C:$E,3,0)</f>
        <v>121.4824868,31.2500295</v>
      </c>
      <c r="F656" s="54">
        <f t="shared" si="30"/>
        <v>3</v>
      </c>
      <c r="G656" s="1" t="s">
        <v>4367</v>
      </c>
      <c r="H656" s="53">
        <v>0</v>
      </c>
      <c r="I656" s="53">
        <v>1</v>
      </c>
      <c r="J656" s="53">
        <v>1</v>
      </c>
      <c r="K656" s="53">
        <v>0</v>
      </c>
      <c r="L656" s="53">
        <v>0</v>
      </c>
      <c r="M656" s="53">
        <v>1</v>
      </c>
      <c r="N656" s="53">
        <v>1</v>
      </c>
      <c r="O656" s="53">
        <v>0</v>
      </c>
      <c r="P656" s="56">
        <f t="shared" si="31"/>
        <v>4</v>
      </c>
      <c r="Q656" s="53">
        <v>1</v>
      </c>
      <c r="R656" s="53">
        <v>1</v>
      </c>
      <c r="S656" s="53">
        <v>1</v>
      </c>
      <c r="T656" s="53">
        <v>0</v>
      </c>
      <c r="U656" s="53">
        <v>0</v>
      </c>
      <c r="V656" s="53">
        <v>0</v>
      </c>
      <c r="W656" s="53">
        <v>0</v>
      </c>
      <c r="X656" s="53">
        <v>1</v>
      </c>
      <c r="Y656" s="53">
        <v>1</v>
      </c>
      <c r="Z656" s="53">
        <v>1</v>
      </c>
      <c r="AA656" s="53">
        <v>1</v>
      </c>
      <c r="AB656" s="53">
        <v>1</v>
      </c>
      <c r="AC656" s="56">
        <f t="shared" si="32"/>
        <v>8</v>
      </c>
      <c r="AD656" s="55">
        <f>VLOOKUP($A656,'all-seg-360'!$A:$K,3,0)</f>
        <v>0.38213195799999999</v>
      </c>
      <c r="AE656" s="55">
        <f>VLOOKUP($A656,'all-seg-360'!$A:$K,4,0)</f>
        <v>0.40888977100000001</v>
      </c>
      <c r="AF656" s="55">
        <f>VLOOKUP($A656,'all-seg-360'!$A:$K,5,0)</f>
        <v>1.0934447999999999E-2</v>
      </c>
      <c r="AG656" s="55">
        <f>VLOOKUP($A656,'all-seg-360'!$A:$K,6,0)</f>
        <v>5.6945800999999997E-2</v>
      </c>
      <c r="AH656" s="55">
        <f>VLOOKUP($A656,'all-seg-360'!$A:$K,7,0)</f>
        <v>6.4300537000000005E-2</v>
      </c>
      <c r="AI656" s="55">
        <f>VLOOKUP($A656,'all-seg-360'!$A:$K,8,0)</f>
        <v>0</v>
      </c>
      <c r="AJ656" s="55">
        <f>VLOOKUP($A656,'all-seg-360'!$A:$K,9,0)</f>
        <v>6.62231E-4</v>
      </c>
      <c r="AK656" s="55"/>
      <c r="AL656" s="55"/>
    </row>
    <row r="657" spans="1:38">
      <c r="A657" s="1" t="s">
        <v>596</v>
      </c>
      <c r="B657" s="1" t="s">
        <v>595</v>
      </c>
      <c r="C657" s="1" t="str">
        <f>VLOOKUP(A657,raw_data!$C:$G,5,0)</f>
        <v>海军托儿所</v>
      </c>
      <c r="D657" s="1" t="str">
        <f>VLOOKUP(A657,raw_data!$C:$H,6,0)</f>
        <v>武进路412号</v>
      </c>
      <c r="E657" s="1" t="str">
        <f>VLOOKUP(A657,raw_data!$C:$E,2,0)&amp;","&amp;VLOOKUP(A657,raw_data!$C:$E,3,0)</f>
        <v>121.4786119,31.25339732</v>
      </c>
      <c r="F657" s="54">
        <f t="shared" si="30"/>
        <v>3</v>
      </c>
      <c r="G657" s="1" t="s">
        <v>4367</v>
      </c>
      <c r="H657" s="53">
        <v>0</v>
      </c>
      <c r="I657" s="53">
        <v>1</v>
      </c>
      <c r="J657" s="53">
        <v>1</v>
      </c>
      <c r="K657" s="53">
        <v>0</v>
      </c>
      <c r="L657" s="53">
        <v>0</v>
      </c>
      <c r="M657" s="53">
        <v>1</v>
      </c>
      <c r="N657" s="53">
        <v>1</v>
      </c>
      <c r="O657" s="53">
        <v>0</v>
      </c>
      <c r="P657" s="56">
        <f t="shared" si="31"/>
        <v>4</v>
      </c>
      <c r="Q657" s="53">
        <v>1</v>
      </c>
      <c r="R657" s="53">
        <v>1</v>
      </c>
      <c r="S657" s="53">
        <v>1</v>
      </c>
      <c r="T657" s="53">
        <v>0</v>
      </c>
      <c r="U657" s="53">
        <v>0</v>
      </c>
      <c r="V657" s="53">
        <v>0</v>
      </c>
      <c r="W657" s="53">
        <v>0</v>
      </c>
      <c r="X657" s="53">
        <v>1</v>
      </c>
      <c r="Y657" s="53">
        <v>1</v>
      </c>
      <c r="Z657" s="53">
        <v>1</v>
      </c>
      <c r="AA657" s="53">
        <v>0</v>
      </c>
      <c r="AB657" s="53">
        <v>0</v>
      </c>
      <c r="AC657" s="56">
        <f t="shared" si="32"/>
        <v>6</v>
      </c>
      <c r="AD657" s="55">
        <f>VLOOKUP($A657,'all-seg-360'!$A:$K,3,0)</f>
        <v>0.21672973600000001</v>
      </c>
      <c r="AE657" s="55">
        <f>VLOOKUP($A657,'all-seg-360'!$A:$K,4,0)</f>
        <v>0.494403076</v>
      </c>
      <c r="AF657" s="55">
        <f>VLOOKUP($A657,'all-seg-360'!$A:$K,5,0)</f>
        <v>9.1940307999999998E-2</v>
      </c>
      <c r="AG657" s="55">
        <f>VLOOKUP($A657,'all-seg-360'!$A:$K,6,0)</f>
        <v>6.7434692000000004E-2</v>
      </c>
      <c r="AH657" s="55">
        <f>VLOOKUP($A657,'all-seg-360'!$A:$K,7,0)</f>
        <v>3.4915161E-2</v>
      </c>
      <c r="AI657" s="55">
        <f>VLOOKUP($A657,'all-seg-360'!$A:$K,8,0)</f>
        <v>0</v>
      </c>
      <c r="AJ657" s="55">
        <f>VLOOKUP($A657,'all-seg-360'!$A:$K,9,0)</f>
        <v>1.83105E-4</v>
      </c>
      <c r="AK657" s="55"/>
      <c r="AL657" s="55"/>
    </row>
    <row r="658" spans="1:38">
      <c r="A658" s="1" t="s">
        <v>606</v>
      </c>
      <c r="B658" s="1" t="s">
        <v>605</v>
      </c>
      <c r="C658" s="1" t="str">
        <f>VLOOKUP(A658,raw_data!$C:$G,5,0)</f>
        <v>浦西公寓</v>
      </c>
      <c r="D658" s="1" t="str">
        <f>VLOOKUP(A658,raw_data!$C:$H,6,0)</f>
        <v>蟠龙街26号，乍浦路199-215号，塘
沽路411-429号</v>
      </c>
      <c r="E658" s="1" t="str">
        <f>VLOOKUP(A658,raw_data!$C:$E,2,0)&amp;","&amp;VLOOKUP(A658,raw_data!$C:$E,3,0)</f>
        <v>121.4824868,31.2500295</v>
      </c>
      <c r="F658" s="54">
        <f t="shared" si="30"/>
        <v>3</v>
      </c>
      <c r="G658" s="1" t="s">
        <v>4367</v>
      </c>
      <c r="H658" s="53">
        <v>0</v>
      </c>
      <c r="I658" s="53">
        <v>1</v>
      </c>
      <c r="J658" s="53">
        <v>1</v>
      </c>
      <c r="K658" s="53">
        <v>0</v>
      </c>
      <c r="L658" s="53">
        <v>0</v>
      </c>
      <c r="M658" s="53">
        <v>1</v>
      </c>
      <c r="N658" s="53">
        <v>1</v>
      </c>
      <c r="O658" s="53">
        <v>0</v>
      </c>
      <c r="P658" s="56">
        <f t="shared" si="31"/>
        <v>4</v>
      </c>
      <c r="Q658" s="53">
        <v>1</v>
      </c>
      <c r="R658" s="53">
        <v>1</v>
      </c>
      <c r="S658" s="53">
        <v>1</v>
      </c>
      <c r="T658" s="53">
        <v>0</v>
      </c>
      <c r="U658" s="53">
        <v>0</v>
      </c>
      <c r="V658" s="53">
        <v>0</v>
      </c>
      <c r="W658" s="53">
        <v>0</v>
      </c>
      <c r="X658" s="53">
        <v>1</v>
      </c>
      <c r="Y658" s="53">
        <v>1</v>
      </c>
      <c r="Z658" s="53">
        <v>1</v>
      </c>
      <c r="AA658" s="53">
        <v>1</v>
      </c>
      <c r="AB658" s="53">
        <v>1</v>
      </c>
      <c r="AC658" s="56">
        <f t="shared" si="32"/>
        <v>8</v>
      </c>
      <c r="AD658" s="55">
        <f>VLOOKUP($A658,'all-seg-360'!$A:$K,3,0)</f>
        <v>0.38213195799999999</v>
      </c>
      <c r="AE658" s="55">
        <f>VLOOKUP($A658,'all-seg-360'!$A:$K,4,0)</f>
        <v>0.40888977100000001</v>
      </c>
      <c r="AF658" s="55">
        <f>VLOOKUP($A658,'all-seg-360'!$A:$K,5,0)</f>
        <v>1.0934447999999999E-2</v>
      </c>
      <c r="AG658" s="55">
        <f>VLOOKUP($A658,'all-seg-360'!$A:$K,6,0)</f>
        <v>5.6945800999999997E-2</v>
      </c>
      <c r="AH658" s="55">
        <f>VLOOKUP($A658,'all-seg-360'!$A:$K,7,0)</f>
        <v>6.4300537000000005E-2</v>
      </c>
      <c r="AI658" s="55">
        <f>VLOOKUP($A658,'all-seg-360'!$A:$K,8,0)</f>
        <v>0</v>
      </c>
      <c r="AJ658" s="55">
        <f>VLOOKUP($A658,'all-seg-360'!$A:$K,9,0)</f>
        <v>6.62231E-4</v>
      </c>
      <c r="AK658" s="55"/>
      <c r="AL658" s="55"/>
    </row>
    <row r="659" spans="1:38">
      <c r="A659" s="1" t="s">
        <v>616</v>
      </c>
      <c r="B659" s="1" t="s">
        <v>615</v>
      </c>
      <c r="C659" s="1" t="str">
        <f>VLOOKUP(A659,raw_data!$C:$G,5,0)</f>
        <v>信息产业部电信科学技术第
—研究所</v>
      </c>
      <c r="D659" s="1" t="str">
        <f>VLOOKUP(A659,raw_data!$C:$H,6,0)</f>
        <v>平江路48号3号、7号楼</v>
      </c>
      <c r="E659" s="1" t="str">
        <f>VLOOKUP(A659,raw_data!$C:$E,2,0)&amp;","&amp;VLOOKUP(A659,raw_data!$C:$E,3,0)</f>
        <v>121.4509245,31.2027258</v>
      </c>
      <c r="F659" s="54">
        <f t="shared" si="30"/>
        <v>3</v>
      </c>
      <c r="G659" s="1" t="s">
        <v>4367</v>
      </c>
      <c r="H659" s="53">
        <v>0</v>
      </c>
      <c r="I659" s="53">
        <v>1</v>
      </c>
      <c r="J659" s="53">
        <v>1</v>
      </c>
      <c r="K659" s="53">
        <v>0</v>
      </c>
      <c r="L659" s="53">
        <v>0</v>
      </c>
      <c r="M659" s="53">
        <v>1</v>
      </c>
      <c r="N659" s="53">
        <v>1</v>
      </c>
      <c r="O659" s="53">
        <v>0</v>
      </c>
      <c r="P659" s="56">
        <f t="shared" si="31"/>
        <v>4</v>
      </c>
      <c r="Q659" s="53">
        <v>1</v>
      </c>
      <c r="R659" s="53">
        <v>1</v>
      </c>
      <c r="S659" s="53">
        <v>1</v>
      </c>
      <c r="T659" s="53">
        <v>0</v>
      </c>
      <c r="U659" s="53">
        <v>0</v>
      </c>
      <c r="V659" s="53">
        <v>0</v>
      </c>
      <c r="W659" s="53">
        <v>0</v>
      </c>
      <c r="X659" s="53">
        <v>1</v>
      </c>
      <c r="Y659" s="53">
        <v>1</v>
      </c>
      <c r="Z659" s="53">
        <v>0</v>
      </c>
      <c r="AA659" s="53">
        <v>1</v>
      </c>
      <c r="AB659" s="53">
        <v>1</v>
      </c>
      <c r="AC659" s="56">
        <f t="shared" si="32"/>
        <v>7</v>
      </c>
      <c r="AD659" s="55">
        <f>VLOOKUP($A659,'all-seg-360'!$A:$K,3,0)</f>
        <v>0.24595947300000001</v>
      </c>
      <c r="AE659" s="55">
        <f>VLOOKUP($A659,'all-seg-360'!$A:$K,4,0)</f>
        <v>0.48074340799999998</v>
      </c>
      <c r="AF659" s="55">
        <f>VLOOKUP($A659,'all-seg-360'!$A:$K,5,0)</f>
        <v>8.6074829000000005E-2</v>
      </c>
      <c r="AG659" s="55">
        <f>VLOOKUP($A659,'all-seg-360'!$A:$K,6,0)</f>
        <v>0.11553039599999999</v>
      </c>
      <c r="AH659" s="55">
        <f>VLOOKUP($A659,'all-seg-360'!$A:$K,7,0)</f>
        <v>3.5598755000000003E-2</v>
      </c>
      <c r="AI659" s="55">
        <f>VLOOKUP($A659,'all-seg-360'!$A:$K,8,0)</f>
        <v>2.1362E-5</v>
      </c>
      <c r="AJ659" s="55">
        <f>VLOOKUP($A659,'all-seg-360'!$A:$K,9,0)</f>
        <v>1.9110107000000001E-2</v>
      </c>
      <c r="AK659" s="55"/>
      <c r="AL659" s="55"/>
    </row>
    <row r="660" spans="1:38">
      <c r="A660" s="1" t="s">
        <v>634</v>
      </c>
      <c r="B660" s="1" t="s">
        <v>633</v>
      </c>
      <c r="C660" s="1" t="str">
        <f>VLOOKUP(A660,raw_data!$C:$G,5,0)</f>
        <v>安康公重/乌鲁木齐公屯</v>
      </c>
      <c r="D660" s="1" t="str">
        <f>VLOOKUP(A660,raw_data!$C:$H,6,0)</f>
        <v>乌鲁木齐南路176号</v>
      </c>
      <c r="E660" s="1" t="str">
        <f>VLOOKUP(A660,raw_data!$C:$E,2,0)&amp;","&amp;VLOOKUP(A660,raw_data!$C:$E,3,0)</f>
        <v>121.444387,31.20542452</v>
      </c>
      <c r="F660" s="54">
        <f t="shared" si="30"/>
        <v>3</v>
      </c>
      <c r="G660" s="1" t="s">
        <v>4367</v>
      </c>
      <c r="H660" s="53">
        <v>0</v>
      </c>
      <c r="I660" s="53">
        <v>1</v>
      </c>
      <c r="J660" s="53">
        <v>1</v>
      </c>
      <c r="K660" s="53">
        <v>0</v>
      </c>
      <c r="L660" s="53">
        <v>0</v>
      </c>
      <c r="M660" s="53">
        <v>1</v>
      </c>
      <c r="N660" s="53">
        <v>1</v>
      </c>
      <c r="O660" s="53">
        <v>0</v>
      </c>
      <c r="P660" s="56">
        <f t="shared" si="31"/>
        <v>4</v>
      </c>
      <c r="Q660" s="53">
        <v>1</v>
      </c>
      <c r="R660" s="53">
        <v>1</v>
      </c>
      <c r="S660" s="53">
        <v>1</v>
      </c>
      <c r="T660" s="53">
        <v>0</v>
      </c>
      <c r="U660" s="53">
        <v>0</v>
      </c>
      <c r="V660" s="53">
        <v>0</v>
      </c>
      <c r="W660" s="53">
        <v>0</v>
      </c>
      <c r="X660" s="53">
        <v>1</v>
      </c>
      <c r="Y660" s="53">
        <v>1</v>
      </c>
      <c r="Z660" s="53">
        <v>1</v>
      </c>
      <c r="AA660" s="53">
        <v>1</v>
      </c>
      <c r="AB660" s="53">
        <v>0</v>
      </c>
      <c r="AC660" s="56">
        <f t="shared" si="32"/>
        <v>7</v>
      </c>
      <c r="AD660" s="55">
        <f>VLOOKUP($A660,'all-seg-360'!$A:$K,3,0)</f>
        <v>0.238497925</v>
      </c>
      <c r="AE660" s="55">
        <f>VLOOKUP($A660,'all-seg-360'!$A:$K,4,0)</f>
        <v>0.36140136699999997</v>
      </c>
      <c r="AF660" s="55">
        <f>VLOOKUP($A660,'all-seg-360'!$A:$K,5,0)</f>
        <v>0.16419982899999999</v>
      </c>
      <c r="AG660" s="55">
        <f>VLOOKUP($A660,'all-seg-360'!$A:$K,6,0)</f>
        <v>7.0309447999999997E-2</v>
      </c>
      <c r="AH660" s="55">
        <f>VLOOKUP($A660,'all-seg-360'!$A:$K,7,0)</f>
        <v>1.8807983E-2</v>
      </c>
      <c r="AI660" s="55">
        <f>VLOOKUP($A660,'all-seg-360'!$A:$K,8,0)</f>
        <v>0</v>
      </c>
      <c r="AJ660" s="55">
        <f>VLOOKUP($A660,'all-seg-360'!$A:$K,9,0)</f>
        <v>0</v>
      </c>
      <c r="AK660" s="55"/>
      <c r="AL660" s="55"/>
    </row>
    <row r="661" spans="1:38">
      <c r="A661" s="1" t="s">
        <v>488</v>
      </c>
      <c r="B661" s="1" t="s">
        <v>20</v>
      </c>
      <c r="C661" s="1" t="str">
        <f>VLOOKUP(A661,raw_data!$C:$G,5,0)</f>
        <v>住宅</v>
      </c>
      <c r="D661" s="1" t="str">
        <f>VLOOKUP(A661,raw_data!$C:$H,6,0)</f>
        <v>武夷路95弄4号、6号、8号、16号、18号、20号</v>
      </c>
      <c r="E661" s="1" t="str">
        <f>VLOOKUP(A661,raw_data!$C:$E,2,0)&amp;","&amp;VLOOKUP(A661,raw_data!$C:$E,3,0)</f>
        <v>121.4249337,31.21588481</v>
      </c>
      <c r="F661" s="54">
        <f t="shared" si="30"/>
        <v>3</v>
      </c>
      <c r="G661" s="1" t="s">
        <v>4367</v>
      </c>
      <c r="H661" s="53">
        <v>0</v>
      </c>
      <c r="I661" s="53">
        <v>1</v>
      </c>
      <c r="J661" s="53">
        <v>1</v>
      </c>
      <c r="K661" s="53">
        <v>0</v>
      </c>
      <c r="L661" s="53">
        <v>0</v>
      </c>
      <c r="M661" s="53">
        <v>1</v>
      </c>
      <c r="N661" s="53">
        <v>1</v>
      </c>
      <c r="O661" s="53">
        <v>0</v>
      </c>
      <c r="P661" s="56">
        <f t="shared" si="31"/>
        <v>4</v>
      </c>
      <c r="Q661" s="53">
        <v>1</v>
      </c>
      <c r="R661" s="53">
        <v>1</v>
      </c>
      <c r="S661" s="53">
        <v>1</v>
      </c>
      <c r="T661" s="53">
        <v>0</v>
      </c>
      <c r="U661" s="53">
        <v>0</v>
      </c>
      <c r="V661" s="53">
        <v>0</v>
      </c>
      <c r="W661" s="53">
        <v>0</v>
      </c>
      <c r="X661" s="53">
        <v>1</v>
      </c>
      <c r="Y661" s="53">
        <v>1</v>
      </c>
      <c r="Z661" s="53">
        <v>1</v>
      </c>
      <c r="AA661" s="53">
        <v>1</v>
      </c>
      <c r="AB661" s="53">
        <v>1</v>
      </c>
      <c r="AC661" s="56">
        <f t="shared" si="32"/>
        <v>8</v>
      </c>
      <c r="AD661" s="55">
        <f>VLOOKUP($A661,'all-seg-360'!$A:$K,3,0)</f>
        <v>0.22379760700000001</v>
      </c>
      <c r="AE661" s="55">
        <f>VLOOKUP($A661,'all-seg-360'!$A:$K,4,0)</f>
        <v>0.60863342300000001</v>
      </c>
      <c r="AF661" s="55">
        <f>VLOOKUP($A661,'all-seg-360'!$A:$K,5,0)</f>
        <v>1.5249634E-2</v>
      </c>
      <c r="AG661" s="55">
        <f>VLOOKUP($A661,'all-seg-360'!$A:$K,6,0)</f>
        <v>8.5284423999999998E-2</v>
      </c>
      <c r="AH661" s="55">
        <f>VLOOKUP($A661,'all-seg-360'!$A:$K,7,0)</f>
        <v>3.7060546999999999E-2</v>
      </c>
      <c r="AI661" s="55">
        <f>VLOOKUP($A661,'all-seg-360'!$A:$K,8,0)</f>
        <v>2.3742680000000001E-3</v>
      </c>
      <c r="AJ661" s="55">
        <f>VLOOKUP($A661,'all-seg-360'!$A:$K,9,0)</f>
        <v>7.9528810000000002E-3</v>
      </c>
      <c r="AK661" s="55"/>
      <c r="AL661" s="55"/>
    </row>
    <row r="662" spans="1:38">
      <c r="A662" s="1" t="s">
        <v>507</v>
      </c>
      <c r="B662" s="1" t="s">
        <v>10</v>
      </c>
      <c r="C662" s="1" t="str">
        <f>VLOOKUP(A662,raw_data!$C:$G,5,0)</f>
        <v>住宅</v>
      </c>
      <c r="D662" s="1" t="str">
        <f>VLOOKUP(A662,raw_data!$C:$H,6,0)</f>
        <v>虹桥路2374号</v>
      </c>
      <c r="E662" s="1" t="str">
        <f>VLOOKUP(A662,raw_data!$C:$E,2,0)&amp;","&amp;VLOOKUP(A662,raw_data!$C:$E,3,0)</f>
        <v>121.3629146,31.1918827</v>
      </c>
      <c r="F662" s="54">
        <f t="shared" si="30"/>
        <v>3</v>
      </c>
      <c r="G662" s="1" t="s">
        <v>4367</v>
      </c>
      <c r="H662" s="53">
        <v>0</v>
      </c>
      <c r="I662" s="53">
        <v>1</v>
      </c>
      <c r="J662" s="53">
        <v>1</v>
      </c>
      <c r="K662" s="53">
        <v>0</v>
      </c>
      <c r="L662" s="53">
        <v>0</v>
      </c>
      <c r="M662" s="53">
        <v>1</v>
      </c>
      <c r="N662" s="53">
        <v>1</v>
      </c>
      <c r="O662" s="53">
        <v>0</v>
      </c>
      <c r="P662" s="56">
        <f t="shared" si="31"/>
        <v>4</v>
      </c>
      <c r="Q662" s="53">
        <v>1</v>
      </c>
      <c r="R662" s="53">
        <v>1</v>
      </c>
      <c r="S662" s="53">
        <v>1</v>
      </c>
      <c r="T662" s="53">
        <v>0</v>
      </c>
      <c r="U662" s="53">
        <v>0</v>
      </c>
      <c r="V662" s="53">
        <v>0</v>
      </c>
      <c r="W662" s="53">
        <v>1</v>
      </c>
      <c r="X662" s="53">
        <v>1</v>
      </c>
      <c r="Y662" s="53">
        <v>1</v>
      </c>
      <c r="Z662" s="53">
        <v>0</v>
      </c>
      <c r="AA662" s="53">
        <v>0</v>
      </c>
      <c r="AB662" s="53">
        <v>0</v>
      </c>
      <c r="AC662" s="56">
        <f t="shared" si="32"/>
        <v>6</v>
      </c>
      <c r="AD662" s="55">
        <f>VLOOKUP($A662,'all-seg-360'!$A:$K,3,0)</f>
        <v>4.5672606999999997E-2</v>
      </c>
      <c r="AE662" s="55">
        <f>VLOOKUP($A662,'all-seg-360'!$A:$K,4,0)</f>
        <v>0.70567321800000005</v>
      </c>
      <c r="AF662" s="55">
        <f>VLOOKUP($A662,'all-seg-360'!$A:$K,5,0)</f>
        <v>4.5690917999999997E-2</v>
      </c>
      <c r="AG662" s="55">
        <f>VLOOKUP($A662,'all-seg-360'!$A:$K,6,0)</f>
        <v>8.7878418E-2</v>
      </c>
      <c r="AH662" s="55">
        <f>VLOOKUP($A662,'all-seg-360'!$A:$K,7,0)</f>
        <v>3.3660890000000001E-3</v>
      </c>
      <c r="AI662" s="55">
        <f>VLOOKUP($A662,'all-seg-360'!$A:$K,8,0)</f>
        <v>1.0162350000000001E-3</v>
      </c>
      <c r="AJ662" s="55">
        <f>VLOOKUP($A662,'all-seg-360'!$A:$K,9,0)</f>
        <v>4.1452026000000003E-2</v>
      </c>
      <c r="AK662" s="55"/>
      <c r="AL662" s="55"/>
    </row>
    <row r="663" spans="1:38">
      <c r="A663" s="1" t="s">
        <v>510</v>
      </c>
      <c r="B663" s="1" t="s">
        <v>10</v>
      </c>
      <c r="C663" s="1" t="str">
        <f>VLOOKUP(A663,raw_data!$C:$G,5,0)</f>
        <v>花园住宅</v>
      </c>
      <c r="D663" s="1" t="str">
        <f>VLOOKUP(A663,raw_data!$C:$H,6,0)</f>
        <v>虹桥路1518号</v>
      </c>
      <c r="E663" s="1" t="str">
        <f>VLOOKUP(A663,raw_data!$C:$E,2,0)&amp;","&amp;VLOOKUP(A663,raw_data!$C:$E,3,0)</f>
        <v>121.3927222,31.20238098</v>
      </c>
      <c r="F663" s="54">
        <f t="shared" si="30"/>
        <v>3</v>
      </c>
      <c r="G663" s="1" t="s">
        <v>4367</v>
      </c>
      <c r="H663" s="53">
        <v>0</v>
      </c>
      <c r="I663" s="53">
        <v>1</v>
      </c>
      <c r="J663" s="53">
        <v>1</v>
      </c>
      <c r="K663" s="53">
        <v>1</v>
      </c>
      <c r="L663" s="53">
        <v>0</v>
      </c>
      <c r="M663" s="53">
        <v>0</v>
      </c>
      <c r="N663" s="53">
        <v>1</v>
      </c>
      <c r="O663" s="53">
        <v>0</v>
      </c>
      <c r="P663" s="56">
        <f t="shared" si="31"/>
        <v>4</v>
      </c>
      <c r="Q663" s="53">
        <v>1</v>
      </c>
      <c r="R663" s="53">
        <v>0</v>
      </c>
      <c r="S663" s="53">
        <v>1</v>
      </c>
      <c r="T663" s="53">
        <v>1</v>
      </c>
      <c r="U663" s="53">
        <v>1</v>
      </c>
      <c r="V663" s="53">
        <v>0</v>
      </c>
      <c r="W663" s="53">
        <v>0</v>
      </c>
      <c r="X663" s="53">
        <v>1</v>
      </c>
      <c r="Y663" s="53">
        <v>1</v>
      </c>
      <c r="Z663" s="53">
        <v>0</v>
      </c>
      <c r="AA663" s="53">
        <v>0</v>
      </c>
      <c r="AB663" s="53">
        <v>0</v>
      </c>
      <c r="AC663" s="56">
        <f t="shared" si="32"/>
        <v>6</v>
      </c>
      <c r="AD663" s="55">
        <f>VLOOKUP($A663,'all-seg-360'!$A:$K,3,0)</f>
        <v>3.9947509999999999E-2</v>
      </c>
      <c r="AE663" s="55">
        <f>VLOOKUP($A663,'all-seg-360'!$A:$K,4,0)</f>
        <v>0.51606140099999998</v>
      </c>
      <c r="AF663" s="55">
        <f>VLOOKUP($A663,'all-seg-360'!$A:$K,5,0)</f>
        <v>0.25707702599999999</v>
      </c>
      <c r="AG663" s="55">
        <f>VLOOKUP($A663,'all-seg-360'!$A:$K,6,0)</f>
        <v>0.13241882299999999</v>
      </c>
      <c r="AH663" s="55">
        <f>VLOOKUP($A663,'all-seg-360'!$A:$K,7,0)</f>
        <v>1.8875122000000001E-2</v>
      </c>
      <c r="AI663" s="55">
        <f>VLOOKUP($A663,'all-seg-360'!$A:$K,8,0)</f>
        <v>0</v>
      </c>
      <c r="AJ663" s="55">
        <f>VLOOKUP($A663,'all-seg-360'!$A:$K,9,0)</f>
        <v>8.8958739999999998E-3</v>
      </c>
      <c r="AK663" s="55"/>
      <c r="AL663" s="55"/>
    </row>
    <row r="664" spans="1:38">
      <c r="A664" s="1" t="s">
        <v>504</v>
      </c>
      <c r="B664" s="1" t="s">
        <v>10</v>
      </c>
      <c r="C664" s="1" t="str">
        <f>VLOOKUP(A664,raw_data!$C:$G,5,0)</f>
        <v>空管局退休干部活动中心</v>
      </c>
      <c r="D664" s="1" t="str">
        <f>VLOOKUP(A664,raw_data!$C:$H,6,0)</f>
        <v>空港六路1号</v>
      </c>
      <c r="E664" s="1" t="str">
        <f>VLOOKUP(A664,raw_data!$C:$E,2,0)&amp;","&amp;VLOOKUP(A664,raw_data!$C:$E,3,0)</f>
        <v>121.3434572,31.18415873</v>
      </c>
      <c r="F664" s="54">
        <f t="shared" si="30"/>
        <v>3</v>
      </c>
      <c r="G664" s="1" t="s">
        <v>4367</v>
      </c>
      <c r="H664" s="53">
        <v>0</v>
      </c>
      <c r="I664" s="53">
        <v>1</v>
      </c>
      <c r="J664" s="53">
        <v>1</v>
      </c>
      <c r="K664" s="53">
        <v>0</v>
      </c>
      <c r="L664" s="53">
        <v>0</v>
      </c>
      <c r="M664" s="53">
        <v>1</v>
      </c>
      <c r="N664" s="53">
        <v>1</v>
      </c>
      <c r="O664" s="53">
        <v>0</v>
      </c>
      <c r="P664" s="56">
        <f t="shared" si="31"/>
        <v>4</v>
      </c>
      <c r="Q664" s="53">
        <v>1</v>
      </c>
      <c r="R664" s="53">
        <v>1</v>
      </c>
      <c r="S664" s="53">
        <v>1</v>
      </c>
      <c r="T664" s="53">
        <v>1</v>
      </c>
      <c r="U664" s="53">
        <v>0</v>
      </c>
      <c r="V664" s="53">
        <v>0</v>
      </c>
      <c r="W664" s="53">
        <v>0</v>
      </c>
      <c r="X664" s="53">
        <v>1</v>
      </c>
      <c r="Y664" s="53">
        <v>1</v>
      </c>
      <c r="Z664" s="53">
        <v>0</v>
      </c>
      <c r="AA664" s="53">
        <v>1</v>
      </c>
      <c r="AB664" s="53">
        <v>0</v>
      </c>
      <c r="AC664" s="56">
        <f t="shared" si="32"/>
        <v>7</v>
      </c>
      <c r="AD664" s="55">
        <f>VLOOKUP($A664,'all-seg-360'!$A:$K,3,0)</f>
        <v>9.1213988999999995E-2</v>
      </c>
      <c r="AE664" s="55">
        <f>VLOOKUP($A664,'all-seg-360'!$A:$K,4,0)</f>
        <v>0.610482788</v>
      </c>
      <c r="AF664" s="55">
        <f>VLOOKUP($A664,'all-seg-360'!$A:$K,5,0)</f>
        <v>0.10985107400000001</v>
      </c>
      <c r="AG664" s="55">
        <f>VLOOKUP($A664,'all-seg-360'!$A:$K,6,0)</f>
        <v>6.7599487E-2</v>
      </c>
      <c r="AH664" s="55">
        <f>VLOOKUP($A664,'all-seg-360'!$A:$K,7,0)</f>
        <v>2.5973511000000001E-2</v>
      </c>
      <c r="AI664" s="55">
        <f>VLOOKUP($A664,'all-seg-360'!$A:$K,8,0)</f>
        <v>1.09863E-4</v>
      </c>
      <c r="AJ664" s="55">
        <f>VLOOKUP($A664,'all-seg-360'!$A:$K,9,0)</f>
        <v>4.0893599999999999E-4</v>
      </c>
      <c r="AK664" s="55"/>
      <c r="AL664" s="55"/>
    </row>
    <row r="665" spans="1:38">
      <c r="A665" s="1" t="s">
        <v>512</v>
      </c>
      <c r="B665" s="1" t="s">
        <v>511</v>
      </c>
      <c r="C665" s="1" t="str">
        <f>VLOOKUP(A665,raw_data!$C:$G,5,0)</f>
        <v>花园住宅《家具厂）</v>
      </c>
      <c r="D665" s="1" t="str">
        <f>VLOOKUP(A665,raw_data!$C:$H,6,0)</f>
        <v>虹桥路1430号</v>
      </c>
      <c r="E665" s="1" t="str">
        <f>VLOOKUP(A665,raw_data!$C:$E,2,0)&amp;","&amp;VLOOKUP(A665,raw_data!$C:$E,3,0)</f>
        <v>121.3927222,31.20238098</v>
      </c>
      <c r="F665" s="54">
        <f t="shared" si="30"/>
        <v>3</v>
      </c>
      <c r="G665" s="1" t="s">
        <v>4367</v>
      </c>
      <c r="H665" s="53">
        <v>0</v>
      </c>
      <c r="I665" s="53">
        <v>1</v>
      </c>
      <c r="J665" s="53">
        <v>1</v>
      </c>
      <c r="K665" s="53">
        <v>1</v>
      </c>
      <c r="L665" s="53">
        <v>0</v>
      </c>
      <c r="M665" s="53">
        <v>0</v>
      </c>
      <c r="N665" s="53">
        <v>1</v>
      </c>
      <c r="O665" s="53">
        <v>0</v>
      </c>
      <c r="P665" s="56">
        <f t="shared" si="31"/>
        <v>4</v>
      </c>
      <c r="Q665" s="53">
        <v>1</v>
      </c>
      <c r="R665" s="53">
        <v>0</v>
      </c>
      <c r="S665" s="53">
        <v>1</v>
      </c>
      <c r="T665" s="53">
        <v>1</v>
      </c>
      <c r="U665" s="53">
        <v>1</v>
      </c>
      <c r="V665" s="53">
        <v>0</v>
      </c>
      <c r="W665" s="53">
        <v>0</v>
      </c>
      <c r="X665" s="53">
        <v>1</v>
      </c>
      <c r="Y665" s="53">
        <v>1</v>
      </c>
      <c r="Z665" s="53">
        <v>0</v>
      </c>
      <c r="AA665" s="53">
        <v>0</v>
      </c>
      <c r="AB665" s="53">
        <v>0</v>
      </c>
      <c r="AC665" s="56">
        <f t="shared" si="32"/>
        <v>6</v>
      </c>
      <c r="AD665" s="55">
        <f>VLOOKUP($A665,'all-seg-360'!$A:$K,3,0)</f>
        <v>3.9947509999999999E-2</v>
      </c>
      <c r="AE665" s="55">
        <f>VLOOKUP($A665,'all-seg-360'!$A:$K,4,0)</f>
        <v>0.51606140099999998</v>
      </c>
      <c r="AF665" s="55">
        <f>VLOOKUP($A665,'all-seg-360'!$A:$K,5,0)</f>
        <v>0.25707702599999999</v>
      </c>
      <c r="AG665" s="55">
        <f>VLOOKUP($A665,'all-seg-360'!$A:$K,6,0)</f>
        <v>0.13241882299999999</v>
      </c>
      <c r="AH665" s="55">
        <f>VLOOKUP($A665,'all-seg-360'!$A:$K,7,0)</f>
        <v>1.8875122000000001E-2</v>
      </c>
      <c r="AI665" s="55">
        <f>VLOOKUP($A665,'all-seg-360'!$A:$K,8,0)</f>
        <v>0</v>
      </c>
      <c r="AJ665" s="55">
        <f>VLOOKUP($A665,'all-seg-360'!$A:$K,9,0)</f>
        <v>8.8958739999999998E-3</v>
      </c>
      <c r="AK665" s="55"/>
      <c r="AL665" s="55"/>
    </row>
    <row r="666" spans="1:38">
      <c r="A666" s="1" t="s">
        <v>515</v>
      </c>
      <c r="B666" s="1" t="s">
        <v>514</v>
      </c>
      <c r="C666" s="1" t="str">
        <f>VLOOKUP(A666,raw_data!$C:$G,5,0)</f>
        <v>上海血液中心</v>
      </c>
      <c r="D666" s="1" t="str">
        <f>VLOOKUP(A666,raw_data!$C:$H,6,0)</f>
        <v>伊犁路2号</v>
      </c>
      <c r="E666" s="1" t="str">
        <f>VLOOKUP(A666,raw_data!$C:$E,2,0)&amp;","&amp;VLOOKUP(A666,raw_data!$C:$E,3,0)</f>
        <v>121.4025785,31.19996294</v>
      </c>
      <c r="F666" s="54">
        <f t="shared" si="30"/>
        <v>3</v>
      </c>
      <c r="G666" s="1" t="s">
        <v>4367</v>
      </c>
      <c r="H666" s="53">
        <v>0</v>
      </c>
      <c r="I666" s="53">
        <v>1</v>
      </c>
      <c r="J666" s="53">
        <v>1</v>
      </c>
      <c r="K666" s="53">
        <v>0</v>
      </c>
      <c r="L666" s="53">
        <v>0</v>
      </c>
      <c r="M666" s="53">
        <v>1</v>
      </c>
      <c r="N666" s="53">
        <v>1</v>
      </c>
      <c r="O666" s="53">
        <v>0</v>
      </c>
      <c r="P666" s="56">
        <f t="shared" si="31"/>
        <v>4</v>
      </c>
      <c r="Q666" s="53">
        <v>1</v>
      </c>
      <c r="R666" s="53">
        <v>1</v>
      </c>
      <c r="S666" s="53">
        <v>1</v>
      </c>
      <c r="T666" s="53">
        <v>0</v>
      </c>
      <c r="U666" s="53">
        <v>0</v>
      </c>
      <c r="V666" s="53">
        <v>0</v>
      </c>
      <c r="W666" s="53">
        <v>0</v>
      </c>
      <c r="X666" s="53">
        <v>1</v>
      </c>
      <c r="Y666" s="53">
        <v>1</v>
      </c>
      <c r="Z666" s="53">
        <v>0</v>
      </c>
      <c r="AA666" s="53">
        <v>0</v>
      </c>
      <c r="AB666" s="53">
        <v>1</v>
      </c>
      <c r="AC666" s="56">
        <f t="shared" si="32"/>
        <v>6</v>
      </c>
      <c r="AD666" s="55">
        <f>VLOOKUP($A666,'all-seg-360'!$A:$K,3,0)</f>
        <v>0.128112793</v>
      </c>
      <c r="AE666" s="55">
        <f>VLOOKUP($A666,'all-seg-360'!$A:$K,4,0)</f>
        <v>0.510775757</v>
      </c>
      <c r="AF666" s="55">
        <f>VLOOKUP($A666,'all-seg-360'!$A:$K,5,0)</f>
        <v>0.180679321</v>
      </c>
      <c r="AG666" s="55">
        <f>VLOOKUP($A666,'all-seg-360'!$A:$K,6,0)</f>
        <v>0.104830933</v>
      </c>
      <c r="AH666" s="55">
        <f>VLOOKUP($A666,'all-seg-360'!$A:$K,7,0)</f>
        <v>1.3427734E-2</v>
      </c>
      <c r="AI666" s="55">
        <f>VLOOKUP($A666,'all-seg-360'!$A:$K,8,0)</f>
        <v>4.7943120000000002E-3</v>
      </c>
      <c r="AJ666" s="55">
        <f>VLOOKUP($A666,'all-seg-360'!$A:$K,9,0)</f>
        <v>9.1857910000000004E-3</v>
      </c>
      <c r="AK666" s="55"/>
      <c r="AL666" s="55"/>
    </row>
    <row r="667" spans="1:38">
      <c r="A667" s="1" t="s">
        <v>530</v>
      </c>
      <c r="B667" s="1" t="s">
        <v>529</v>
      </c>
      <c r="C667" s="1" t="str">
        <f>VLOOKUP(A667,raw_data!$C:$G,5,0)</f>
        <v>东华大学长宁路分校</v>
      </c>
      <c r="D667" s="1" t="str">
        <f>VLOOKUP(A667,raw_data!$C:$H,6,0)</f>
        <v>长宁路1187号</v>
      </c>
      <c r="E667" s="1" t="str">
        <f>VLOOKUP(A667,raw_data!$C:$E,2,0)&amp;","&amp;VLOOKUP(A667,raw_data!$C:$E,3,0)</f>
        <v>121.4096036,31.21926433</v>
      </c>
      <c r="F667" s="54">
        <f t="shared" si="30"/>
        <v>3</v>
      </c>
      <c r="G667" s="1" t="s">
        <v>4367</v>
      </c>
      <c r="H667" s="53">
        <v>0</v>
      </c>
      <c r="I667" s="53">
        <v>1</v>
      </c>
      <c r="J667" s="53">
        <v>1</v>
      </c>
      <c r="K667" s="53">
        <v>0</v>
      </c>
      <c r="L667" s="53">
        <v>0</v>
      </c>
      <c r="M667" s="53">
        <v>1</v>
      </c>
      <c r="N667" s="53">
        <v>1</v>
      </c>
      <c r="O667" s="53">
        <v>0</v>
      </c>
      <c r="P667" s="56">
        <f t="shared" si="31"/>
        <v>4</v>
      </c>
      <c r="Q667" s="53">
        <v>0</v>
      </c>
      <c r="R667" s="53">
        <v>1</v>
      </c>
      <c r="S667" s="53">
        <v>1</v>
      </c>
      <c r="T667" s="53">
        <v>1</v>
      </c>
      <c r="U667" s="53">
        <v>1</v>
      </c>
      <c r="V667" s="53">
        <v>1</v>
      </c>
      <c r="W667" s="53">
        <v>0</v>
      </c>
      <c r="X667" s="53">
        <v>1</v>
      </c>
      <c r="Y667" s="53">
        <v>1</v>
      </c>
      <c r="Z667" s="53">
        <v>0</v>
      </c>
      <c r="AA667" s="53">
        <v>0</v>
      </c>
      <c r="AB667" s="53">
        <v>0</v>
      </c>
      <c r="AC667" s="56">
        <f t="shared" si="32"/>
        <v>7</v>
      </c>
      <c r="AD667" s="55">
        <f>VLOOKUP($A667,'all-seg-360'!$A:$K,3,0)</f>
        <v>0.143881226</v>
      </c>
      <c r="AE667" s="55">
        <f>VLOOKUP($A667,'all-seg-360'!$A:$K,4,0)</f>
        <v>0.46907043500000001</v>
      </c>
      <c r="AF667" s="55">
        <f>VLOOKUP($A667,'all-seg-360'!$A:$K,5,0)</f>
        <v>0.17714233400000001</v>
      </c>
      <c r="AG667" s="55">
        <f>VLOOKUP($A667,'all-seg-360'!$A:$K,6,0)</f>
        <v>0.115924072</v>
      </c>
      <c r="AH667" s="55">
        <f>VLOOKUP($A667,'all-seg-360'!$A:$K,7,0)</f>
        <v>3.7841799999999999E-4</v>
      </c>
      <c r="AI667" s="55">
        <f>VLOOKUP($A667,'all-seg-360'!$A:$K,8,0)</f>
        <v>0</v>
      </c>
      <c r="AJ667" s="55">
        <f>VLOOKUP($A667,'all-seg-360'!$A:$K,9,0)</f>
        <v>1.1352539E-2</v>
      </c>
      <c r="AK667" s="55"/>
      <c r="AL667" s="55"/>
    </row>
    <row r="668" spans="1:38">
      <c r="A668" s="1" t="s">
        <v>527</v>
      </c>
      <c r="B668" s="1" t="s">
        <v>526</v>
      </c>
      <c r="C668" s="1" t="str">
        <f>VLOOKUP(A668,raw_data!$C:$G,5,0)</f>
        <v>住宅</v>
      </c>
      <c r="D668" s="1" t="str">
        <f>VLOOKUP(A668,raw_data!$C:$H,6,0)</f>
        <v>延安西路1453弄</v>
      </c>
      <c r="E668" s="1" t="str">
        <f>VLOOKUP(A668,raw_data!$C:$E,2,0)&amp;","&amp;VLOOKUP(A668,raw_data!$C:$E,3,0)</f>
        <v>121.4176729,31.21146935</v>
      </c>
      <c r="F668" s="54">
        <f t="shared" si="30"/>
        <v>3</v>
      </c>
      <c r="G668" s="1" t="s">
        <v>4367</v>
      </c>
      <c r="H668" s="53">
        <v>0</v>
      </c>
      <c r="I668" s="53">
        <v>1</v>
      </c>
      <c r="J668" s="53">
        <v>1</v>
      </c>
      <c r="K668" s="53">
        <v>0</v>
      </c>
      <c r="L668" s="53">
        <v>0</v>
      </c>
      <c r="M668" s="53">
        <v>1</v>
      </c>
      <c r="N668" s="53">
        <v>1</v>
      </c>
      <c r="O668" s="53">
        <v>0</v>
      </c>
      <c r="P668" s="56">
        <f t="shared" si="31"/>
        <v>4</v>
      </c>
      <c r="Q668" s="53">
        <v>1</v>
      </c>
      <c r="R668" s="53">
        <v>1</v>
      </c>
      <c r="S668" s="53">
        <v>1</v>
      </c>
      <c r="T668" s="53">
        <v>1</v>
      </c>
      <c r="U668" s="53">
        <v>0</v>
      </c>
      <c r="V668" s="53">
        <v>0</v>
      </c>
      <c r="W668" s="53">
        <v>1</v>
      </c>
      <c r="X668" s="53">
        <v>1</v>
      </c>
      <c r="Y668" s="53">
        <v>0</v>
      </c>
      <c r="Z668" s="53">
        <v>0</v>
      </c>
      <c r="AA668" s="53">
        <v>0</v>
      </c>
      <c r="AB668" s="53">
        <v>0</v>
      </c>
      <c r="AC668" s="56">
        <f t="shared" si="32"/>
        <v>6</v>
      </c>
      <c r="AD668" s="55">
        <f>VLOOKUP($A668,'all-seg-360'!$A:$K,3,0)</f>
        <v>0.26078185999999998</v>
      </c>
      <c r="AE668" s="55">
        <f>VLOOKUP($A668,'all-seg-360'!$A:$K,4,0)</f>
        <v>0.17911377000000001</v>
      </c>
      <c r="AF668" s="55">
        <f>VLOOKUP($A668,'all-seg-360'!$A:$K,5,0)</f>
        <v>0.32381286599999998</v>
      </c>
      <c r="AG668" s="55">
        <f>VLOOKUP($A668,'all-seg-360'!$A:$K,6,0)</f>
        <v>3.1533813000000001E-2</v>
      </c>
      <c r="AH668" s="55">
        <f>VLOOKUP($A668,'all-seg-360'!$A:$K,7,0)</f>
        <v>5.0955199999999999E-2</v>
      </c>
      <c r="AI668" s="55">
        <f>VLOOKUP($A668,'all-seg-360'!$A:$K,8,0)</f>
        <v>2.4719239999999999E-3</v>
      </c>
      <c r="AJ668" s="55">
        <f>VLOOKUP($A668,'all-seg-360'!$A:$K,9,0)</f>
        <v>8.8500999999999999E-5</v>
      </c>
      <c r="AK668" s="55"/>
      <c r="AL668" s="55"/>
    </row>
    <row r="669" spans="1:38">
      <c r="A669" s="1" t="s">
        <v>538</v>
      </c>
      <c r="B669" s="1" t="s">
        <v>537</v>
      </c>
      <c r="C669" s="1" t="str">
        <f>VLOOKUP(A669,raw_data!$C:$G,5,0)</f>
        <v>长宁区教育学院1号楼</v>
      </c>
      <c r="D669" s="1" t="str">
        <f>VLOOKUP(A669,raw_data!$C:$H,6,0)</f>
        <v>愚园路864号</v>
      </c>
      <c r="E669" s="1" t="str">
        <f>VLOOKUP(A669,raw_data!$C:$E,2,0)&amp;","&amp;VLOOKUP(A669,raw_data!$C:$E,3,0)</f>
        <v>121.4280078,31.22196609</v>
      </c>
      <c r="F669" s="54">
        <f t="shared" si="30"/>
        <v>3</v>
      </c>
      <c r="G669" s="1" t="s">
        <v>4367</v>
      </c>
      <c r="H669" s="53">
        <v>0</v>
      </c>
      <c r="I669" s="53">
        <v>1</v>
      </c>
      <c r="J669" s="53">
        <v>1</v>
      </c>
      <c r="K669" s="53">
        <v>0</v>
      </c>
      <c r="L669" s="53">
        <v>0</v>
      </c>
      <c r="M669" s="53">
        <v>1</v>
      </c>
      <c r="N669" s="53">
        <v>1</v>
      </c>
      <c r="O669" s="53">
        <v>0</v>
      </c>
      <c r="P669" s="56">
        <f t="shared" si="31"/>
        <v>4</v>
      </c>
      <c r="Q669" s="53">
        <v>1</v>
      </c>
      <c r="R669" s="53">
        <v>1</v>
      </c>
      <c r="S669" s="53">
        <v>1</v>
      </c>
      <c r="T669" s="53">
        <v>0</v>
      </c>
      <c r="U669" s="53">
        <v>0</v>
      </c>
      <c r="V669" s="53">
        <v>0</v>
      </c>
      <c r="W669" s="53">
        <v>1</v>
      </c>
      <c r="X669" s="53">
        <v>0</v>
      </c>
      <c r="Y669" s="53">
        <v>1</v>
      </c>
      <c r="Z669" s="53">
        <v>1</v>
      </c>
      <c r="AA669" s="53">
        <v>0</v>
      </c>
      <c r="AB669" s="53">
        <v>1</v>
      </c>
      <c r="AC669" s="56">
        <f t="shared" si="32"/>
        <v>7</v>
      </c>
      <c r="AD669" s="55">
        <f>VLOOKUP($A669,'all-seg-360'!$A:$K,3,0)</f>
        <v>0.121640015</v>
      </c>
      <c r="AE669" s="55">
        <f>VLOOKUP($A669,'all-seg-360'!$A:$K,4,0)</f>
        <v>0.57773437500000002</v>
      </c>
      <c r="AF669" s="55">
        <f>VLOOKUP($A669,'all-seg-360'!$A:$K,5,0)</f>
        <v>0.12814331100000001</v>
      </c>
      <c r="AG669" s="55">
        <f>VLOOKUP($A669,'all-seg-360'!$A:$K,6,0)</f>
        <v>0.10791626</v>
      </c>
      <c r="AH669" s="55">
        <f>VLOOKUP($A669,'all-seg-360'!$A:$K,7,0)</f>
        <v>1.2524413999999999E-2</v>
      </c>
      <c r="AI669" s="55">
        <f>VLOOKUP($A669,'all-seg-360'!$A:$K,8,0)</f>
        <v>0</v>
      </c>
      <c r="AJ669" s="55">
        <f>VLOOKUP($A669,'all-seg-360'!$A:$K,9,0)</f>
        <v>9.7625730000000001E-3</v>
      </c>
      <c r="AK669" s="55"/>
      <c r="AL669" s="55"/>
    </row>
    <row r="670" spans="1:38">
      <c r="A670" s="1" t="s">
        <v>550</v>
      </c>
      <c r="B670" s="1" t="s">
        <v>549</v>
      </c>
      <c r="C670" s="1" t="str">
        <f>VLOOKUP(A670,raw_data!$C:$G,5,0)</f>
        <v>安定坊</v>
      </c>
      <c r="D670" s="1" t="str">
        <f>VLOOKUP(A670,raw_data!$C:$H,6,0)</f>
        <v>江苏路284弄3号、5号、7号、9号、
10号、11号、12号、14号、15号、
16号、17号、18号、19号、27号</v>
      </c>
      <c r="E670" s="1" t="str">
        <f>VLOOKUP(A670,raw_data!$C:$E,2,0)&amp;","&amp;VLOOKUP(A670,raw_data!$C:$E,3,0)</f>
        <v>121.4257834,31.22184384</v>
      </c>
      <c r="F670" s="54">
        <f t="shared" si="30"/>
        <v>3</v>
      </c>
      <c r="G670" s="1" t="s">
        <v>4367</v>
      </c>
      <c r="H670" s="53">
        <v>0</v>
      </c>
      <c r="I670" s="53">
        <v>1</v>
      </c>
      <c r="J670" s="53">
        <v>1</v>
      </c>
      <c r="K670" s="53">
        <v>0</v>
      </c>
      <c r="L670" s="53">
        <v>0</v>
      </c>
      <c r="M670" s="53">
        <v>1</v>
      </c>
      <c r="N670" s="53">
        <v>1</v>
      </c>
      <c r="O670" s="53">
        <v>0</v>
      </c>
      <c r="P670" s="56">
        <f t="shared" si="31"/>
        <v>4</v>
      </c>
      <c r="Q670" s="53">
        <v>1</v>
      </c>
      <c r="R670" s="53">
        <v>1</v>
      </c>
      <c r="S670" s="53">
        <v>1</v>
      </c>
      <c r="T670" s="53">
        <v>0</v>
      </c>
      <c r="U670" s="53">
        <v>0</v>
      </c>
      <c r="V670" s="53">
        <v>0</v>
      </c>
      <c r="W670" s="53">
        <v>1</v>
      </c>
      <c r="X670" s="53">
        <v>1</v>
      </c>
      <c r="Y670" s="53">
        <v>0</v>
      </c>
      <c r="Z670" s="53">
        <v>0</v>
      </c>
      <c r="AA670" s="53">
        <v>0</v>
      </c>
      <c r="AB670" s="53">
        <v>0</v>
      </c>
      <c r="AC670" s="56">
        <f t="shared" si="32"/>
        <v>5</v>
      </c>
      <c r="AD670" s="55">
        <f>VLOOKUP($A670,'all-seg-360'!$A:$K,3,0)</f>
        <v>0.10976562500000001</v>
      </c>
      <c r="AE670" s="55">
        <f>VLOOKUP($A670,'all-seg-360'!$A:$K,4,0)</f>
        <v>0.55680847200000005</v>
      </c>
      <c r="AF670" s="55">
        <f>VLOOKUP($A670,'all-seg-360'!$A:$K,5,0)</f>
        <v>0.113665771</v>
      </c>
      <c r="AG670" s="55">
        <f>VLOOKUP($A670,'all-seg-360'!$A:$K,6,0)</f>
        <v>9.6585083000000002E-2</v>
      </c>
      <c r="AH670" s="55">
        <f>VLOOKUP($A670,'all-seg-360'!$A:$K,7,0)</f>
        <v>8.1146240000000008E-3</v>
      </c>
      <c r="AI670" s="55">
        <f>VLOOKUP($A670,'all-seg-360'!$A:$K,8,0)</f>
        <v>0</v>
      </c>
      <c r="AJ670" s="55">
        <f>VLOOKUP($A670,'all-seg-360'!$A:$K,9,0)</f>
        <v>3.3969116000000001E-2</v>
      </c>
      <c r="AK670" s="55"/>
      <c r="AL670" s="55"/>
    </row>
    <row r="671" spans="1:38">
      <c r="A671" s="1" t="s">
        <v>540</v>
      </c>
      <c r="B671" s="1" t="s">
        <v>539</v>
      </c>
      <c r="C671" s="1" t="str">
        <f>VLOOKUP(A671,raw_data!$C:$G,5,0)</f>
        <v>上海西夏葡萄酒业有限公司</v>
      </c>
      <c r="D671" s="1" t="str">
        <f>VLOOKUP(A671,raw_data!$C:$H,6,0)</f>
        <v>愚园路838弄7号</v>
      </c>
      <c r="E671" s="1" t="str">
        <f>VLOOKUP(A671,raw_data!$C:$E,2,0)&amp;","&amp;VLOOKUP(A671,raw_data!$C:$E,3,0)</f>
        <v>121.474031,31.21523256</v>
      </c>
      <c r="F671" s="54">
        <f t="shared" si="30"/>
        <v>3</v>
      </c>
      <c r="G671" s="1" t="s">
        <v>4367</v>
      </c>
      <c r="H671" s="53">
        <v>0</v>
      </c>
      <c r="I671" s="53">
        <v>1</v>
      </c>
      <c r="J671" s="53">
        <v>1</v>
      </c>
      <c r="K671" s="53">
        <v>0</v>
      </c>
      <c r="L671" s="53">
        <v>0</v>
      </c>
      <c r="M671" s="53">
        <v>1</v>
      </c>
      <c r="N671" s="53">
        <v>1</v>
      </c>
      <c r="O671" s="53">
        <v>0</v>
      </c>
      <c r="P671" s="56">
        <f t="shared" si="31"/>
        <v>4</v>
      </c>
      <c r="Q671" s="53">
        <v>1</v>
      </c>
      <c r="R671" s="53">
        <v>1</v>
      </c>
      <c r="S671" s="53">
        <v>1</v>
      </c>
      <c r="T671" s="53">
        <v>1</v>
      </c>
      <c r="U671" s="53">
        <v>0</v>
      </c>
      <c r="V671" s="53">
        <v>0</v>
      </c>
      <c r="W671" s="53">
        <v>1</v>
      </c>
      <c r="X671" s="53">
        <v>1</v>
      </c>
      <c r="Y671" s="53">
        <v>0</v>
      </c>
      <c r="Z671" s="53">
        <v>0</v>
      </c>
      <c r="AA671" s="53">
        <v>0</v>
      </c>
      <c r="AB671" s="53">
        <v>0</v>
      </c>
      <c r="AC671" s="56">
        <f t="shared" si="32"/>
        <v>6</v>
      </c>
      <c r="AD671" s="55">
        <f>VLOOKUP($A671,'all-seg-360'!$A:$K,3,0)</f>
        <v>0.228417969</v>
      </c>
      <c r="AE671" s="55">
        <f>VLOOKUP($A671,'all-seg-360'!$A:$K,4,0)</f>
        <v>0.21089477500000001</v>
      </c>
      <c r="AF671" s="55">
        <f>VLOOKUP($A671,'all-seg-360'!$A:$K,5,0)</f>
        <v>0.260195923</v>
      </c>
      <c r="AG671" s="55">
        <f>VLOOKUP($A671,'all-seg-360'!$A:$K,6,0)</f>
        <v>5.0640868999999998E-2</v>
      </c>
      <c r="AH671" s="55">
        <f>VLOOKUP($A671,'all-seg-360'!$A:$K,7,0)</f>
        <v>4.0908813000000002E-2</v>
      </c>
      <c r="AI671" s="55">
        <f>VLOOKUP($A671,'all-seg-360'!$A:$K,8,0)</f>
        <v>1.8859860000000001E-3</v>
      </c>
      <c r="AJ671" s="55">
        <f>VLOOKUP($A671,'all-seg-360'!$A:$K,9,0)</f>
        <v>4.8797609999999998E-3</v>
      </c>
      <c r="AK671" s="55"/>
      <c r="AL671" s="55"/>
    </row>
    <row r="672" spans="1:38">
      <c r="A672" s="1" t="s">
        <v>544</v>
      </c>
      <c r="B672" s="1" t="s">
        <v>543</v>
      </c>
      <c r="C672" s="1" t="str">
        <f>VLOOKUP(A672,raw_data!$C:$G,5,0)</f>
        <v>渔光村</v>
      </c>
      <c r="D672" s="1" t="str">
        <f>VLOOKUP(A672,raw_data!$C:$H,6,0)</f>
        <v>镇宁路255弄、265弄、275弄、285
弄</v>
      </c>
      <c r="E672" s="1" t="str">
        <f>VLOOKUP(A672,raw_data!$C:$E,2,0)&amp;","&amp;VLOOKUP(A672,raw_data!$C:$E,3,0)</f>
        <v>121.436019,31.21531246</v>
      </c>
      <c r="F672" s="54">
        <f t="shared" si="30"/>
        <v>3</v>
      </c>
      <c r="G672" s="1" t="s">
        <v>4367</v>
      </c>
      <c r="H672" s="53">
        <v>0</v>
      </c>
      <c r="I672" s="53">
        <v>1</v>
      </c>
      <c r="J672" s="53">
        <v>1</v>
      </c>
      <c r="K672" s="53">
        <v>0</v>
      </c>
      <c r="L672" s="53">
        <v>0</v>
      </c>
      <c r="M672" s="53">
        <v>1</v>
      </c>
      <c r="N672" s="53">
        <v>1</v>
      </c>
      <c r="O672" s="53">
        <v>0</v>
      </c>
      <c r="P672" s="56">
        <f t="shared" si="31"/>
        <v>4</v>
      </c>
      <c r="Q672" s="53">
        <v>1</v>
      </c>
      <c r="R672" s="53">
        <v>1</v>
      </c>
      <c r="S672" s="53">
        <v>1</v>
      </c>
      <c r="T672" s="53">
        <v>0</v>
      </c>
      <c r="U672" s="53">
        <v>0</v>
      </c>
      <c r="V672" s="53">
        <v>0</v>
      </c>
      <c r="W672" s="53">
        <v>0</v>
      </c>
      <c r="X672" s="53">
        <v>1</v>
      </c>
      <c r="Y672" s="53">
        <v>1</v>
      </c>
      <c r="Z672" s="53">
        <v>0</v>
      </c>
      <c r="AA672" s="53">
        <v>0</v>
      </c>
      <c r="AB672" s="53">
        <v>0</v>
      </c>
      <c r="AC672" s="56">
        <f t="shared" si="32"/>
        <v>5</v>
      </c>
      <c r="AD672" s="55">
        <f>VLOOKUP($A672,'all-seg-360'!$A:$K,3,0)</f>
        <v>0.43128662099999998</v>
      </c>
      <c r="AE672" s="55">
        <f>VLOOKUP($A672,'all-seg-360'!$A:$K,4,0)</f>
        <v>0.395736694</v>
      </c>
      <c r="AF672" s="55">
        <f>VLOOKUP($A672,'all-seg-360'!$A:$K,5,0)</f>
        <v>2.6177979000000001E-2</v>
      </c>
      <c r="AG672" s="55">
        <f>VLOOKUP($A672,'all-seg-360'!$A:$K,6,0)</f>
        <v>3.8653564000000001E-2</v>
      </c>
      <c r="AH672" s="55">
        <f>VLOOKUP($A672,'all-seg-360'!$A:$K,7,0)</f>
        <v>2.9315186E-2</v>
      </c>
      <c r="AI672" s="55">
        <f>VLOOKUP($A672,'all-seg-360'!$A:$K,8,0)</f>
        <v>2.706909E-3</v>
      </c>
      <c r="AJ672" s="55">
        <f>VLOOKUP($A672,'all-seg-360'!$A:$K,9,0)</f>
        <v>5.0610351999999997E-2</v>
      </c>
      <c r="AK672" s="55"/>
      <c r="AL672" s="55"/>
    </row>
    <row r="673" spans="1:38">
      <c r="A673" s="1" t="s">
        <v>552</v>
      </c>
      <c r="B673" s="1" t="s">
        <v>551</v>
      </c>
      <c r="C673" s="1" t="str">
        <f>VLOOKUP(A673,raw_data!$C:$G,5,0)</f>
        <v>住宅</v>
      </c>
      <c r="D673" s="1" t="str">
        <f>VLOOKUP(A673,raw_data!$C:$H,6,0)</f>
        <v>江苏路162弄3号</v>
      </c>
      <c r="E673" s="1" t="str">
        <f>VLOOKUP(A673,raw_data!$C:$E,2,0)&amp;","&amp;VLOOKUP(A673,raw_data!$C:$E,3,0)</f>
        <v>121.4252168,31.22392475</v>
      </c>
      <c r="F673" s="54">
        <f t="shared" si="30"/>
        <v>3</v>
      </c>
      <c r="G673" s="1" t="s">
        <v>4367</v>
      </c>
      <c r="H673" s="53">
        <v>0</v>
      </c>
      <c r="I673" s="53">
        <v>1</v>
      </c>
      <c r="J673" s="53">
        <v>1</v>
      </c>
      <c r="K673" s="53">
        <v>0</v>
      </c>
      <c r="L673" s="53">
        <v>0</v>
      </c>
      <c r="M673" s="53">
        <v>1</v>
      </c>
      <c r="N673" s="53">
        <v>1</v>
      </c>
      <c r="O673" s="53">
        <v>0</v>
      </c>
      <c r="P673" s="56">
        <f t="shared" si="31"/>
        <v>4</v>
      </c>
      <c r="Q673" s="53">
        <v>1</v>
      </c>
      <c r="R673" s="53">
        <v>1</v>
      </c>
      <c r="S673" s="53">
        <v>1</v>
      </c>
      <c r="T673" s="53">
        <v>1</v>
      </c>
      <c r="U673" s="53">
        <v>0</v>
      </c>
      <c r="V673" s="53">
        <v>0</v>
      </c>
      <c r="W673" s="53">
        <v>0</v>
      </c>
      <c r="X673" s="53">
        <v>1</v>
      </c>
      <c r="Y673" s="53">
        <v>1</v>
      </c>
      <c r="Z673" s="53">
        <v>1</v>
      </c>
      <c r="AA673" s="53">
        <v>1</v>
      </c>
      <c r="AB673" s="53">
        <v>0</v>
      </c>
      <c r="AC673" s="56">
        <f t="shared" si="32"/>
        <v>8</v>
      </c>
      <c r="AD673" s="55">
        <f>VLOOKUP($A673,'all-seg-360'!$A:$K,3,0)</f>
        <v>0.10528259299999999</v>
      </c>
      <c r="AE673" s="55">
        <f>VLOOKUP($A673,'all-seg-360'!$A:$K,4,0)</f>
        <v>0.62157897900000003</v>
      </c>
      <c r="AF673" s="55">
        <f>VLOOKUP($A673,'all-seg-360'!$A:$K,5,0)</f>
        <v>9.5126343000000002E-2</v>
      </c>
      <c r="AG673" s="55">
        <f>VLOOKUP($A673,'all-seg-360'!$A:$K,6,0)</f>
        <v>0.108132935</v>
      </c>
      <c r="AH673" s="55">
        <f>VLOOKUP($A673,'all-seg-360'!$A:$K,7,0)</f>
        <v>5.9967040000000003E-3</v>
      </c>
      <c r="AI673" s="55">
        <f>VLOOKUP($A673,'all-seg-360'!$A:$K,8,0)</f>
        <v>4.4860800000000003E-4</v>
      </c>
      <c r="AJ673" s="55">
        <f>VLOOKUP($A673,'all-seg-360'!$A:$K,9,0)</f>
        <v>3.7109370000000001E-3</v>
      </c>
      <c r="AK673" s="55"/>
      <c r="AL673" s="55"/>
    </row>
    <row r="674" spans="1:38">
      <c r="A674" s="1" t="s">
        <v>423</v>
      </c>
      <c r="B674" s="1" t="s">
        <v>422</v>
      </c>
      <c r="C674" s="1" t="str">
        <f>VLOOKUP(A674,raw_data!$C:$G,5,0)</f>
        <v>住宅</v>
      </c>
      <c r="D674" s="1" t="str">
        <f>VLOOKUP(A674,raw_data!$C:$H,6,0)</f>
        <v>外马路348号</v>
      </c>
      <c r="E674" s="1" t="str">
        <f>VLOOKUP(A674,raw_data!$C:$E,2,0)&amp;","&amp;VLOOKUP(A674,raw_data!$C:$E,3,0)</f>
        <v>121.5002246,31.22346441</v>
      </c>
      <c r="F674" s="54">
        <f t="shared" si="30"/>
        <v>3</v>
      </c>
      <c r="G674" s="1" t="s">
        <v>4367</v>
      </c>
      <c r="H674" s="53">
        <v>0</v>
      </c>
      <c r="I674" s="53">
        <v>1</v>
      </c>
      <c r="J674" s="53">
        <v>1</v>
      </c>
      <c r="K674" s="53">
        <v>0</v>
      </c>
      <c r="L674" s="53">
        <v>0</v>
      </c>
      <c r="M674" s="53">
        <v>1</v>
      </c>
      <c r="N674" s="53">
        <v>1</v>
      </c>
      <c r="O674" s="53">
        <v>0</v>
      </c>
      <c r="P674" s="56">
        <f t="shared" si="31"/>
        <v>4</v>
      </c>
      <c r="Q674" s="53">
        <v>0</v>
      </c>
      <c r="R674" s="53">
        <v>1</v>
      </c>
      <c r="S674" s="53">
        <v>1</v>
      </c>
      <c r="T674" s="53">
        <v>0</v>
      </c>
      <c r="U674" s="53">
        <v>0</v>
      </c>
      <c r="V674" s="53">
        <v>0</v>
      </c>
      <c r="W674" s="53">
        <v>0</v>
      </c>
      <c r="X674" s="53">
        <v>1</v>
      </c>
      <c r="Y674" s="53">
        <v>1</v>
      </c>
      <c r="Z674" s="53">
        <v>1</v>
      </c>
      <c r="AA674" s="53">
        <v>1</v>
      </c>
      <c r="AB674" s="53">
        <v>0</v>
      </c>
      <c r="AC674" s="56">
        <f t="shared" si="32"/>
        <v>6</v>
      </c>
      <c r="AD674" s="55">
        <f>VLOOKUP($A674,'all-seg-360'!$A:$K,3,0)</f>
        <v>0.40281372100000001</v>
      </c>
      <c r="AE674" s="55">
        <f>VLOOKUP($A674,'all-seg-360'!$A:$K,4,0)</f>
        <v>0.436825562</v>
      </c>
      <c r="AF674" s="55">
        <f>VLOOKUP($A674,'all-seg-360'!$A:$K,5,0)</f>
        <v>2.4749759999999998E-3</v>
      </c>
      <c r="AG674" s="55">
        <f>VLOOKUP($A674,'all-seg-360'!$A:$K,6,0)</f>
        <v>8.8607788000000007E-2</v>
      </c>
      <c r="AH674" s="55">
        <f>VLOOKUP($A674,'all-seg-360'!$A:$K,7,0)</f>
        <v>9.5520020000000004E-3</v>
      </c>
      <c r="AI674" s="55">
        <f>VLOOKUP($A674,'all-seg-360'!$A:$K,8,0)</f>
        <v>6.1035000000000001E-5</v>
      </c>
      <c r="AJ674" s="55">
        <f>VLOOKUP($A674,'all-seg-360'!$A:$K,9,0)</f>
        <v>1.9604492000000001E-2</v>
      </c>
      <c r="AK674" s="55"/>
      <c r="AL674" s="55"/>
    </row>
    <row r="675" spans="1:38">
      <c r="A675" s="1" t="s">
        <v>445</v>
      </c>
      <c r="B675" s="1" t="s">
        <v>444</v>
      </c>
      <c r="C675" s="1" t="str">
        <f>VLOOKUP(A675,raw_data!$C:$G,5,0)</f>
        <v>上城集团</v>
      </c>
      <c r="D675" s="1" t="str">
        <f>VLOOKUP(A675,raw_data!$C:$H,6,0)</f>
        <v>多伦路93号</v>
      </c>
      <c r="E675" s="1" t="str">
        <f>VLOOKUP(A675,raw_data!$C:$E,2,0)&amp;","&amp;VLOOKUP(A675,raw_data!$C:$E,3,0)</f>
        <v>121.5005837,31.26611817</v>
      </c>
      <c r="F675" s="54">
        <f t="shared" si="30"/>
        <v>3</v>
      </c>
      <c r="G675" s="1" t="s">
        <v>4367</v>
      </c>
      <c r="H675" s="53">
        <v>0</v>
      </c>
      <c r="I675" s="53">
        <v>1</v>
      </c>
      <c r="J675" s="53">
        <v>1</v>
      </c>
      <c r="K675" s="53">
        <v>0</v>
      </c>
      <c r="L675" s="53">
        <v>0</v>
      </c>
      <c r="M675" s="53">
        <v>1</v>
      </c>
      <c r="N675" s="53">
        <v>1</v>
      </c>
      <c r="O675" s="53">
        <v>0</v>
      </c>
      <c r="P675" s="56">
        <f t="shared" si="31"/>
        <v>4</v>
      </c>
      <c r="Q675" s="53">
        <v>1</v>
      </c>
      <c r="R675" s="53">
        <v>1</v>
      </c>
      <c r="S675" s="53">
        <v>1</v>
      </c>
      <c r="T675" s="53">
        <v>1</v>
      </c>
      <c r="U675" s="53">
        <v>1</v>
      </c>
      <c r="V675" s="53">
        <v>1</v>
      </c>
      <c r="W675" s="53">
        <v>1</v>
      </c>
      <c r="X675" s="53">
        <v>1</v>
      </c>
      <c r="Y675" s="53">
        <v>0</v>
      </c>
      <c r="Z675" s="53">
        <v>0</v>
      </c>
      <c r="AA675" s="53">
        <v>0</v>
      </c>
      <c r="AB675" s="53">
        <v>0</v>
      </c>
      <c r="AC675" s="56">
        <f t="shared" si="32"/>
        <v>8</v>
      </c>
      <c r="AD675" s="55">
        <f>VLOOKUP($A675,'all-seg-360'!$A:$K,3,0)</f>
        <v>0.20338439899999999</v>
      </c>
      <c r="AE675" s="55">
        <f>VLOOKUP($A675,'all-seg-360'!$A:$K,4,0)</f>
        <v>0.404391479</v>
      </c>
      <c r="AF675" s="55">
        <f>VLOOKUP($A675,'all-seg-360'!$A:$K,5,0)</f>
        <v>0.22061157200000001</v>
      </c>
      <c r="AG675" s="55">
        <f>VLOOKUP($A675,'all-seg-360'!$A:$K,6,0)</f>
        <v>0.11358947799999999</v>
      </c>
      <c r="AH675" s="55">
        <f>VLOOKUP($A675,'all-seg-360'!$A:$K,7,0)</f>
        <v>4.0390015000000001E-2</v>
      </c>
      <c r="AI675" s="55">
        <f>VLOOKUP($A675,'all-seg-360'!$A:$K,8,0)</f>
        <v>2.6672359999999999E-3</v>
      </c>
      <c r="AJ675" s="55">
        <f>VLOOKUP($A675,'all-seg-360'!$A:$K,9,0)</f>
        <v>7.5012209999999998E-3</v>
      </c>
      <c r="AK675" s="55"/>
      <c r="AL675" s="55"/>
    </row>
    <row r="676" spans="1:38">
      <c r="A676" s="1" t="s">
        <v>467</v>
      </c>
      <c r="B676" s="1" t="s">
        <v>466</v>
      </c>
      <c r="C676" s="1" t="str">
        <f>VLOOKUP(A676,raw_data!$C:$G,5,0)</f>
        <v>住宅</v>
      </c>
      <c r="D676" s="1" t="str">
        <f>VLOOKUP(A676,raw_data!$C:$H,6,0)</f>
        <v>武进路225弄（3-11号）</v>
      </c>
      <c r="E676" s="1" t="str">
        <f>VLOOKUP(A676,raw_data!$C:$E,2,0)&amp;","&amp;VLOOKUP(A676,raw_data!$C:$E,3,0)</f>
        <v>121.4814847,31.25430599</v>
      </c>
      <c r="F676" s="54">
        <f t="shared" si="30"/>
        <v>3</v>
      </c>
      <c r="G676" s="1" t="s">
        <v>4367</v>
      </c>
      <c r="H676" s="53">
        <v>0</v>
      </c>
      <c r="I676" s="53">
        <v>1</v>
      </c>
      <c r="J676" s="53">
        <v>1</v>
      </c>
      <c r="K676" s="53">
        <v>0</v>
      </c>
      <c r="L676" s="53">
        <v>0</v>
      </c>
      <c r="M676" s="53">
        <v>1</v>
      </c>
      <c r="N676" s="53">
        <v>1</v>
      </c>
      <c r="O676" s="53">
        <v>0</v>
      </c>
      <c r="P676" s="56">
        <f t="shared" si="31"/>
        <v>4</v>
      </c>
      <c r="Q676" s="53">
        <v>1</v>
      </c>
      <c r="R676" s="53">
        <v>1</v>
      </c>
      <c r="S676" s="53">
        <v>0</v>
      </c>
      <c r="T676" s="53">
        <v>0</v>
      </c>
      <c r="U676" s="53">
        <v>0</v>
      </c>
      <c r="V676" s="53">
        <v>0</v>
      </c>
      <c r="W676" s="53">
        <v>1</v>
      </c>
      <c r="X676" s="53">
        <v>1</v>
      </c>
      <c r="Y676" s="53">
        <v>1</v>
      </c>
      <c r="Z676" s="53">
        <v>1</v>
      </c>
      <c r="AA676" s="53">
        <v>1</v>
      </c>
      <c r="AB676" s="53">
        <v>1</v>
      </c>
      <c r="AC676" s="56">
        <f t="shared" si="32"/>
        <v>8</v>
      </c>
      <c r="AD676" s="55">
        <f>VLOOKUP($A676,'all-seg-360'!$A:$K,3,0)</f>
        <v>0.47290649400000001</v>
      </c>
      <c r="AE676" s="55">
        <f>VLOOKUP($A676,'all-seg-360'!$A:$K,4,0)</f>
        <v>0.39365234399999999</v>
      </c>
      <c r="AF676" s="55">
        <f>VLOOKUP($A676,'all-seg-360'!$A:$K,5,0)</f>
        <v>8.5449000000000001E-5</v>
      </c>
      <c r="AG676" s="55">
        <f>VLOOKUP($A676,'all-seg-360'!$A:$K,6,0)</f>
        <v>7.0428466999999995E-2</v>
      </c>
      <c r="AH676" s="55">
        <f>VLOOKUP($A676,'all-seg-360'!$A:$K,7,0)</f>
        <v>3.3111571999999999E-2</v>
      </c>
      <c r="AI676" s="55">
        <f>VLOOKUP($A676,'all-seg-360'!$A:$K,8,0)</f>
        <v>1.0745239E-2</v>
      </c>
      <c r="AJ676" s="55">
        <f>VLOOKUP($A676,'all-seg-360'!$A:$K,9,0)</f>
        <v>7.5988800000000001E-4</v>
      </c>
      <c r="AK676" s="55"/>
      <c r="AL676" s="55"/>
    </row>
    <row r="677" spans="1:38">
      <c r="A677" s="1" t="s">
        <v>470</v>
      </c>
      <c r="B677" s="1" t="s">
        <v>20</v>
      </c>
      <c r="C677" s="1" t="str">
        <f>VLOOKUP(A677,raw_data!$C:$G,5,0)</f>
        <v>住宅</v>
      </c>
      <c r="D677" s="1" t="str">
        <f>VLOOKUP(A677,raw_data!$C:$H,6,0)</f>
        <v>祥德路25弄1号、2、3号</v>
      </c>
      <c r="E677" s="1" t="str">
        <f>VLOOKUP(A677,raw_data!$C:$E,2,0)&amp;","&amp;VLOOKUP(A677,raw_data!$C:$E,3,0)</f>
        <v>121.4853635,31.27290152</v>
      </c>
      <c r="F677" s="54">
        <f t="shared" si="30"/>
        <v>3</v>
      </c>
      <c r="G677" s="1" t="s">
        <v>4367</v>
      </c>
      <c r="H677" s="53">
        <v>0</v>
      </c>
      <c r="I677" s="53">
        <v>1</v>
      </c>
      <c r="J677" s="53">
        <v>1</v>
      </c>
      <c r="K677" s="53">
        <v>0</v>
      </c>
      <c r="L677" s="53">
        <v>0</v>
      </c>
      <c r="M677" s="53">
        <v>1</v>
      </c>
      <c r="N677" s="53">
        <v>1</v>
      </c>
      <c r="O677" s="53">
        <v>0</v>
      </c>
      <c r="P677" s="56">
        <f t="shared" si="31"/>
        <v>4</v>
      </c>
      <c r="Q677" s="53">
        <v>1</v>
      </c>
      <c r="R677" s="53">
        <v>1</v>
      </c>
      <c r="S677" s="53">
        <v>1</v>
      </c>
      <c r="T677" s="53">
        <v>0</v>
      </c>
      <c r="U677" s="53">
        <v>0</v>
      </c>
      <c r="V677" s="53">
        <v>0</v>
      </c>
      <c r="W677" s="53">
        <v>0</v>
      </c>
      <c r="X677" s="53">
        <v>1</v>
      </c>
      <c r="Y677" s="53">
        <v>1</v>
      </c>
      <c r="Z677" s="53">
        <v>1</v>
      </c>
      <c r="AA677" s="53">
        <v>1</v>
      </c>
      <c r="AB677" s="53">
        <v>1</v>
      </c>
      <c r="AC677" s="56">
        <f t="shared" si="32"/>
        <v>8</v>
      </c>
      <c r="AD677" s="55">
        <f>VLOOKUP($A677,'all-seg-360'!$A:$K,3,0)</f>
        <v>0.37546997100000001</v>
      </c>
      <c r="AE677" s="55">
        <f>VLOOKUP($A677,'all-seg-360'!$A:$K,4,0)</f>
        <v>0.432601929</v>
      </c>
      <c r="AF677" s="55">
        <f>VLOOKUP($A677,'all-seg-360'!$A:$K,5,0)</f>
        <v>3.3569335999999998E-2</v>
      </c>
      <c r="AG677" s="55">
        <f>VLOOKUP($A677,'all-seg-360'!$A:$K,6,0)</f>
        <v>8.4152221999999999E-2</v>
      </c>
      <c r="AH677" s="55">
        <f>VLOOKUP($A677,'all-seg-360'!$A:$K,7,0)</f>
        <v>6.4270020000000002E-3</v>
      </c>
      <c r="AI677" s="55">
        <f>VLOOKUP($A677,'all-seg-360'!$A:$K,8,0)</f>
        <v>1.2335205E-2</v>
      </c>
      <c r="AJ677" s="55">
        <f>VLOOKUP($A677,'all-seg-360'!$A:$K,9,0)</f>
        <v>1.3726807000000001E-2</v>
      </c>
      <c r="AK677" s="55"/>
      <c r="AL677" s="55"/>
    </row>
    <row r="678" spans="1:38">
      <c r="A678" s="1" t="s">
        <v>332</v>
      </c>
      <c r="B678" s="1" t="s">
        <v>331</v>
      </c>
      <c r="C678" s="1" t="str">
        <f>VLOOKUP(A678,raw_data!$C:$G,5,0)</f>
        <v>南昌路 212、244 弄小区</v>
      </c>
      <c r="D678" s="1" t="str">
        <f>VLOOKUP(A678,raw_data!$C:$H,6,0)</f>
        <v>南昌路212、244弄</v>
      </c>
      <c r="E678" s="1" t="str">
        <f>VLOOKUP(A678,raw_data!$C:$E,2,0)&amp;","&amp;VLOOKUP(A678,raw_data!$C:$E,3,0)</f>
        <v>121.4805148,31.23347475</v>
      </c>
      <c r="F678" s="54">
        <f t="shared" si="30"/>
        <v>3</v>
      </c>
      <c r="G678" s="1" t="s">
        <v>4367</v>
      </c>
      <c r="H678" s="53">
        <v>0</v>
      </c>
      <c r="I678" s="53">
        <v>1</v>
      </c>
      <c r="J678" s="53">
        <v>1</v>
      </c>
      <c r="K678" s="53">
        <v>0</v>
      </c>
      <c r="L678" s="53">
        <v>0</v>
      </c>
      <c r="M678" s="53">
        <v>1</v>
      </c>
      <c r="N678" s="53">
        <v>1</v>
      </c>
      <c r="O678" s="53">
        <v>0</v>
      </c>
      <c r="P678" s="56">
        <f t="shared" si="31"/>
        <v>4</v>
      </c>
      <c r="Q678" s="53">
        <v>0</v>
      </c>
      <c r="R678" s="53">
        <v>1</v>
      </c>
      <c r="S678" s="53">
        <v>1</v>
      </c>
      <c r="T678" s="53">
        <v>0</v>
      </c>
      <c r="U678" s="53">
        <v>1</v>
      </c>
      <c r="V678" s="53">
        <v>1</v>
      </c>
      <c r="W678" s="53">
        <v>1</v>
      </c>
      <c r="X678" s="53">
        <v>1</v>
      </c>
      <c r="Y678" s="53">
        <v>1</v>
      </c>
      <c r="Z678" s="53">
        <v>0</v>
      </c>
      <c r="AA678" s="53">
        <v>0</v>
      </c>
      <c r="AB678" s="53">
        <v>0</v>
      </c>
      <c r="AC678" s="56">
        <f t="shared" si="32"/>
        <v>7</v>
      </c>
      <c r="AD678" s="55">
        <f>VLOOKUP($A678,'all-seg-360'!$A:$K,3,0)</f>
        <v>0.246676636</v>
      </c>
      <c r="AE678" s="55">
        <f>VLOOKUP($A678,'all-seg-360'!$A:$K,4,0)</f>
        <v>0.49916381799999998</v>
      </c>
      <c r="AF678" s="55">
        <f>VLOOKUP($A678,'all-seg-360'!$A:$K,5,0)</f>
        <v>7.1319579999999999E-3</v>
      </c>
      <c r="AG678" s="55">
        <f>VLOOKUP($A678,'all-seg-360'!$A:$K,6,0)</f>
        <v>0.12088623</v>
      </c>
      <c r="AH678" s="55">
        <f>VLOOKUP($A678,'all-seg-360'!$A:$K,7,0)</f>
        <v>1.6018676999999999E-2</v>
      </c>
      <c r="AI678" s="55">
        <f>VLOOKUP($A678,'all-seg-360'!$A:$K,8,0)</f>
        <v>0</v>
      </c>
      <c r="AJ678" s="55">
        <f>VLOOKUP($A678,'all-seg-360'!$A:$K,9,0)</f>
        <v>1.1618042E-2</v>
      </c>
      <c r="AK678" s="55"/>
      <c r="AL678" s="55"/>
    </row>
    <row r="679" spans="1:38">
      <c r="A679" s="1" t="s">
        <v>336</v>
      </c>
      <c r="B679" s="1" t="s">
        <v>20</v>
      </c>
      <c r="C679" s="1" t="str">
        <f>VLOOKUP(A679,raw_data!$C:$G,5,0)</f>
        <v>住宅</v>
      </c>
      <c r="D679" s="1" t="str">
        <f>VLOOKUP(A679,raw_data!$C:$H,6,0)</f>
        <v>永嘉路17号</v>
      </c>
      <c r="E679" s="1" t="str">
        <f>VLOOKUP(A679,raw_data!$C:$E,2,0)&amp;","&amp;VLOOKUP(A679,raw_data!$C:$E,3,0)</f>
        <v>121.4599619,31.21309221</v>
      </c>
      <c r="F679" s="54">
        <f t="shared" si="30"/>
        <v>3</v>
      </c>
      <c r="G679" s="1" t="s">
        <v>4367</v>
      </c>
      <c r="H679" s="53">
        <v>0</v>
      </c>
      <c r="I679" s="53">
        <v>1</v>
      </c>
      <c r="J679" s="53">
        <v>1</v>
      </c>
      <c r="K679" s="53">
        <v>0</v>
      </c>
      <c r="L679" s="53">
        <v>0</v>
      </c>
      <c r="M679" s="53">
        <v>1</v>
      </c>
      <c r="N679" s="53">
        <v>1</v>
      </c>
      <c r="O679" s="53">
        <v>0</v>
      </c>
      <c r="P679" s="56">
        <f t="shared" si="31"/>
        <v>4</v>
      </c>
      <c r="Q679" s="53">
        <v>1</v>
      </c>
      <c r="R679" s="53">
        <v>1</v>
      </c>
      <c r="S679" s="53">
        <v>1</v>
      </c>
      <c r="T679" s="53">
        <v>1</v>
      </c>
      <c r="U679" s="53">
        <v>0</v>
      </c>
      <c r="V679" s="53">
        <v>0</v>
      </c>
      <c r="W679" s="53">
        <v>0</v>
      </c>
      <c r="X679" s="53">
        <v>1</v>
      </c>
      <c r="Y679" s="53">
        <v>1</v>
      </c>
      <c r="Z679" s="53">
        <v>1</v>
      </c>
      <c r="AA679" s="53">
        <v>0</v>
      </c>
      <c r="AB679" s="53">
        <v>0</v>
      </c>
      <c r="AC679" s="56">
        <f t="shared" si="32"/>
        <v>7</v>
      </c>
      <c r="AD679" s="55">
        <f>VLOOKUP($A679,'all-seg-360'!$A:$K,3,0)</f>
        <v>0.24716186500000001</v>
      </c>
      <c r="AE679" s="55">
        <f>VLOOKUP($A679,'all-seg-360'!$A:$K,4,0)</f>
        <v>0.453485107</v>
      </c>
      <c r="AF679" s="55">
        <f>VLOOKUP($A679,'all-seg-360'!$A:$K,5,0)</f>
        <v>0.15411987299999999</v>
      </c>
      <c r="AG679" s="55">
        <f>VLOOKUP($A679,'all-seg-360'!$A:$K,6,0)</f>
        <v>5.9573363999999997E-2</v>
      </c>
      <c r="AH679" s="55">
        <f>VLOOKUP($A679,'all-seg-360'!$A:$K,7,0)</f>
        <v>2.5576781999999999E-2</v>
      </c>
      <c r="AI679" s="55">
        <f>VLOOKUP($A679,'all-seg-360'!$A:$K,8,0)</f>
        <v>2.960205E-3</v>
      </c>
      <c r="AJ679" s="55">
        <f>VLOOKUP($A679,'all-seg-360'!$A:$K,9,0)</f>
        <v>0</v>
      </c>
      <c r="AK679" s="55"/>
      <c r="AL679" s="55"/>
    </row>
    <row r="680" spans="1:38">
      <c r="A680" s="1" t="s">
        <v>335</v>
      </c>
      <c r="B680" s="1" t="s">
        <v>334</v>
      </c>
      <c r="C680" s="1" t="str">
        <f>VLOOKUP(A680,raw_data!$C:$G,5,0)</f>
        <v>住宅</v>
      </c>
      <c r="D680" s="1" t="str">
        <f>VLOOKUP(A680,raw_data!$C:$H,6,0)</f>
        <v>建国西路146号</v>
      </c>
      <c r="E680" s="1" t="str">
        <f>VLOOKUP(A680,raw_data!$C:$E,2,0)&amp;","&amp;VLOOKUP(A680,raw_data!$C:$E,3,0)</f>
        <v>121.4596181,31.20961951</v>
      </c>
      <c r="F680" s="54">
        <f t="shared" si="30"/>
        <v>3</v>
      </c>
      <c r="G680" s="1" t="s">
        <v>4367</v>
      </c>
      <c r="H680" s="53">
        <v>0</v>
      </c>
      <c r="I680" s="53">
        <v>1</v>
      </c>
      <c r="J680" s="53">
        <v>1</v>
      </c>
      <c r="K680" s="53">
        <v>0</v>
      </c>
      <c r="L680" s="53">
        <v>0</v>
      </c>
      <c r="M680" s="53">
        <v>1</v>
      </c>
      <c r="N680" s="53">
        <v>1</v>
      </c>
      <c r="O680" s="53">
        <v>0</v>
      </c>
      <c r="P680" s="56">
        <f t="shared" si="31"/>
        <v>4</v>
      </c>
      <c r="Q680" s="53">
        <v>1</v>
      </c>
      <c r="R680" s="53">
        <v>1</v>
      </c>
      <c r="S680" s="53">
        <v>1</v>
      </c>
      <c r="T680" s="53">
        <v>1</v>
      </c>
      <c r="U680" s="53">
        <v>0</v>
      </c>
      <c r="V680" s="53">
        <v>1</v>
      </c>
      <c r="W680" s="53">
        <v>0</v>
      </c>
      <c r="X680" s="53">
        <v>1</v>
      </c>
      <c r="Y680" s="53">
        <v>1</v>
      </c>
      <c r="Z680" s="53">
        <v>0</v>
      </c>
      <c r="AA680" s="53">
        <v>0</v>
      </c>
      <c r="AB680" s="53">
        <v>0</v>
      </c>
      <c r="AC680" s="56">
        <f t="shared" si="32"/>
        <v>7</v>
      </c>
      <c r="AD680" s="55">
        <f>VLOOKUP($A680,'all-seg-360'!$A:$K,3,0)</f>
        <v>0.210940552</v>
      </c>
      <c r="AE680" s="55">
        <f>VLOOKUP($A680,'all-seg-360'!$A:$K,4,0)</f>
        <v>0.50195617699999995</v>
      </c>
      <c r="AF680" s="55">
        <f>VLOOKUP($A680,'all-seg-360'!$A:$K,5,0)</f>
        <v>0.13558044399999999</v>
      </c>
      <c r="AG680" s="55">
        <f>VLOOKUP($A680,'all-seg-360'!$A:$K,6,0)</f>
        <v>7.2909546000000006E-2</v>
      </c>
      <c r="AH680" s="55">
        <f>VLOOKUP($A680,'all-seg-360'!$A:$K,7,0)</f>
        <v>1.4251709E-2</v>
      </c>
      <c r="AI680" s="55">
        <f>VLOOKUP($A680,'all-seg-360'!$A:$K,8,0)</f>
        <v>2.1606450000000001E-3</v>
      </c>
      <c r="AJ680" s="55">
        <f>VLOOKUP($A680,'all-seg-360'!$A:$K,9,0)</f>
        <v>4.6325680000000001E-3</v>
      </c>
      <c r="AK680" s="55"/>
      <c r="AL680" s="55"/>
    </row>
    <row r="681" spans="1:38">
      <c r="A681" s="1" t="s">
        <v>342</v>
      </c>
      <c r="B681" s="1" t="s">
        <v>20</v>
      </c>
      <c r="C681" s="1" t="str">
        <f>VLOOKUP(A681,raw_data!$C:$G,5,0)</f>
        <v>住宅</v>
      </c>
      <c r="D681" s="1" t="str">
        <f>VLOOKUP(A681,raw_data!$C:$H,6,0)</f>
        <v>复兴中路563号</v>
      </c>
      <c r="E681" s="1" t="str">
        <f>VLOOKUP(A681,raw_data!$C:$E,2,0)&amp;","&amp;VLOOKUP(A681,raw_data!$C:$E,3,0)</f>
        <v>121.4617276,31.21686095</v>
      </c>
      <c r="F681" s="54">
        <f t="shared" si="30"/>
        <v>3</v>
      </c>
      <c r="G681" s="1" t="s">
        <v>4367</v>
      </c>
      <c r="H681" s="53">
        <v>0</v>
      </c>
      <c r="I681" s="53">
        <v>1</v>
      </c>
      <c r="J681" s="53">
        <v>1</v>
      </c>
      <c r="K681" s="53">
        <v>0</v>
      </c>
      <c r="L681" s="53">
        <v>0</v>
      </c>
      <c r="M681" s="53">
        <v>1</v>
      </c>
      <c r="N681" s="53">
        <v>1</v>
      </c>
      <c r="O681" s="53">
        <v>0</v>
      </c>
      <c r="P681" s="56">
        <f t="shared" si="31"/>
        <v>4</v>
      </c>
      <c r="Q681" s="53">
        <v>1</v>
      </c>
      <c r="R681" s="53">
        <v>1</v>
      </c>
      <c r="S681" s="53">
        <v>1</v>
      </c>
      <c r="T681" s="53">
        <v>0</v>
      </c>
      <c r="U681" s="53">
        <v>0</v>
      </c>
      <c r="V681" s="53">
        <v>0</v>
      </c>
      <c r="W681" s="53">
        <v>0</v>
      </c>
      <c r="X681" s="53">
        <v>1</v>
      </c>
      <c r="Y681" s="53">
        <v>1</v>
      </c>
      <c r="Z681" s="53">
        <v>0</v>
      </c>
      <c r="AA681" s="53">
        <v>0</v>
      </c>
      <c r="AB681" s="53">
        <v>0</v>
      </c>
      <c r="AC681" s="56">
        <f t="shared" si="32"/>
        <v>5</v>
      </c>
      <c r="AD681" s="55">
        <f>VLOOKUP($A681,'all-seg-360'!$A:$K,3,0)</f>
        <v>0.24868469200000001</v>
      </c>
      <c r="AE681" s="55">
        <f>VLOOKUP($A681,'all-seg-360'!$A:$K,4,0)</f>
        <v>0.57521667499999996</v>
      </c>
      <c r="AF681" s="55">
        <f>VLOOKUP($A681,'all-seg-360'!$A:$K,5,0)</f>
        <v>3.7081909000000003E-2</v>
      </c>
      <c r="AG681" s="55">
        <f>VLOOKUP($A681,'all-seg-360'!$A:$K,6,0)</f>
        <v>6.6723633000000004E-2</v>
      </c>
      <c r="AH681" s="55">
        <f>VLOOKUP($A681,'all-seg-360'!$A:$K,7,0)</f>
        <v>4.7824097000000003E-2</v>
      </c>
      <c r="AI681" s="55">
        <f>VLOOKUP($A681,'all-seg-360'!$A:$K,8,0)</f>
        <v>2.9052729999999999E-3</v>
      </c>
      <c r="AJ681" s="55">
        <f>VLOOKUP($A681,'all-seg-360'!$A:$K,9,0)</f>
        <v>1.6802978999999999E-2</v>
      </c>
      <c r="AK681" s="55"/>
      <c r="AL681" s="55"/>
    </row>
    <row r="682" spans="1:38">
      <c r="A682" s="1" t="s">
        <v>356</v>
      </c>
      <c r="B682" s="1" t="s">
        <v>355</v>
      </c>
      <c r="C682" s="1" t="str">
        <f>VLOOKUP(A682,raw_data!$C:$G,5,0)</f>
        <v>惠罗公司大楼</v>
      </c>
      <c r="D682" s="1" t="str">
        <f>VLOOKUP(A682,raw_data!$C:$H,6,0)</f>
        <v>南京东路100号</v>
      </c>
      <c r="E682" s="1" t="str">
        <f>VLOOKUP(A682,raw_data!$C:$E,2,0)&amp;","&amp;VLOOKUP(A682,raw_data!$C:$E,3,0)</f>
        <v>121.4834034,31.24072477</v>
      </c>
      <c r="F682" s="54">
        <f t="shared" si="30"/>
        <v>3</v>
      </c>
      <c r="G682" s="1" t="s">
        <v>4367</v>
      </c>
      <c r="H682" s="53">
        <v>0</v>
      </c>
      <c r="I682" s="53">
        <v>1</v>
      </c>
      <c r="J682" s="53">
        <v>1</v>
      </c>
      <c r="K682" s="53">
        <v>0</v>
      </c>
      <c r="L682" s="53">
        <v>0</v>
      </c>
      <c r="M682" s="53">
        <v>1</v>
      </c>
      <c r="N682" s="53">
        <v>1</v>
      </c>
      <c r="O682" s="53">
        <v>0</v>
      </c>
      <c r="P682" s="56">
        <f t="shared" si="31"/>
        <v>4</v>
      </c>
      <c r="Q682" s="53">
        <v>1</v>
      </c>
      <c r="R682" s="53">
        <v>1</v>
      </c>
      <c r="S682" s="53">
        <v>1</v>
      </c>
      <c r="T682" s="53">
        <v>0</v>
      </c>
      <c r="U682" s="53">
        <v>0</v>
      </c>
      <c r="V682" s="53">
        <v>0</v>
      </c>
      <c r="W682" s="53">
        <v>0</v>
      </c>
      <c r="X682" s="53">
        <v>1</v>
      </c>
      <c r="Y682" s="53">
        <v>1</v>
      </c>
      <c r="Z682" s="53">
        <v>0</v>
      </c>
      <c r="AA682" s="53">
        <v>1</v>
      </c>
      <c r="AB682" s="53">
        <v>1</v>
      </c>
      <c r="AC682" s="56">
        <f t="shared" si="32"/>
        <v>7</v>
      </c>
      <c r="AD682" s="55">
        <f>VLOOKUP($A682,'all-seg-360'!$A:$K,3,0)</f>
        <v>0.426724243</v>
      </c>
      <c r="AE682" s="55">
        <f>VLOOKUP($A682,'all-seg-360'!$A:$K,4,0)</f>
        <v>0.38258361800000001</v>
      </c>
      <c r="AF682" s="55">
        <f>VLOOKUP($A682,'all-seg-360'!$A:$K,5,0)</f>
        <v>3.5281371999999998E-2</v>
      </c>
      <c r="AG682" s="55">
        <f>VLOOKUP($A682,'all-seg-360'!$A:$K,6,0)</f>
        <v>6.3134765999999995E-2</v>
      </c>
      <c r="AH682" s="55">
        <f>VLOOKUP($A682,'all-seg-360'!$A:$K,7,0)</f>
        <v>2.1923827999999999E-2</v>
      </c>
      <c r="AI682" s="55">
        <f>VLOOKUP($A682,'all-seg-360'!$A:$K,8,0)</f>
        <v>8.2366939999999993E-3</v>
      </c>
      <c r="AJ682" s="55">
        <f>VLOOKUP($A682,'all-seg-360'!$A:$K,9,0)</f>
        <v>2.7886963000000001E-2</v>
      </c>
      <c r="AK682" s="55"/>
      <c r="AL682" s="55"/>
    </row>
    <row r="683" spans="1:38">
      <c r="A683" s="1" t="s">
        <v>373</v>
      </c>
      <c r="B683" s="1" t="s">
        <v>372</v>
      </c>
      <c r="C683" s="1" t="str">
        <f>VLOOKUP(A683,raw_data!$C:$G,5,0)</f>
        <v>大生公司大楼</v>
      </c>
      <c r="D683" s="1" t="str">
        <f>VLOOKUP(A683,raw_data!$C:$H,6,0)</f>
        <v>九江路230号</v>
      </c>
      <c r="E683" s="1" t="str">
        <f>VLOOKUP(A683,raw_data!$C:$E,2,0)&amp;","&amp;VLOOKUP(A683,raw_data!$C:$E,3,0)</f>
        <v>121.4805148,31.23347475</v>
      </c>
      <c r="F683" s="54">
        <f t="shared" si="30"/>
        <v>3</v>
      </c>
      <c r="G683" s="1" t="s">
        <v>4367</v>
      </c>
      <c r="H683" s="53">
        <v>0</v>
      </c>
      <c r="I683" s="53">
        <v>1</v>
      </c>
      <c r="J683" s="53">
        <v>1</v>
      </c>
      <c r="K683" s="53">
        <v>0</v>
      </c>
      <c r="L683" s="53">
        <v>0</v>
      </c>
      <c r="M683" s="53">
        <v>1</v>
      </c>
      <c r="N683" s="53">
        <v>1</v>
      </c>
      <c r="O683" s="53">
        <v>0</v>
      </c>
      <c r="P683" s="56">
        <f t="shared" si="31"/>
        <v>4</v>
      </c>
      <c r="Q683" s="53">
        <v>0</v>
      </c>
      <c r="R683" s="53">
        <v>1</v>
      </c>
      <c r="S683" s="53">
        <v>1</v>
      </c>
      <c r="T683" s="53">
        <v>0</v>
      </c>
      <c r="U683" s="53">
        <v>1</v>
      </c>
      <c r="V683" s="53">
        <v>1</v>
      </c>
      <c r="W683" s="53">
        <v>1</v>
      </c>
      <c r="X683" s="53">
        <v>1</v>
      </c>
      <c r="Y683" s="53">
        <v>1</v>
      </c>
      <c r="Z683" s="53">
        <v>0</v>
      </c>
      <c r="AA683" s="53">
        <v>0</v>
      </c>
      <c r="AB683" s="53">
        <v>0</v>
      </c>
      <c r="AC683" s="56">
        <f t="shared" si="32"/>
        <v>7</v>
      </c>
      <c r="AD683" s="55">
        <f>VLOOKUP($A683,'all-seg-360'!$A:$K,3,0)</f>
        <v>0.246676636</v>
      </c>
      <c r="AE683" s="55">
        <f>VLOOKUP($A683,'all-seg-360'!$A:$K,4,0)</f>
        <v>0.49916381799999998</v>
      </c>
      <c r="AF683" s="55">
        <f>VLOOKUP($A683,'all-seg-360'!$A:$K,5,0)</f>
        <v>7.1319579999999999E-3</v>
      </c>
      <c r="AG683" s="55">
        <f>VLOOKUP($A683,'all-seg-360'!$A:$K,6,0)</f>
        <v>0.12088623</v>
      </c>
      <c r="AH683" s="55">
        <f>VLOOKUP($A683,'all-seg-360'!$A:$K,7,0)</f>
        <v>1.6018676999999999E-2</v>
      </c>
      <c r="AI683" s="55">
        <f>VLOOKUP($A683,'all-seg-360'!$A:$K,8,0)</f>
        <v>0</v>
      </c>
      <c r="AJ683" s="55">
        <f>VLOOKUP($A683,'all-seg-360'!$A:$K,9,0)</f>
        <v>1.1618042E-2</v>
      </c>
      <c r="AK683" s="55"/>
      <c r="AL683" s="55"/>
    </row>
    <row r="684" spans="1:38">
      <c r="A684" s="1" t="s">
        <v>392</v>
      </c>
      <c r="B684" s="1" t="s">
        <v>391</v>
      </c>
      <c r="C684" s="1" t="str">
        <f>VLOOKUP(A684,raw_data!$C:$G,5,0)</f>
        <v>住宅</v>
      </c>
      <c r="D684" s="1" t="str">
        <f>VLOOKUP(A684,raw_data!$C:$H,6,0)</f>
        <v>武胜路429号</v>
      </c>
      <c r="E684" s="1" t="str">
        <f>VLOOKUP(A684,raw_data!$C:$E,2,0)&amp;","&amp;VLOOKUP(A684,raw_data!$C:$E,3,0)</f>
        <v>121.4655106,31.2286308</v>
      </c>
      <c r="F684" s="54">
        <f t="shared" si="30"/>
        <v>3</v>
      </c>
      <c r="G684" s="1" t="s">
        <v>4367</v>
      </c>
      <c r="H684" s="53">
        <v>0</v>
      </c>
      <c r="I684" s="53">
        <v>1</v>
      </c>
      <c r="J684" s="53">
        <v>1</v>
      </c>
      <c r="K684" s="53">
        <v>0</v>
      </c>
      <c r="L684" s="53">
        <v>0</v>
      </c>
      <c r="M684" s="53">
        <v>1</v>
      </c>
      <c r="N684" s="53">
        <v>1</v>
      </c>
      <c r="O684" s="53">
        <v>0</v>
      </c>
      <c r="P684" s="56">
        <f t="shared" si="31"/>
        <v>4</v>
      </c>
      <c r="Q684" s="53">
        <v>1</v>
      </c>
      <c r="R684" s="53">
        <v>1</v>
      </c>
      <c r="S684" s="53">
        <v>1</v>
      </c>
      <c r="T684" s="53">
        <v>0</v>
      </c>
      <c r="U684" s="53">
        <v>0</v>
      </c>
      <c r="V684" s="53">
        <v>0</v>
      </c>
      <c r="W684" s="53">
        <v>0</v>
      </c>
      <c r="X684" s="53">
        <v>1</v>
      </c>
      <c r="Y684" s="53">
        <v>1</v>
      </c>
      <c r="Z684" s="53">
        <v>0</v>
      </c>
      <c r="AA684" s="53">
        <v>0</v>
      </c>
      <c r="AB684" s="53">
        <v>0</v>
      </c>
      <c r="AC684" s="56">
        <f t="shared" si="32"/>
        <v>5</v>
      </c>
      <c r="AD684" s="55">
        <f>VLOOKUP($A684,'all-seg-360'!$A:$K,3,0)</f>
        <v>0.22365722699999999</v>
      </c>
      <c r="AE684" s="55">
        <f>VLOOKUP($A684,'all-seg-360'!$A:$K,4,0)</f>
        <v>0.27257080099999997</v>
      </c>
      <c r="AF684" s="55">
        <f>VLOOKUP($A684,'all-seg-360'!$A:$K,5,0)</f>
        <v>0.285900879</v>
      </c>
      <c r="AG684" s="55">
        <f>VLOOKUP($A684,'all-seg-360'!$A:$K,6,0)</f>
        <v>7.0397949000000001E-2</v>
      </c>
      <c r="AH684" s="55">
        <f>VLOOKUP($A684,'all-seg-360'!$A:$K,7,0)</f>
        <v>2.052002E-2</v>
      </c>
      <c r="AI684" s="55">
        <f>VLOOKUP($A684,'all-seg-360'!$A:$K,8,0)</f>
        <v>7.3242000000000001E-5</v>
      </c>
      <c r="AJ684" s="55">
        <f>VLOOKUP($A684,'all-seg-360'!$A:$K,9,0)</f>
        <v>3.6245727999999998E-2</v>
      </c>
      <c r="AK684" s="55"/>
      <c r="AL684" s="55"/>
    </row>
    <row r="685" spans="1:38">
      <c r="A685" s="1" t="s">
        <v>396</v>
      </c>
      <c r="B685" s="1" t="s">
        <v>395</v>
      </c>
      <c r="C685" s="1" t="str">
        <f>VLOOKUP(A685,raw_data!$C:$G,5,0)</f>
        <v>延安东路134-150号楼</v>
      </c>
      <c r="D685" s="1" t="str">
        <f>VLOOKUP(A685,raw_data!$C:$H,6,0)</f>
        <v>延安东路134-150号</v>
      </c>
      <c r="E685" s="1" t="str">
        <f>VLOOKUP(A685,raw_data!$C:$E,2,0)&amp;","&amp;VLOOKUP(A685,raw_data!$C:$E,3,0)</f>
        <v>121.4847422,31.23437247</v>
      </c>
      <c r="F685" s="54">
        <f t="shared" si="30"/>
        <v>3</v>
      </c>
      <c r="G685" s="1" t="s">
        <v>4367</v>
      </c>
      <c r="H685" s="53">
        <v>0</v>
      </c>
      <c r="I685" s="53">
        <v>1</v>
      </c>
      <c r="J685" s="53">
        <v>1</v>
      </c>
      <c r="K685" s="53">
        <v>0</v>
      </c>
      <c r="L685" s="53">
        <v>0</v>
      </c>
      <c r="M685" s="53">
        <v>1</v>
      </c>
      <c r="N685" s="53">
        <v>1</v>
      </c>
      <c r="O685" s="53">
        <v>0</v>
      </c>
      <c r="P685" s="56">
        <f t="shared" si="31"/>
        <v>4</v>
      </c>
      <c r="Q685" s="53">
        <v>0</v>
      </c>
      <c r="R685" s="53">
        <v>1</v>
      </c>
      <c r="S685" s="53">
        <v>1</v>
      </c>
      <c r="T685" s="53">
        <v>0</v>
      </c>
      <c r="U685" s="53">
        <v>0</v>
      </c>
      <c r="V685" s="53">
        <v>0</v>
      </c>
      <c r="W685" s="53">
        <v>1</v>
      </c>
      <c r="X685" s="53">
        <v>1</v>
      </c>
      <c r="Y685" s="53">
        <v>1</v>
      </c>
      <c r="Z685" s="53">
        <v>0</v>
      </c>
      <c r="AA685" s="53">
        <v>0</v>
      </c>
      <c r="AB685" s="53">
        <v>0</v>
      </c>
      <c r="AC685" s="56">
        <f t="shared" si="32"/>
        <v>5</v>
      </c>
      <c r="AD685" s="55">
        <f>VLOOKUP($A685,'all-seg-360'!$A:$K,3,0)</f>
        <v>0.38871460000000002</v>
      </c>
      <c r="AE685" s="55">
        <f>VLOOKUP($A685,'all-seg-360'!$A:$K,4,0)</f>
        <v>0.374517822</v>
      </c>
      <c r="AF685" s="55">
        <f>VLOOKUP($A685,'all-seg-360'!$A:$K,5,0)</f>
        <v>6.7013550000000005E-2</v>
      </c>
      <c r="AG685" s="55">
        <f>VLOOKUP($A685,'all-seg-360'!$A:$K,6,0)</f>
        <v>6.7904663000000004E-2</v>
      </c>
      <c r="AH685" s="55">
        <f>VLOOKUP($A685,'all-seg-360'!$A:$K,7,0)</f>
        <v>1.5457153E-2</v>
      </c>
      <c r="AI685" s="55">
        <f>VLOOKUP($A685,'all-seg-360'!$A:$K,8,0)</f>
        <v>1.2786869999999999E-3</v>
      </c>
      <c r="AJ685" s="55">
        <f>VLOOKUP($A685,'all-seg-360'!$A:$K,9,0)</f>
        <v>4.3029800000000002E-4</v>
      </c>
      <c r="AK685" s="55"/>
      <c r="AL685" s="55"/>
    </row>
    <row r="686" spans="1:38">
      <c r="A686" s="1" t="s">
        <v>400</v>
      </c>
      <c r="B686" s="1" t="s">
        <v>399</v>
      </c>
      <c r="C686" s="1" t="str">
        <f>VLOOKUP(A686,raw_data!$C:$G,5,0)</f>
        <v>住宅</v>
      </c>
      <c r="D686" s="1" t="str">
        <f>VLOOKUP(A686,raw_data!$C:$H,6,0)</f>
        <v>泗泾路28号</v>
      </c>
      <c r="E686" s="1" t="str">
        <f>VLOOKUP(A686,raw_data!$C:$E,2,0)&amp;","&amp;VLOOKUP(A686,raw_data!$C:$E,3,0)</f>
        <v>121.4805148,31.23347475</v>
      </c>
      <c r="F686" s="54">
        <f t="shared" si="30"/>
        <v>3</v>
      </c>
      <c r="G686" s="1" t="s">
        <v>4367</v>
      </c>
      <c r="H686" s="53">
        <v>0</v>
      </c>
      <c r="I686" s="53">
        <v>1</v>
      </c>
      <c r="J686" s="53">
        <v>1</v>
      </c>
      <c r="K686" s="53">
        <v>0</v>
      </c>
      <c r="L686" s="53">
        <v>0</v>
      </c>
      <c r="M686" s="53">
        <v>1</v>
      </c>
      <c r="N686" s="53">
        <v>1</v>
      </c>
      <c r="O686" s="53">
        <v>0</v>
      </c>
      <c r="P686" s="56">
        <f t="shared" si="31"/>
        <v>4</v>
      </c>
      <c r="Q686" s="53">
        <v>0</v>
      </c>
      <c r="R686" s="53">
        <v>1</v>
      </c>
      <c r="S686" s="53">
        <v>1</v>
      </c>
      <c r="T686" s="53">
        <v>0</v>
      </c>
      <c r="U686" s="53">
        <v>1</v>
      </c>
      <c r="V686" s="53">
        <v>1</v>
      </c>
      <c r="W686" s="53">
        <v>1</v>
      </c>
      <c r="X686" s="53">
        <v>1</v>
      </c>
      <c r="Y686" s="53">
        <v>1</v>
      </c>
      <c r="Z686" s="53">
        <v>0</v>
      </c>
      <c r="AA686" s="53">
        <v>0</v>
      </c>
      <c r="AB686" s="53">
        <v>0</v>
      </c>
      <c r="AC686" s="56">
        <f t="shared" si="32"/>
        <v>7</v>
      </c>
      <c r="AD686" s="55">
        <f>VLOOKUP($A686,'all-seg-360'!$A:$K,3,0)</f>
        <v>0.246676636</v>
      </c>
      <c r="AE686" s="55">
        <f>VLOOKUP($A686,'all-seg-360'!$A:$K,4,0)</f>
        <v>0.49916381799999998</v>
      </c>
      <c r="AF686" s="55">
        <f>VLOOKUP($A686,'all-seg-360'!$A:$K,5,0)</f>
        <v>7.1319579999999999E-3</v>
      </c>
      <c r="AG686" s="55">
        <f>VLOOKUP($A686,'all-seg-360'!$A:$K,6,0)</f>
        <v>0.12088623</v>
      </c>
      <c r="AH686" s="55">
        <f>VLOOKUP($A686,'all-seg-360'!$A:$K,7,0)</f>
        <v>1.6018676999999999E-2</v>
      </c>
      <c r="AI686" s="55">
        <f>VLOOKUP($A686,'all-seg-360'!$A:$K,8,0)</f>
        <v>0</v>
      </c>
      <c r="AJ686" s="55">
        <f>VLOOKUP($A686,'all-seg-360'!$A:$K,9,0)</f>
        <v>1.1618042E-2</v>
      </c>
      <c r="AK686" s="55"/>
      <c r="AL686" s="55"/>
    </row>
    <row r="687" spans="1:38">
      <c r="A687" s="1" t="s">
        <v>406</v>
      </c>
      <c r="B687" s="1" t="s">
        <v>20</v>
      </c>
      <c r="C687" s="1" t="str">
        <f>VLOOKUP(A687,raw_data!$C:$G,5,0)</f>
        <v>住宅</v>
      </c>
      <c r="D687" s="1" t="str">
        <f>VLOOKUP(A687,raw_data!$C:$H,6,0)</f>
        <v>思南路36号</v>
      </c>
      <c r="E687" s="1" t="str">
        <f>VLOOKUP(A687,raw_data!$C:$E,2,0)&amp;","&amp;VLOOKUP(A687,raw_data!$C:$E,3,0)</f>
        <v>121.4619808,31.2195462</v>
      </c>
      <c r="F687" s="54">
        <f t="shared" si="30"/>
        <v>3</v>
      </c>
      <c r="G687" s="1" t="s">
        <v>4367</v>
      </c>
      <c r="H687" s="53">
        <v>0</v>
      </c>
      <c r="I687" s="53">
        <v>1</v>
      </c>
      <c r="J687" s="53">
        <v>1</v>
      </c>
      <c r="K687" s="53">
        <v>0</v>
      </c>
      <c r="L687" s="53">
        <v>0</v>
      </c>
      <c r="M687" s="53">
        <v>1</v>
      </c>
      <c r="N687" s="53">
        <v>1</v>
      </c>
      <c r="O687" s="53">
        <v>0</v>
      </c>
      <c r="P687" s="56">
        <f t="shared" si="31"/>
        <v>4</v>
      </c>
      <c r="Q687" s="53">
        <v>1</v>
      </c>
      <c r="R687" s="53">
        <v>1</v>
      </c>
      <c r="S687" s="53">
        <v>1</v>
      </c>
      <c r="T687" s="53">
        <v>0</v>
      </c>
      <c r="U687" s="53">
        <v>0</v>
      </c>
      <c r="V687" s="53">
        <v>0</v>
      </c>
      <c r="W687" s="53">
        <v>0</v>
      </c>
      <c r="X687" s="53">
        <v>1</v>
      </c>
      <c r="Y687" s="53">
        <v>1</v>
      </c>
      <c r="Z687" s="53">
        <v>1</v>
      </c>
      <c r="AA687" s="53">
        <v>1</v>
      </c>
      <c r="AB687" s="53">
        <v>0</v>
      </c>
      <c r="AC687" s="56">
        <f t="shared" si="32"/>
        <v>7</v>
      </c>
      <c r="AD687" s="55">
        <f>VLOOKUP($A687,'all-seg-360'!$A:$K,3,0)</f>
        <v>0.35176391600000001</v>
      </c>
      <c r="AE687" s="55">
        <f>VLOOKUP($A687,'all-seg-360'!$A:$K,4,0)</f>
        <v>0.41976928699999999</v>
      </c>
      <c r="AF687" s="55">
        <f>VLOOKUP($A687,'all-seg-360'!$A:$K,5,0)</f>
        <v>8.0123900999999997E-2</v>
      </c>
      <c r="AG687" s="55">
        <f>VLOOKUP($A687,'all-seg-360'!$A:$K,6,0)</f>
        <v>5.4583739999999999E-2</v>
      </c>
      <c r="AH687" s="55">
        <f>VLOOKUP($A687,'all-seg-360'!$A:$K,7,0)</f>
        <v>3.4649658E-2</v>
      </c>
      <c r="AI687" s="55">
        <f>VLOOKUP($A687,'all-seg-360'!$A:$K,8,0)</f>
        <v>0</v>
      </c>
      <c r="AJ687" s="55">
        <f>VLOOKUP($A687,'all-seg-360'!$A:$K,9,0)</f>
        <v>6.1040000000000003E-6</v>
      </c>
      <c r="AK687" s="55"/>
      <c r="AL687" s="55"/>
    </row>
    <row r="688" spans="1:38">
      <c r="A688" s="1" t="s">
        <v>402</v>
      </c>
      <c r="B688" s="1" t="s">
        <v>401</v>
      </c>
      <c r="C688" s="1" t="str">
        <f>VLOOKUP(A688,raw_data!$C:$G,5,0)</f>
        <v>中山小区</v>
      </c>
      <c r="D688" s="1" t="str">
        <f>VLOOKUP(A688,raw_data!$C:$H,6,0)</f>
        <v>广东路131弄</v>
      </c>
      <c r="E688" s="1" t="str">
        <f>VLOOKUP(A688,raw_data!$C:$E,2,0)&amp;","&amp;VLOOKUP(A688,raw_data!$C:$E,3,0)</f>
        <v>121.484399,31.23532267</v>
      </c>
      <c r="F688" s="54">
        <f t="shared" si="30"/>
        <v>3</v>
      </c>
      <c r="G688" s="1" t="s">
        <v>4367</v>
      </c>
      <c r="H688" s="53">
        <v>0</v>
      </c>
      <c r="I688" s="53">
        <v>1</v>
      </c>
      <c r="J688" s="53">
        <v>1</v>
      </c>
      <c r="K688" s="53">
        <v>0</v>
      </c>
      <c r="L688" s="53">
        <v>0</v>
      </c>
      <c r="M688" s="53">
        <v>1</v>
      </c>
      <c r="N688" s="53">
        <v>1</v>
      </c>
      <c r="O688" s="53">
        <v>0</v>
      </c>
      <c r="P688" s="56">
        <f t="shared" si="31"/>
        <v>4</v>
      </c>
      <c r="Q688" s="53">
        <v>0</v>
      </c>
      <c r="R688" s="53">
        <v>1</v>
      </c>
      <c r="S688" s="53">
        <v>1</v>
      </c>
      <c r="T688" s="53">
        <v>0</v>
      </c>
      <c r="U688" s="53">
        <v>1</v>
      </c>
      <c r="V688" s="53">
        <v>0</v>
      </c>
      <c r="W688" s="53">
        <v>1</v>
      </c>
      <c r="X688" s="53">
        <v>1</v>
      </c>
      <c r="Y688" s="53">
        <v>1</v>
      </c>
      <c r="Z688" s="53">
        <v>0</v>
      </c>
      <c r="AA688" s="53">
        <v>0</v>
      </c>
      <c r="AB688" s="53">
        <v>0</v>
      </c>
      <c r="AC688" s="56">
        <f t="shared" si="32"/>
        <v>6</v>
      </c>
      <c r="AD688" s="55">
        <f>VLOOKUP($A688,'all-seg-360'!$A:$K,3,0)</f>
        <v>0.54480590799999995</v>
      </c>
      <c r="AE688" s="55">
        <f>VLOOKUP($A688,'all-seg-360'!$A:$K,4,0)</f>
        <v>0.31070556599999999</v>
      </c>
      <c r="AF688" s="55">
        <f>VLOOKUP($A688,'all-seg-360'!$A:$K,5,0)</f>
        <v>2.7466000000000001E-5</v>
      </c>
      <c r="AG688" s="55">
        <f>VLOOKUP($A688,'all-seg-360'!$A:$K,6,0)</f>
        <v>5.4254150000000001E-2</v>
      </c>
      <c r="AH688" s="55">
        <f>VLOOKUP($A688,'all-seg-360'!$A:$K,7,0)</f>
        <v>2.7203369000000002E-2</v>
      </c>
      <c r="AI688" s="55">
        <f>VLOOKUP($A688,'all-seg-360'!$A:$K,8,0)</f>
        <v>0</v>
      </c>
      <c r="AJ688" s="55">
        <f>VLOOKUP($A688,'all-seg-360'!$A:$K,9,0)</f>
        <v>4.2419433999999999E-2</v>
      </c>
      <c r="AK688" s="55"/>
      <c r="AL688" s="55"/>
    </row>
    <row r="689" spans="1:38">
      <c r="A689" s="1" t="s">
        <v>411</v>
      </c>
      <c r="B689" s="1" t="s">
        <v>410</v>
      </c>
      <c r="C689" s="1" t="str">
        <f>VLOOKUP(A689,raw_data!$C:$G,5,0)</f>
        <v>住宅</v>
      </c>
      <c r="D689" s="1" t="str">
        <f>VLOOKUP(A689,raw_data!$C:$H,6,0)</f>
        <v>北京东路163号</v>
      </c>
      <c r="E689" s="1" t="str">
        <f>VLOOKUP(A689,raw_data!$C:$E,2,0)&amp;","&amp;VLOOKUP(A689,raw_data!$C:$E,3,0)</f>
        <v>121.4701345,31.23695038</v>
      </c>
      <c r="F689" s="54">
        <f t="shared" si="30"/>
        <v>3</v>
      </c>
      <c r="G689" s="1" t="s">
        <v>4367</v>
      </c>
      <c r="H689" s="53">
        <v>0</v>
      </c>
      <c r="I689" s="53">
        <v>1</v>
      </c>
      <c r="J689" s="53">
        <v>1</v>
      </c>
      <c r="K689" s="53">
        <v>0</v>
      </c>
      <c r="L689" s="53">
        <v>0</v>
      </c>
      <c r="M689" s="53">
        <v>1</v>
      </c>
      <c r="N689" s="53">
        <v>1</v>
      </c>
      <c r="O689" s="53">
        <v>0</v>
      </c>
      <c r="P689" s="56">
        <f t="shared" si="31"/>
        <v>4</v>
      </c>
      <c r="Q689" s="53">
        <v>1</v>
      </c>
      <c r="R689" s="53">
        <v>1</v>
      </c>
      <c r="S689" s="53">
        <v>1</v>
      </c>
      <c r="T689" s="53">
        <v>0</v>
      </c>
      <c r="U689" s="53">
        <v>0</v>
      </c>
      <c r="V689" s="53">
        <v>0</v>
      </c>
      <c r="W689" s="53">
        <v>0</v>
      </c>
      <c r="X689" s="53">
        <v>1</v>
      </c>
      <c r="Y689" s="53">
        <v>1</v>
      </c>
      <c r="Z689" s="53">
        <v>0</v>
      </c>
      <c r="AA689" s="53">
        <v>0</v>
      </c>
      <c r="AB689" s="53">
        <v>1</v>
      </c>
      <c r="AC689" s="56">
        <f t="shared" si="32"/>
        <v>6</v>
      </c>
      <c r="AD689" s="55">
        <f>VLOOKUP($A689,'all-seg-360'!$A:$K,3,0)</f>
        <v>0.35755615200000002</v>
      </c>
      <c r="AE689" s="55">
        <f>VLOOKUP($A689,'all-seg-360'!$A:$K,4,0)</f>
        <v>0.36399230999999999</v>
      </c>
      <c r="AF689" s="55">
        <f>VLOOKUP($A689,'all-seg-360'!$A:$K,5,0)</f>
        <v>0.10108642599999999</v>
      </c>
      <c r="AG689" s="55">
        <f>VLOOKUP($A689,'all-seg-360'!$A:$K,6,0)</f>
        <v>9.2666626000000002E-2</v>
      </c>
      <c r="AH689" s="55">
        <f>VLOOKUP($A689,'all-seg-360'!$A:$K,7,0)</f>
        <v>4.9264526000000003E-2</v>
      </c>
      <c r="AI689" s="55">
        <f>VLOOKUP($A689,'all-seg-360'!$A:$K,8,0)</f>
        <v>0</v>
      </c>
      <c r="AJ689" s="55">
        <f>VLOOKUP($A689,'all-seg-360'!$A:$K,9,0)</f>
        <v>8.2946779999999998E-3</v>
      </c>
      <c r="AK689" s="55"/>
      <c r="AL689" s="55"/>
    </row>
    <row r="690" spans="1:38">
      <c r="A690" s="1" t="s">
        <v>261</v>
      </c>
      <c r="B690" s="1" t="s">
        <v>260</v>
      </c>
      <c r="C690" s="1" t="str">
        <f>VLOOKUP(A690,raw_data!$C:$G,5,0)</f>
        <v>花雅堂 </v>
      </c>
      <c r="D690" s="1" t="str">
        <f>VLOOKUP(A690,raw_data!$C:$H,6,0)</f>
        <v>延安中路718号、茂名北路65号</v>
      </c>
      <c r="E690" s="1" t="str">
        <f>VLOOKUP(A690,raw_data!$C:$E,2,0)&amp;","&amp;VLOOKUP(A690,raw_data!$C:$E,3,0)</f>
        <v>121.4558704,31.22641175</v>
      </c>
      <c r="F690" s="54">
        <f t="shared" si="30"/>
        <v>3</v>
      </c>
      <c r="G690" s="1" t="s">
        <v>4367</v>
      </c>
      <c r="H690" s="53">
        <v>0</v>
      </c>
      <c r="I690" s="53">
        <v>1</v>
      </c>
      <c r="J690" s="53">
        <v>1</v>
      </c>
      <c r="K690" s="53">
        <v>0</v>
      </c>
      <c r="L690" s="53">
        <v>0</v>
      </c>
      <c r="M690" s="53">
        <v>1</v>
      </c>
      <c r="N690" s="53">
        <v>1</v>
      </c>
      <c r="O690" s="53">
        <v>0</v>
      </c>
      <c r="P690" s="56">
        <f t="shared" si="31"/>
        <v>4</v>
      </c>
      <c r="Q690" s="53">
        <v>0</v>
      </c>
      <c r="R690" s="53">
        <v>1</v>
      </c>
      <c r="S690" s="53">
        <v>1</v>
      </c>
      <c r="T690" s="53">
        <v>0</v>
      </c>
      <c r="U690" s="53">
        <v>1</v>
      </c>
      <c r="V690" s="53">
        <v>0</v>
      </c>
      <c r="W690" s="53">
        <v>1</v>
      </c>
      <c r="X690" s="53">
        <v>1</v>
      </c>
      <c r="Y690" s="53">
        <v>1</v>
      </c>
      <c r="Z690" s="53">
        <v>1</v>
      </c>
      <c r="AA690" s="53">
        <v>0</v>
      </c>
      <c r="AB690" s="53">
        <v>0</v>
      </c>
      <c r="AC690" s="56">
        <f t="shared" si="32"/>
        <v>7</v>
      </c>
      <c r="AD690" s="55">
        <f>VLOOKUP($A690,'all-seg-360'!$A:$K,3,0)</f>
        <v>0.29531555199999998</v>
      </c>
      <c r="AE690" s="55">
        <f>VLOOKUP($A690,'all-seg-360'!$A:$K,4,0)</f>
        <v>0.489605713</v>
      </c>
      <c r="AF690" s="55">
        <f>VLOOKUP($A690,'all-seg-360'!$A:$K,5,0)</f>
        <v>4.8934936999999998E-2</v>
      </c>
      <c r="AG690" s="55">
        <f>VLOOKUP($A690,'all-seg-360'!$A:$K,6,0)</f>
        <v>5.5865479000000003E-2</v>
      </c>
      <c r="AH690" s="55">
        <f>VLOOKUP($A690,'all-seg-360'!$A:$K,7,0)</f>
        <v>3.7792969000000003E-2</v>
      </c>
      <c r="AI690" s="55">
        <f>VLOOKUP($A690,'all-seg-360'!$A:$K,8,0)</f>
        <v>0</v>
      </c>
      <c r="AJ690" s="55">
        <f>VLOOKUP($A690,'all-seg-360'!$A:$K,9,0)</f>
        <v>2.0751950000000002E-3</v>
      </c>
      <c r="AK690" s="55"/>
      <c r="AL690" s="55"/>
    </row>
    <row r="691" spans="1:38">
      <c r="A691" s="1" t="s">
        <v>13</v>
      </c>
      <c r="B691" s="1" t="s">
        <v>12</v>
      </c>
      <c r="C691" s="1" t="str">
        <f>VLOOKUP(A691,raw_data!$C:$G,5,0)</f>
        <v>上海市儿童医院5、7、9、10号楼等</v>
      </c>
      <c r="D691" s="1" t="str">
        <f>VLOOKUP(A691,raw_data!$C:$H,6,0)</f>
        <v>新闸路1515-1533号（单号）、北京西路1400弄24号</v>
      </c>
      <c r="E691" s="1" t="str">
        <f>VLOOKUP(A691,raw_data!$C:$E,2,0)&amp;","&amp;VLOOKUP(A691,raw_data!$C:$E,3,0)</f>
        <v>121.4435403,31.23215083</v>
      </c>
      <c r="F691" s="54">
        <f t="shared" si="30"/>
        <v>3</v>
      </c>
      <c r="G691" s="1" t="s">
        <v>4367</v>
      </c>
      <c r="H691" s="53">
        <v>0</v>
      </c>
      <c r="I691" s="53">
        <v>1</v>
      </c>
      <c r="J691" s="53">
        <v>1</v>
      </c>
      <c r="K691" s="53">
        <v>0</v>
      </c>
      <c r="L691" s="53">
        <v>0</v>
      </c>
      <c r="M691" s="53">
        <v>1</v>
      </c>
      <c r="N691" s="53">
        <v>1</v>
      </c>
      <c r="O691" s="53">
        <v>0</v>
      </c>
      <c r="P691" s="56">
        <f t="shared" si="31"/>
        <v>4</v>
      </c>
      <c r="Q691" s="53">
        <v>1</v>
      </c>
      <c r="R691" s="53">
        <v>1</v>
      </c>
      <c r="S691" s="53">
        <v>1</v>
      </c>
      <c r="T691" s="53">
        <v>0</v>
      </c>
      <c r="U691" s="53">
        <v>0</v>
      </c>
      <c r="V691" s="53">
        <v>0</v>
      </c>
      <c r="W691" s="53">
        <v>1</v>
      </c>
      <c r="X691" s="53">
        <v>1</v>
      </c>
      <c r="Y691" s="53">
        <v>0</v>
      </c>
      <c r="Z691" s="53">
        <v>0</v>
      </c>
      <c r="AA691" s="53">
        <v>0</v>
      </c>
      <c r="AB691" s="53">
        <v>1</v>
      </c>
      <c r="AC691" s="56">
        <f t="shared" si="32"/>
        <v>6</v>
      </c>
      <c r="AD691" s="55">
        <f>VLOOKUP($A691,'all-seg-360'!$A:$K,3,0)</f>
        <v>0.27269897500000001</v>
      </c>
      <c r="AE691" s="55">
        <f>VLOOKUP($A691,'all-seg-360'!$A:$K,4,0)</f>
        <v>0.47510070799999998</v>
      </c>
      <c r="AF691" s="55">
        <f>VLOOKUP($A691,'all-seg-360'!$A:$K,5,0)</f>
        <v>8.1295776E-2</v>
      </c>
      <c r="AG691" s="55">
        <f>VLOOKUP($A691,'all-seg-360'!$A:$K,6,0)</f>
        <v>0.112741089</v>
      </c>
      <c r="AH691" s="55">
        <f>VLOOKUP($A691,'all-seg-360'!$A:$K,7,0)</f>
        <v>2.7984618999999999E-2</v>
      </c>
      <c r="AI691" s="55">
        <f>VLOOKUP($A691,'all-seg-360'!$A:$K,8,0)</f>
        <v>8.8500999999999999E-5</v>
      </c>
      <c r="AJ691" s="55">
        <f>VLOOKUP($A691,'all-seg-360'!$A:$K,9,0)</f>
        <v>8.2489009999999995E-3</v>
      </c>
      <c r="AK691" s="55"/>
      <c r="AL691" s="55"/>
    </row>
    <row r="692" spans="1:38">
      <c r="A692" s="1" t="s">
        <v>276</v>
      </c>
      <c r="B692" s="1" t="s">
        <v>1654</v>
      </c>
      <c r="C692" s="1" t="str">
        <f>VLOOKUP(A692,raw_data!$C:$G,5,0)</f>
        <v>上海市公安局静安区分局交通警察支队 </v>
      </c>
      <c r="D692" s="1" t="str">
        <f>VLOOKUP(A692,raw_data!$C:$H,6,0)</f>
        <v>南京西路1550号</v>
      </c>
      <c r="E692" s="1" t="str">
        <f>VLOOKUP(A692,raw_data!$C:$E,2,0)&amp;","&amp;VLOOKUP(A692,raw_data!$C:$E,3,0)</f>
        <v>121.4439266,31.22662412</v>
      </c>
      <c r="F692" s="54">
        <f t="shared" si="30"/>
        <v>3</v>
      </c>
      <c r="G692" s="1" t="s">
        <v>4367</v>
      </c>
      <c r="H692" s="53">
        <v>0</v>
      </c>
      <c r="I692" s="53">
        <v>1</v>
      </c>
      <c r="J692" s="53">
        <v>1</v>
      </c>
      <c r="K692" s="53">
        <v>0</v>
      </c>
      <c r="L692" s="53">
        <v>0</v>
      </c>
      <c r="M692" s="53">
        <v>1</v>
      </c>
      <c r="N692" s="53">
        <v>1</v>
      </c>
      <c r="O692" s="53">
        <v>0</v>
      </c>
      <c r="P692" s="56">
        <f t="shared" si="31"/>
        <v>4</v>
      </c>
      <c r="Q692" s="53">
        <v>1</v>
      </c>
      <c r="R692" s="53">
        <v>1</v>
      </c>
      <c r="S692" s="53">
        <v>1</v>
      </c>
      <c r="T692" s="53">
        <v>1</v>
      </c>
      <c r="U692" s="53">
        <v>0</v>
      </c>
      <c r="V692" s="53">
        <v>0</v>
      </c>
      <c r="W692" s="53">
        <v>1</v>
      </c>
      <c r="X692" s="53">
        <v>1</v>
      </c>
      <c r="Y692" s="53">
        <v>1</v>
      </c>
      <c r="Z692" s="53">
        <v>0</v>
      </c>
      <c r="AA692" s="53">
        <v>0</v>
      </c>
      <c r="AB692" s="53">
        <v>0</v>
      </c>
      <c r="AC692" s="56">
        <f t="shared" si="32"/>
        <v>7</v>
      </c>
      <c r="AD692" s="55">
        <f>VLOOKUP($A692,'all-seg-360'!$A:$K,3,0)</f>
        <v>0.15102844200000001</v>
      </c>
      <c r="AE692" s="55">
        <f>VLOOKUP($A692,'all-seg-360'!$A:$K,4,0)</f>
        <v>0.40153198200000001</v>
      </c>
      <c r="AF692" s="55">
        <f>VLOOKUP($A692,'all-seg-360'!$A:$K,5,0)</f>
        <v>0.28212585400000001</v>
      </c>
      <c r="AG692" s="55">
        <f>VLOOKUP($A692,'all-seg-360'!$A:$K,6,0)</f>
        <v>9.1607666000000004E-2</v>
      </c>
      <c r="AH692" s="55">
        <f>VLOOKUP($A692,'all-seg-360'!$A:$K,7,0)</f>
        <v>4.5587158000000003E-2</v>
      </c>
      <c r="AI692" s="55">
        <f>VLOOKUP($A692,'all-seg-360'!$A:$K,8,0)</f>
        <v>1.00708E-3</v>
      </c>
      <c r="AJ692" s="55">
        <f>VLOOKUP($A692,'all-seg-360'!$A:$K,9,0)</f>
        <v>1.257324E-3</v>
      </c>
      <c r="AK692" s="55"/>
      <c r="AL692" s="55"/>
    </row>
    <row r="693" spans="1:38">
      <c r="A693" s="1" t="s">
        <v>278</v>
      </c>
      <c r="B693" s="1" t="s">
        <v>277</v>
      </c>
      <c r="C693" s="1" t="str">
        <f>VLOOKUP(A693,raw_data!$C:$G,5,0)</f>
        <v>上海第二工业大学教研楼①/上海市慈善教育培训中心 </v>
      </c>
      <c r="D693" s="1" t="str">
        <f>VLOOKUP(A693,raw_data!$C:$H,6,0)</f>
        <v>陕西北路80号</v>
      </c>
      <c r="E693" s="1" t="str">
        <f>VLOOKUP(A693,raw_data!$C:$E,2,0)&amp;","&amp;VLOOKUP(A693,raw_data!$C:$E,3,0)</f>
        <v>121.4525861,31.22723652</v>
      </c>
      <c r="F693" s="54">
        <f t="shared" si="30"/>
        <v>3</v>
      </c>
      <c r="G693" s="1" t="s">
        <v>4367</v>
      </c>
      <c r="H693" s="53">
        <v>0</v>
      </c>
      <c r="I693" s="53">
        <v>1</v>
      </c>
      <c r="J693" s="53">
        <v>1</v>
      </c>
      <c r="K693" s="53">
        <v>0</v>
      </c>
      <c r="L693" s="53">
        <v>0</v>
      </c>
      <c r="M693" s="53">
        <v>1</v>
      </c>
      <c r="N693" s="53">
        <v>1</v>
      </c>
      <c r="O693" s="53">
        <v>0</v>
      </c>
      <c r="P693" s="56">
        <f t="shared" si="31"/>
        <v>4</v>
      </c>
      <c r="Q693" s="53">
        <v>1</v>
      </c>
      <c r="R693" s="53">
        <v>1</v>
      </c>
      <c r="S693" s="53">
        <v>1</v>
      </c>
      <c r="T693" s="53">
        <v>0</v>
      </c>
      <c r="U693" s="53">
        <v>0</v>
      </c>
      <c r="V693" s="53">
        <v>0</v>
      </c>
      <c r="W693" s="53">
        <v>0</v>
      </c>
      <c r="X693" s="53">
        <v>1</v>
      </c>
      <c r="Y693" s="53">
        <v>1</v>
      </c>
      <c r="Z693" s="53">
        <v>0</v>
      </c>
      <c r="AA693" s="53">
        <v>0</v>
      </c>
      <c r="AB693" s="53">
        <v>0</v>
      </c>
      <c r="AC693" s="56">
        <f t="shared" si="32"/>
        <v>5</v>
      </c>
      <c r="AD693" s="55">
        <f>VLOOKUP($A693,'all-seg-360'!$A:$K,3,0)</f>
        <v>0.26673584</v>
      </c>
      <c r="AE693" s="55">
        <f>VLOOKUP($A693,'all-seg-360'!$A:$K,4,0)</f>
        <v>0.357321167</v>
      </c>
      <c r="AF693" s="55">
        <f>VLOOKUP($A693,'all-seg-360'!$A:$K,5,0)</f>
        <v>0.15068664600000001</v>
      </c>
      <c r="AG693" s="55">
        <f>VLOOKUP($A693,'all-seg-360'!$A:$K,6,0)</f>
        <v>6.9464110999999995E-2</v>
      </c>
      <c r="AH693" s="55">
        <f>VLOOKUP($A693,'all-seg-360'!$A:$K,7,0)</f>
        <v>1.9268799E-2</v>
      </c>
      <c r="AI693" s="55">
        <f>VLOOKUP($A693,'all-seg-360'!$A:$K,8,0)</f>
        <v>7.5683599999999999E-4</v>
      </c>
      <c r="AJ693" s="55">
        <f>VLOOKUP($A693,'all-seg-360'!$A:$K,9,0)</f>
        <v>1.1312866E-2</v>
      </c>
      <c r="AK693" s="55"/>
      <c r="AL693" s="55"/>
    </row>
    <row r="694" spans="1:38">
      <c r="A694" s="1" t="s">
        <v>281</v>
      </c>
      <c r="B694" s="1" t="s">
        <v>280</v>
      </c>
      <c r="C694" s="1" t="str">
        <f>VLOOKUP(A694,raw_data!$C:$G,5,0)</f>
        <v>电信公司北泰电话站 </v>
      </c>
      <c r="D694" s="1" t="str">
        <f>VLOOKUP(A694,raw_data!$C:$H,6,0)</f>
        <v>泰兴路230号</v>
      </c>
      <c r="E694" s="1" t="str">
        <f>VLOOKUP(A694,raw_data!$C:$E,2,0)&amp;","&amp;VLOOKUP(A694,raw_data!$C:$E,3,0)</f>
        <v>121.4365583,31.31559719</v>
      </c>
      <c r="F694" s="54">
        <f t="shared" si="30"/>
        <v>3</v>
      </c>
      <c r="G694" s="1" t="s">
        <v>4367</v>
      </c>
      <c r="H694" s="53">
        <v>0</v>
      </c>
      <c r="I694" s="53">
        <v>1</v>
      </c>
      <c r="J694" s="53">
        <v>1</v>
      </c>
      <c r="K694" s="53">
        <v>0</v>
      </c>
      <c r="L694" s="53">
        <v>0</v>
      </c>
      <c r="M694" s="53">
        <v>1</v>
      </c>
      <c r="N694" s="53">
        <v>1</v>
      </c>
      <c r="O694" s="53">
        <v>0</v>
      </c>
      <c r="P694" s="56">
        <f t="shared" si="31"/>
        <v>4</v>
      </c>
      <c r="Q694" s="53">
        <v>1</v>
      </c>
      <c r="R694" s="53">
        <v>1</v>
      </c>
      <c r="S694" s="53">
        <v>1</v>
      </c>
      <c r="T694" s="53">
        <v>0</v>
      </c>
      <c r="U694" s="53">
        <v>0</v>
      </c>
      <c r="V694" s="53">
        <v>0</v>
      </c>
      <c r="W694" s="53">
        <v>0</v>
      </c>
      <c r="X694" s="53">
        <v>1</v>
      </c>
      <c r="Y694" s="53">
        <v>1</v>
      </c>
      <c r="Z694" s="53">
        <v>1</v>
      </c>
      <c r="AA694" s="53">
        <v>0</v>
      </c>
      <c r="AB694" s="53">
        <v>0</v>
      </c>
      <c r="AC694" s="56">
        <f t="shared" si="32"/>
        <v>6</v>
      </c>
      <c r="AD694" s="55">
        <f>VLOOKUP($A694,'all-seg-360'!$A:$K,3,0)</f>
        <v>0.19816589400000001</v>
      </c>
      <c r="AE694" s="55">
        <f>VLOOKUP($A694,'all-seg-360'!$A:$K,4,0)</f>
        <v>0.61336364700000001</v>
      </c>
      <c r="AF694" s="55">
        <f>VLOOKUP($A694,'all-seg-360'!$A:$K,5,0)</f>
        <v>1.4419556E-2</v>
      </c>
      <c r="AG694" s="55">
        <f>VLOOKUP($A694,'all-seg-360'!$A:$K,6,0)</f>
        <v>0.11790466300000001</v>
      </c>
      <c r="AH694" s="55">
        <f>VLOOKUP($A694,'all-seg-360'!$A:$K,7,0)</f>
        <v>1.3201904E-2</v>
      </c>
      <c r="AI694" s="55">
        <f>VLOOKUP($A694,'all-seg-360'!$A:$K,8,0)</f>
        <v>0</v>
      </c>
      <c r="AJ694" s="55">
        <f>VLOOKUP($A694,'all-seg-360'!$A:$K,9,0)</f>
        <v>8.0566409999999998E-3</v>
      </c>
      <c r="AK694" s="55"/>
      <c r="AL694" s="55"/>
    </row>
    <row r="695" spans="1:38">
      <c r="A695" s="1" t="s">
        <v>297</v>
      </c>
      <c r="B695" s="1" t="s">
        <v>296</v>
      </c>
      <c r="C695" s="1" t="str">
        <f>VLOOKUP(A695,raw_data!$C:$G,5,0)</f>
        <v>住宅 </v>
      </c>
      <c r="D695" s="1" t="str">
        <f>VLOOKUP(A695,raw_data!$C:$H,6,0)</f>
        <v>武定路946号</v>
      </c>
      <c r="E695" s="1" t="str">
        <f>VLOOKUP(A695,raw_data!$C:$E,2,0)&amp;","&amp;VLOOKUP(A695,raw_data!$C:$E,3,0)</f>
        <v>121.4388395,31.23225253</v>
      </c>
      <c r="F695" s="54">
        <f t="shared" si="30"/>
        <v>3</v>
      </c>
      <c r="G695" s="1" t="s">
        <v>4367</v>
      </c>
      <c r="H695" s="53">
        <v>0</v>
      </c>
      <c r="I695" s="53">
        <v>1</v>
      </c>
      <c r="J695" s="53">
        <v>1</v>
      </c>
      <c r="K695" s="53">
        <v>0</v>
      </c>
      <c r="L695" s="53">
        <v>0</v>
      </c>
      <c r="M695" s="53">
        <v>1</v>
      </c>
      <c r="N695" s="53">
        <v>1</v>
      </c>
      <c r="O695" s="53">
        <v>0</v>
      </c>
      <c r="P695" s="56">
        <f t="shared" si="31"/>
        <v>4</v>
      </c>
      <c r="Q695" s="53">
        <v>1</v>
      </c>
      <c r="R695" s="53">
        <v>1</v>
      </c>
      <c r="S695" s="53">
        <v>1</v>
      </c>
      <c r="T695" s="53">
        <v>0</v>
      </c>
      <c r="U695" s="53">
        <v>0</v>
      </c>
      <c r="V695" s="53">
        <v>0</v>
      </c>
      <c r="W695" s="53">
        <v>1</v>
      </c>
      <c r="X695" s="53">
        <v>1</v>
      </c>
      <c r="Y695" s="53">
        <v>1</v>
      </c>
      <c r="Z695" s="53">
        <v>1</v>
      </c>
      <c r="AA695" s="53">
        <v>0</v>
      </c>
      <c r="AB695" s="53">
        <v>1</v>
      </c>
      <c r="AC695" s="56">
        <f t="shared" si="32"/>
        <v>8</v>
      </c>
      <c r="AD695" s="55">
        <f>VLOOKUP($A695,'all-seg-360'!$A:$K,3,0)</f>
        <v>0.468121338</v>
      </c>
      <c r="AE695" s="55">
        <f>VLOOKUP($A695,'all-seg-360'!$A:$K,4,0)</f>
        <v>0.374353027</v>
      </c>
      <c r="AF695" s="55">
        <f>VLOOKUP($A695,'all-seg-360'!$A:$K,5,0)</f>
        <v>7.9589840000000005E-3</v>
      </c>
      <c r="AG695" s="55">
        <f>VLOOKUP($A695,'all-seg-360'!$A:$K,6,0)</f>
        <v>9.2660521999999995E-2</v>
      </c>
      <c r="AH695" s="55">
        <f>VLOOKUP($A695,'all-seg-360'!$A:$K,7,0)</f>
        <v>2.7725219999999998E-2</v>
      </c>
      <c r="AI695" s="55">
        <f>VLOOKUP($A695,'all-seg-360'!$A:$K,8,0)</f>
        <v>4.4555700000000002E-4</v>
      </c>
      <c r="AJ695" s="55">
        <f>VLOOKUP($A695,'all-seg-360'!$A:$K,9,0)</f>
        <v>8.0718990000000004E-3</v>
      </c>
      <c r="AK695" s="55"/>
      <c r="AL695" s="55"/>
    </row>
    <row r="696" spans="1:38">
      <c r="A696" s="1" t="s">
        <v>299</v>
      </c>
      <c r="B696" s="1" t="s">
        <v>20</v>
      </c>
      <c r="C696" s="1" t="str">
        <f>VLOOKUP(A696,raw_data!$C:$G,5,0)</f>
        <v>静安区教育学院培训中心</v>
      </c>
      <c r="D696" s="1" t="str">
        <f>VLOOKUP(A696,raw_data!$C:$H,6,0)</f>
        <v>新闸路1378弄17号</v>
      </c>
      <c r="E696" s="1" t="str">
        <f>VLOOKUP(A696,raw_data!$C:$E,2,0)&amp;","&amp;VLOOKUP(A696,raw_data!$C:$E,3,0)</f>
        <v>121.4455591,31.23344824</v>
      </c>
      <c r="F696" s="54">
        <f t="shared" si="30"/>
        <v>3</v>
      </c>
      <c r="G696" s="1" t="s">
        <v>4367</v>
      </c>
      <c r="H696" s="53">
        <v>0</v>
      </c>
      <c r="I696" s="53">
        <v>1</v>
      </c>
      <c r="J696" s="53">
        <v>1</v>
      </c>
      <c r="K696" s="53">
        <v>0</v>
      </c>
      <c r="L696" s="53">
        <v>0</v>
      </c>
      <c r="M696" s="53">
        <v>1</v>
      </c>
      <c r="N696" s="53">
        <v>1</v>
      </c>
      <c r="O696" s="53">
        <v>0</v>
      </c>
      <c r="P696" s="56">
        <f t="shared" si="31"/>
        <v>4</v>
      </c>
      <c r="Q696" s="53">
        <v>1</v>
      </c>
      <c r="R696" s="53">
        <v>1</v>
      </c>
      <c r="S696" s="53">
        <v>1</v>
      </c>
      <c r="T696" s="53">
        <v>0</v>
      </c>
      <c r="U696" s="53">
        <v>0</v>
      </c>
      <c r="V696" s="53">
        <v>0</v>
      </c>
      <c r="W696" s="53">
        <v>0</v>
      </c>
      <c r="X696" s="53">
        <v>1</v>
      </c>
      <c r="Y696" s="53">
        <v>1</v>
      </c>
      <c r="Z696" s="53">
        <v>0</v>
      </c>
      <c r="AA696" s="53">
        <v>0</v>
      </c>
      <c r="AB696" s="53">
        <v>1</v>
      </c>
      <c r="AC696" s="56">
        <f t="shared" si="32"/>
        <v>6</v>
      </c>
      <c r="AD696" s="55">
        <f>VLOOKUP($A696,'all-seg-360'!$A:$K,3,0)</f>
        <v>0.402972412</v>
      </c>
      <c r="AE696" s="55">
        <f>VLOOKUP($A696,'all-seg-360'!$A:$K,4,0)</f>
        <v>0.44686889600000002</v>
      </c>
      <c r="AF696" s="55">
        <f>VLOOKUP($A696,'all-seg-360'!$A:$K,5,0)</f>
        <v>9.4604499999999996E-4</v>
      </c>
      <c r="AG696" s="55">
        <f>VLOOKUP($A696,'all-seg-360'!$A:$K,6,0)</f>
        <v>0.110534668</v>
      </c>
      <c r="AH696" s="55">
        <f>VLOOKUP($A696,'all-seg-360'!$A:$K,7,0)</f>
        <v>2.0437621999999999E-2</v>
      </c>
      <c r="AI696" s="55">
        <f>VLOOKUP($A696,'all-seg-360'!$A:$K,8,0)</f>
        <v>0</v>
      </c>
      <c r="AJ696" s="55">
        <f>VLOOKUP($A696,'all-seg-360'!$A:$K,9,0)</f>
        <v>6.9274899999999997E-3</v>
      </c>
      <c r="AK696" s="55"/>
      <c r="AL696" s="55"/>
    </row>
    <row r="697" spans="1:38">
      <c r="A697" s="1" t="s">
        <v>318</v>
      </c>
      <c r="B697" s="1" t="s">
        <v>317</v>
      </c>
      <c r="C697" s="1" t="str">
        <f>VLOOKUP(A697,raw_data!$C:$G,5,0)</f>
        <v>海青大楼</v>
      </c>
      <c r="D697" s="1" t="str">
        <f>VLOOKUP(A697,raw_data!$C:$H,6,0)</f>
        <v>香港路85号</v>
      </c>
      <c r="E697" s="1" t="str">
        <f>VLOOKUP(A697,raw_data!$C:$E,2,0)&amp;","&amp;VLOOKUP(A697,raw_data!$C:$E,3,0)</f>
        <v>121.4805148,31.23347475</v>
      </c>
      <c r="F697" s="54">
        <f t="shared" si="30"/>
        <v>3</v>
      </c>
      <c r="G697" s="1" t="s">
        <v>4367</v>
      </c>
      <c r="H697" s="53">
        <v>0</v>
      </c>
      <c r="I697" s="53">
        <v>1</v>
      </c>
      <c r="J697" s="53">
        <v>1</v>
      </c>
      <c r="K697" s="53">
        <v>0</v>
      </c>
      <c r="L697" s="53">
        <v>0</v>
      </c>
      <c r="M697" s="53">
        <v>1</v>
      </c>
      <c r="N697" s="53">
        <v>1</v>
      </c>
      <c r="O697" s="53">
        <v>0</v>
      </c>
      <c r="P697" s="56">
        <f t="shared" si="31"/>
        <v>4</v>
      </c>
      <c r="Q697" s="53">
        <v>0</v>
      </c>
      <c r="R697" s="53">
        <v>1</v>
      </c>
      <c r="S697" s="53">
        <v>1</v>
      </c>
      <c r="T697" s="53">
        <v>0</v>
      </c>
      <c r="U697" s="53">
        <v>1</v>
      </c>
      <c r="V697" s="53">
        <v>1</v>
      </c>
      <c r="W697" s="53">
        <v>1</v>
      </c>
      <c r="X697" s="53">
        <v>1</v>
      </c>
      <c r="Y697" s="53">
        <v>1</v>
      </c>
      <c r="Z697" s="53">
        <v>0</v>
      </c>
      <c r="AA697" s="53">
        <v>0</v>
      </c>
      <c r="AB697" s="53">
        <v>0</v>
      </c>
      <c r="AC697" s="56">
        <f t="shared" si="32"/>
        <v>7</v>
      </c>
      <c r="AD697" s="55">
        <f>VLOOKUP($A697,'all-seg-360'!$A:$K,3,0)</f>
        <v>0.246676636</v>
      </c>
      <c r="AE697" s="55">
        <f>VLOOKUP($A697,'all-seg-360'!$A:$K,4,0)</f>
        <v>0.49916381799999998</v>
      </c>
      <c r="AF697" s="55">
        <f>VLOOKUP($A697,'all-seg-360'!$A:$K,5,0)</f>
        <v>7.1319579999999999E-3</v>
      </c>
      <c r="AG697" s="55">
        <f>VLOOKUP($A697,'all-seg-360'!$A:$K,6,0)</f>
        <v>0.12088623</v>
      </c>
      <c r="AH697" s="55">
        <f>VLOOKUP($A697,'all-seg-360'!$A:$K,7,0)</f>
        <v>1.6018676999999999E-2</v>
      </c>
      <c r="AI697" s="55">
        <f>VLOOKUP($A697,'all-seg-360'!$A:$K,8,0)</f>
        <v>0</v>
      </c>
      <c r="AJ697" s="55">
        <f>VLOOKUP($A697,'all-seg-360'!$A:$K,9,0)</f>
        <v>1.1618042E-2</v>
      </c>
      <c r="AK697" s="55"/>
      <c r="AL697" s="55"/>
    </row>
    <row r="698" spans="1:38">
      <c r="A698" s="1" t="s">
        <v>306</v>
      </c>
      <c r="B698" s="1" t="s">
        <v>305</v>
      </c>
      <c r="C698" s="1" t="str">
        <f>VLOOKUP(A698,raw_data!$C:$G,5,0)</f>
        <v>上海当代艺术博物馆</v>
      </c>
      <c r="D698" s="1" t="str">
        <f>VLOOKUP(A698,raw_data!$C:$H,6,0)</f>
        <v>花园港路200号</v>
      </c>
      <c r="E698" s="1" t="str">
        <f>VLOOKUP(A698,raw_data!$C:$E,2,0)&amp;","&amp;VLOOKUP(A698,raw_data!$C:$E,3,0)</f>
        <v>121.4944275,31.20289954</v>
      </c>
      <c r="F698" s="54">
        <f t="shared" si="30"/>
        <v>3</v>
      </c>
      <c r="G698" s="1" t="s">
        <v>4367</v>
      </c>
      <c r="H698" s="53">
        <v>0</v>
      </c>
      <c r="I698" s="53">
        <v>1</v>
      </c>
      <c r="J698" s="53">
        <v>1</v>
      </c>
      <c r="K698" s="53">
        <v>0</v>
      </c>
      <c r="L698" s="53">
        <v>0</v>
      </c>
      <c r="M698" s="53">
        <v>1</v>
      </c>
      <c r="N698" s="53">
        <v>1</v>
      </c>
      <c r="O698" s="53">
        <v>0</v>
      </c>
      <c r="P698" s="56">
        <f t="shared" si="31"/>
        <v>4</v>
      </c>
      <c r="Q698" s="53">
        <v>1</v>
      </c>
      <c r="R698" s="53">
        <v>1</v>
      </c>
      <c r="S698" s="53">
        <v>1</v>
      </c>
      <c r="T698" s="53">
        <v>0</v>
      </c>
      <c r="U698" s="53">
        <v>0</v>
      </c>
      <c r="V698" s="53">
        <v>1</v>
      </c>
      <c r="W698" s="53">
        <v>1</v>
      </c>
      <c r="X698" s="53">
        <v>1</v>
      </c>
      <c r="Y698" s="53">
        <v>0</v>
      </c>
      <c r="Z698" s="53">
        <v>0</v>
      </c>
      <c r="AA698" s="53">
        <v>0</v>
      </c>
      <c r="AB698" s="53">
        <v>0</v>
      </c>
      <c r="AC698" s="56">
        <f t="shared" si="32"/>
        <v>6</v>
      </c>
      <c r="AD698" s="55">
        <f>VLOOKUP($A698,'all-seg-360'!$A:$K,3,0)</f>
        <v>3.9282227000000003E-2</v>
      </c>
      <c r="AE698" s="55">
        <f>VLOOKUP($A698,'all-seg-360'!$A:$K,4,0)</f>
        <v>0.44846496600000002</v>
      </c>
      <c r="AF698" s="55">
        <f>VLOOKUP($A698,'all-seg-360'!$A:$K,5,0)</f>
        <v>0.32392578100000002</v>
      </c>
      <c r="AG698" s="55">
        <f>VLOOKUP($A698,'all-seg-360'!$A:$K,6,0)</f>
        <v>0.113711548</v>
      </c>
      <c r="AH698" s="55">
        <f>VLOOKUP($A698,'all-seg-360'!$A:$K,7,0)</f>
        <v>2.9006957999999999E-2</v>
      </c>
      <c r="AI698" s="55">
        <f>VLOOKUP($A698,'all-seg-360'!$A:$K,8,0)</f>
        <v>2.22778E-4</v>
      </c>
      <c r="AJ698" s="55">
        <f>VLOOKUP($A698,'all-seg-360'!$A:$K,9,0)</f>
        <v>2.7466000000000001E-5</v>
      </c>
      <c r="AK698" s="55"/>
      <c r="AL698" s="55"/>
    </row>
    <row r="699" spans="1:38">
      <c r="A699" s="1" t="s">
        <v>304</v>
      </c>
      <c r="B699" s="1" t="s">
        <v>303</v>
      </c>
      <c r="C699" s="1" t="str">
        <f>VLOOKUP(A699,raw_data!$C:$G,5,0)</f>
        <v>长征医院办公室</v>
      </c>
      <c r="D699" s="1" t="str">
        <f>VLOOKUP(A699,raw_data!$C:$H,6,0)</f>
        <v>凤阳路450号</v>
      </c>
      <c r="E699" s="1" t="str">
        <f>VLOOKUP(A699,raw_data!$C:$E,2,0)&amp;","&amp;VLOOKUP(A699,raw_data!$C:$E,3,0)</f>
        <v>121.4625628,31.23477073</v>
      </c>
      <c r="F699" s="54">
        <f t="shared" si="30"/>
        <v>3</v>
      </c>
      <c r="G699" s="1" t="s">
        <v>4367</v>
      </c>
      <c r="H699" s="53">
        <v>0</v>
      </c>
      <c r="I699" s="53">
        <v>1</v>
      </c>
      <c r="J699" s="53">
        <v>1</v>
      </c>
      <c r="K699" s="53">
        <v>1</v>
      </c>
      <c r="L699" s="53">
        <v>0</v>
      </c>
      <c r="M699" s="53">
        <v>0</v>
      </c>
      <c r="N699" s="53">
        <v>1</v>
      </c>
      <c r="O699" s="53">
        <v>0</v>
      </c>
      <c r="P699" s="56">
        <f t="shared" si="31"/>
        <v>4</v>
      </c>
      <c r="Q699" s="53">
        <v>1</v>
      </c>
      <c r="R699" s="53">
        <v>1</v>
      </c>
      <c r="S699" s="53">
        <v>1</v>
      </c>
      <c r="T699" s="53">
        <v>1</v>
      </c>
      <c r="U699" s="53">
        <v>0</v>
      </c>
      <c r="V699" s="53">
        <v>0</v>
      </c>
      <c r="W699" s="53">
        <v>0</v>
      </c>
      <c r="X699" s="53">
        <v>1</v>
      </c>
      <c r="Y699" s="53">
        <v>0</v>
      </c>
      <c r="Z699" s="53">
        <v>0</v>
      </c>
      <c r="AA699" s="53">
        <v>0</v>
      </c>
      <c r="AB699" s="53">
        <v>1</v>
      </c>
      <c r="AC699" s="56">
        <f t="shared" si="32"/>
        <v>6</v>
      </c>
      <c r="AD699" s="55">
        <f>VLOOKUP($A699,'all-seg-360'!$A:$K,3,0)</f>
        <v>0.41226806599999999</v>
      </c>
      <c r="AE699" s="55">
        <f>VLOOKUP($A699,'all-seg-360'!$A:$K,4,0)</f>
        <v>0.32244873000000002</v>
      </c>
      <c r="AF699" s="55">
        <f>VLOOKUP($A699,'all-seg-360'!$A:$K,5,0)</f>
        <v>6.9641110000000003E-3</v>
      </c>
      <c r="AG699" s="55">
        <f>VLOOKUP($A699,'all-seg-360'!$A:$K,6,0)</f>
        <v>5.7635498E-2</v>
      </c>
      <c r="AH699" s="55">
        <f>VLOOKUP($A699,'all-seg-360'!$A:$K,7,0)</f>
        <v>8.3709720000000008E-3</v>
      </c>
      <c r="AI699" s="55">
        <f>VLOOKUP($A699,'all-seg-360'!$A:$K,8,0)</f>
        <v>1.287842E-3</v>
      </c>
      <c r="AJ699" s="55">
        <f>VLOOKUP($A699,'all-seg-360'!$A:$K,9,0)</f>
        <v>1.1715698E-2</v>
      </c>
      <c r="AK699" s="55"/>
      <c r="AL699" s="55"/>
    </row>
    <row r="700" spans="1:38">
      <c r="A700" s="1" t="s">
        <v>193</v>
      </c>
      <c r="B700" s="1" t="s">
        <v>192</v>
      </c>
      <c r="C700" s="1" t="str">
        <f>VLOOKUP(A700,raw_data!$C:$G,5,0)</f>
        <v>陆氏宅</v>
      </c>
      <c r="D700" s="1" t="str">
        <f>VLOOKUP(A700,raw_data!$C:$H,6,0)</f>
        <v>松江区仓城秀中山西路317-323号（单号）</v>
      </c>
      <c r="E700" s="1" t="str">
        <f>VLOOKUP(A700,raw_data!$C:$E,2,0)&amp;","&amp;VLOOKUP(A700,raw_data!$C:$E,3,0)</f>
        <v>121.2054154,31.0082343</v>
      </c>
      <c r="F700" s="54">
        <f t="shared" si="30"/>
        <v>3</v>
      </c>
      <c r="G700" s="1" t="s">
        <v>4367</v>
      </c>
      <c r="H700" s="53">
        <v>0</v>
      </c>
      <c r="I700" s="53">
        <v>1</v>
      </c>
      <c r="J700" s="53">
        <v>1</v>
      </c>
      <c r="K700" s="53">
        <v>0</v>
      </c>
      <c r="L700" s="53">
        <v>0</v>
      </c>
      <c r="M700" s="53">
        <v>1</v>
      </c>
      <c r="N700" s="53">
        <v>1</v>
      </c>
      <c r="O700" s="53">
        <v>0</v>
      </c>
      <c r="P700" s="56">
        <f t="shared" si="31"/>
        <v>4</v>
      </c>
      <c r="Q700" s="53">
        <v>1</v>
      </c>
      <c r="R700" s="53">
        <v>1</v>
      </c>
      <c r="S700" s="53">
        <v>0</v>
      </c>
      <c r="T700" s="53">
        <v>0</v>
      </c>
      <c r="U700" s="53">
        <v>0</v>
      </c>
      <c r="V700" s="53">
        <v>0</v>
      </c>
      <c r="W700" s="53">
        <v>1</v>
      </c>
      <c r="X700" s="53">
        <v>1</v>
      </c>
      <c r="Y700" s="53">
        <v>1</v>
      </c>
      <c r="Z700" s="53">
        <v>1</v>
      </c>
      <c r="AA700" s="53">
        <v>0</v>
      </c>
      <c r="AB700" s="53">
        <v>0</v>
      </c>
      <c r="AC700" s="56">
        <f t="shared" si="32"/>
        <v>6</v>
      </c>
      <c r="AD700" s="55">
        <f>VLOOKUP($A700,'all-seg-360'!$A:$K,3,0)</f>
        <v>0.19429321299999999</v>
      </c>
      <c r="AE700" s="55">
        <f>VLOOKUP($A700,'all-seg-360'!$A:$K,4,0)</f>
        <v>0.63414917000000004</v>
      </c>
      <c r="AF700" s="55">
        <f>VLOOKUP($A700,'all-seg-360'!$A:$K,5,0)</f>
        <v>1.7898560000000001E-2</v>
      </c>
      <c r="AG700" s="55">
        <f>VLOOKUP($A700,'all-seg-360'!$A:$K,6,0)</f>
        <v>6.7868042000000003E-2</v>
      </c>
      <c r="AH700" s="55">
        <f>VLOOKUP($A700,'all-seg-360'!$A:$K,7,0)</f>
        <v>2.0489502E-2</v>
      </c>
      <c r="AI700" s="55">
        <f>VLOOKUP($A700,'all-seg-360'!$A:$K,8,0)</f>
        <v>4.4281010000000003E-3</v>
      </c>
      <c r="AJ700" s="55">
        <f>VLOOKUP($A700,'all-seg-360'!$A:$K,9,0)</f>
        <v>5.1879999999999998E-5</v>
      </c>
      <c r="AK700" s="55"/>
      <c r="AL700" s="55"/>
    </row>
    <row r="701" spans="1:38">
      <c r="A701" s="1" t="s">
        <v>197</v>
      </c>
      <c r="B701" s="1" t="s">
        <v>196</v>
      </c>
      <c r="C701" s="1" t="str">
        <f>VLOOKUP(A701,raw_data!$C:$G,5,0)</f>
        <v>住宅</v>
      </c>
      <c r="D701" s="1" t="str">
        <f>VLOOKUP(A701,raw_data!$C:$H,6,0)</f>
        <v>唐镇镇小湾村东张家宅1号</v>
      </c>
      <c r="E701" s="1" t="str">
        <f>VLOOKUP(A701,raw_data!$C:$E,2,0)&amp;","&amp;VLOOKUP(A701,raw_data!$C:$E,3,0)</f>
        <v>121.6853163,31.2355411</v>
      </c>
      <c r="F701" s="54">
        <f t="shared" si="30"/>
        <v>3</v>
      </c>
      <c r="G701" s="1" t="s">
        <v>4367</v>
      </c>
      <c r="H701" s="53">
        <v>0</v>
      </c>
      <c r="I701" s="53">
        <v>1</v>
      </c>
      <c r="J701" s="53">
        <v>1</v>
      </c>
      <c r="K701" s="53">
        <v>0</v>
      </c>
      <c r="L701" s="53">
        <v>0</v>
      </c>
      <c r="M701" s="53">
        <v>1</v>
      </c>
      <c r="N701" s="53">
        <v>1</v>
      </c>
      <c r="O701" s="53">
        <v>0</v>
      </c>
      <c r="P701" s="56">
        <f t="shared" si="31"/>
        <v>4</v>
      </c>
      <c r="Q701" s="53">
        <v>1</v>
      </c>
      <c r="R701" s="53">
        <v>1</v>
      </c>
      <c r="S701" s="53">
        <v>0</v>
      </c>
      <c r="T701" s="53">
        <v>1</v>
      </c>
      <c r="U701" s="53">
        <v>0</v>
      </c>
      <c r="V701" s="53">
        <v>0</v>
      </c>
      <c r="W701" s="53">
        <v>0</v>
      </c>
      <c r="X701" s="53">
        <v>1</v>
      </c>
      <c r="Y701" s="53">
        <v>1</v>
      </c>
      <c r="Z701" s="53">
        <v>1</v>
      </c>
      <c r="AA701" s="53">
        <v>1</v>
      </c>
      <c r="AB701" s="53">
        <v>0</v>
      </c>
      <c r="AC701" s="56">
        <f t="shared" si="32"/>
        <v>7</v>
      </c>
      <c r="AD701" s="55">
        <f>VLOOKUP($A701,'all-seg-360'!$A:$K,3,0)</f>
        <v>3.8513179999999998E-3</v>
      </c>
      <c r="AE701" s="55">
        <f>VLOOKUP($A701,'all-seg-360'!$A:$K,4,0)</f>
        <v>0.66812744099999999</v>
      </c>
      <c r="AF701" s="55">
        <f>VLOOKUP($A701,'all-seg-360'!$A:$K,5,0)</f>
        <v>0.121963501</v>
      </c>
      <c r="AG701" s="55">
        <f>VLOOKUP($A701,'all-seg-360'!$A:$K,6,0)</f>
        <v>9.7192382999999993E-2</v>
      </c>
      <c r="AH701" s="55">
        <f>VLOOKUP($A701,'all-seg-360'!$A:$K,7,0)</f>
        <v>0</v>
      </c>
      <c r="AI701" s="55">
        <f>VLOOKUP($A701,'all-seg-360'!$A:$K,8,0)</f>
        <v>1.3122599999999999E-4</v>
      </c>
      <c r="AJ701" s="55">
        <f>VLOOKUP($A701,'all-seg-360'!$A:$K,9,0)</f>
        <v>7.8613280000000008E-3</v>
      </c>
      <c r="AK701" s="55"/>
      <c r="AL701" s="55"/>
    </row>
    <row r="702" spans="1:38">
      <c r="A702" s="1" t="s">
        <v>209</v>
      </c>
      <c r="B702" s="1" t="s">
        <v>208</v>
      </c>
      <c r="C702" s="1" t="str">
        <f>VLOOKUP(A702,raw_data!$C:$G,5,0)</f>
        <v>中国船舶工业集团公司</v>
      </c>
      <c r="D702" s="1" t="str">
        <f>VLOOKUP(A702,raw_data!$C:$H,6,0)</f>
        <v>浦东大道2789号</v>
      </c>
      <c r="E702" s="1" t="str">
        <f>VLOOKUP(A702,raw_data!$C:$E,2,0)&amp;","&amp;VLOOKUP(A702,raw_data!$C:$E,3,0)</f>
        <v>121.5686293,31.27045892</v>
      </c>
      <c r="F702" s="54">
        <f t="shared" si="30"/>
        <v>3</v>
      </c>
      <c r="G702" s="1" t="s">
        <v>4367</v>
      </c>
      <c r="H702" s="53">
        <v>0</v>
      </c>
      <c r="I702" s="53">
        <v>1</v>
      </c>
      <c r="J702" s="53">
        <v>1</v>
      </c>
      <c r="K702" s="53">
        <v>0</v>
      </c>
      <c r="L702" s="53">
        <v>0</v>
      </c>
      <c r="M702" s="53">
        <v>1</v>
      </c>
      <c r="N702" s="53">
        <v>1</v>
      </c>
      <c r="O702" s="53">
        <v>0</v>
      </c>
      <c r="P702" s="56">
        <f t="shared" si="31"/>
        <v>4</v>
      </c>
      <c r="Q702" s="53">
        <v>1</v>
      </c>
      <c r="R702" s="53">
        <v>1</v>
      </c>
      <c r="S702" s="53">
        <v>0</v>
      </c>
      <c r="T702" s="53">
        <v>0</v>
      </c>
      <c r="U702" s="53">
        <v>0</v>
      </c>
      <c r="V702" s="53">
        <v>0</v>
      </c>
      <c r="W702" s="53">
        <v>1</v>
      </c>
      <c r="X702" s="53">
        <v>1</v>
      </c>
      <c r="Y702" s="53">
        <v>1</v>
      </c>
      <c r="Z702" s="53">
        <v>0</v>
      </c>
      <c r="AA702" s="53">
        <v>0</v>
      </c>
      <c r="AB702" s="53">
        <v>0</v>
      </c>
      <c r="AC702" s="56">
        <f t="shared" si="32"/>
        <v>5</v>
      </c>
      <c r="AD702" s="55">
        <f>VLOOKUP($A702,'all-seg-360'!$A:$K,3,0)</f>
        <v>0.12275085400000001</v>
      </c>
      <c r="AE702" s="55">
        <f>VLOOKUP($A702,'all-seg-360'!$A:$K,4,0)</f>
        <v>0.47369079600000003</v>
      </c>
      <c r="AF702" s="55">
        <f>VLOOKUP($A702,'all-seg-360'!$A:$K,5,0)</f>
        <v>0.17976989700000001</v>
      </c>
      <c r="AG702" s="55">
        <f>VLOOKUP($A702,'all-seg-360'!$A:$K,6,0)</f>
        <v>9.2245483000000003E-2</v>
      </c>
      <c r="AH702" s="55">
        <f>VLOOKUP($A702,'all-seg-360'!$A:$K,7,0)</f>
        <v>1.366272E-2</v>
      </c>
      <c r="AI702" s="55">
        <f>VLOOKUP($A702,'all-seg-360'!$A:$K,8,0)</f>
        <v>0</v>
      </c>
      <c r="AJ702" s="55">
        <f>VLOOKUP($A702,'all-seg-360'!$A:$K,9,0)</f>
        <v>3.2321166999999998E-2</v>
      </c>
      <c r="AK702" s="55"/>
      <c r="AL702" s="55"/>
    </row>
    <row r="703" spans="1:38">
      <c r="A703" s="1" t="s">
        <v>217</v>
      </c>
      <c r="B703" s="1" t="s">
        <v>216</v>
      </c>
      <c r="C703" s="1" t="str">
        <f>VLOOKUP(A703,raw_data!$C:$G,5,0)</f>
        <v>张氏住宅</v>
      </c>
      <c r="D703" s="1" t="str">
        <f>VLOOKUP(A703,raw_data!$C:$H,6,0)</f>
        <v>周浦镇川周公路4436号</v>
      </c>
      <c r="E703" s="1" t="str">
        <f>VLOOKUP(A703,raw_data!$C:$E,2,0)&amp;","&amp;VLOOKUP(A703,raw_data!$C:$E,3,0)</f>
        <v>121.5745918,31.12170298</v>
      </c>
      <c r="F703" s="54">
        <f t="shared" si="30"/>
        <v>3</v>
      </c>
      <c r="G703" s="1" t="s">
        <v>4367</v>
      </c>
      <c r="H703" s="53">
        <v>0</v>
      </c>
      <c r="I703" s="53">
        <v>1</v>
      </c>
      <c r="J703" s="53">
        <v>1</v>
      </c>
      <c r="K703" s="53">
        <v>0</v>
      </c>
      <c r="L703" s="53">
        <v>0</v>
      </c>
      <c r="M703" s="53">
        <v>1</v>
      </c>
      <c r="N703" s="53">
        <v>1</v>
      </c>
      <c r="O703" s="53">
        <v>0</v>
      </c>
      <c r="P703" s="56">
        <f t="shared" si="31"/>
        <v>4</v>
      </c>
      <c r="Q703" s="53">
        <v>1</v>
      </c>
      <c r="R703" s="53">
        <v>1</v>
      </c>
      <c r="S703" s="53">
        <v>1</v>
      </c>
      <c r="T703" s="53">
        <v>0</v>
      </c>
      <c r="U703" s="53">
        <v>0</v>
      </c>
      <c r="V703" s="53">
        <v>0</v>
      </c>
      <c r="W703" s="53">
        <v>0</v>
      </c>
      <c r="X703" s="53">
        <v>1</v>
      </c>
      <c r="Y703" s="53">
        <v>1</v>
      </c>
      <c r="Z703" s="53">
        <v>1</v>
      </c>
      <c r="AA703" s="53">
        <v>1</v>
      </c>
      <c r="AB703" s="53">
        <v>0</v>
      </c>
      <c r="AC703" s="56">
        <f t="shared" si="32"/>
        <v>7</v>
      </c>
      <c r="AD703" s="55">
        <f>VLOOKUP($A703,'all-seg-360'!$A:$K,3,0)</f>
        <v>0.25768432600000002</v>
      </c>
      <c r="AE703" s="55">
        <f>VLOOKUP($A703,'all-seg-360'!$A:$K,4,0)</f>
        <v>0.54869995100000002</v>
      </c>
      <c r="AF703" s="55">
        <f>VLOOKUP($A703,'all-seg-360'!$A:$K,5,0)</f>
        <v>1.7974849999999999E-3</v>
      </c>
      <c r="AG703" s="55">
        <f>VLOOKUP($A703,'all-seg-360'!$A:$K,6,0)</f>
        <v>0.101202393</v>
      </c>
      <c r="AH703" s="55">
        <f>VLOOKUP($A703,'all-seg-360'!$A:$K,7,0)</f>
        <v>5.6793210000000002E-3</v>
      </c>
      <c r="AI703" s="55">
        <f>VLOOKUP($A703,'all-seg-360'!$A:$K,8,0)</f>
        <v>4.0588400000000002E-4</v>
      </c>
      <c r="AJ703" s="55">
        <f>VLOOKUP($A703,'all-seg-360'!$A:$K,9,0)</f>
        <v>2.9159546000000001E-2</v>
      </c>
      <c r="AK703" s="55"/>
      <c r="AL703" s="55"/>
    </row>
    <row r="704" spans="1:38">
      <c r="A704" s="1" t="s">
        <v>239</v>
      </c>
      <c r="B704" s="1" t="s">
        <v>238</v>
      </c>
      <c r="C704" s="1" t="str">
        <f>VLOOKUP(A704,raw_data!$C:$G,5,0)</f>
        <v>汇龙潭公园</v>
      </c>
      <c r="D704" s="1" t="str">
        <f>VLOOKUP(A704,raw_data!$C:$H,6,0)</f>
        <v>嘉定镇沙霞路68号</v>
      </c>
      <c r="E704" s="1" t="str">
        <f>VLOOKUP(A704,raw_data!$C:$E,2,0)&amp;","&amp;VLOOKUP(A704,raw_data!$C:$E,3,0)</f>
        <v>121.2508617,31.38281033</v>
      </c>
      <c r="F704" s="54">
        <f t="shared" si="30"/>
        <v>3</v>
      </c>
      <c r="G704" s="1" t="s">
        <v>4367</v>
      </c>
      <c r="H704" s="53">
        <v>0</v>
      </c>
      <c r="I704" s="53">
        <v>1</v>
      </c>
      <c r="J704" s="53">
        <v>1</v>
      </c>
      <c r="K704" s="53">
        <v>0</v>
      </c>
      <c r="L704" s="53">
        <v>0</v>
      </c>
      <c r="M704" s="53">
        <v>1</v>
      </c>
      <c r="N704" s="53">
        <v>1</v>
      </c>
      <c r="O704" s="53">
        <v>0</v>
      </c>
      <c r="P704" s="56">
        <f t="shared" si="31"/>
        <v>4</v>
      </c>
      <c r="Q704" s="53">
        <v>1</v>
      </c>
      <c r="R704" s="53">
        <v>1</v>
      </c>
      <c r="S704" s="53">
        <v>1</v>
      </c>
      <c r="T704" s="53">
        <v>0</v>
      </c>
      <c r="U704" s="53">
        <v>0</v>
      </c>
      <c r="V704" s="53">
        <v>0</v>
      </c>
      <c r="W704" s="53">
        <v>0</v>
      </c>
      <c r="X704" s="53">
        <v>1</v>
      </c>
      <c r="Y704" s="53">
        <v>1</v>
      </c>
      <c r="Z704" s="53">
        <v>1</v>
      </c>
      <c r="AA704" s="53">
        <v>0</v>
      </c>
      <c r="AB704" s="53">
        <v>0</v>
      </c>
      <c r="AC704" s="56">
        <f t="shared" si="32"/>
        <v>6</v>
      </c>
      <c r="AD704" s="55">
        <f>VLOOKUP($A704,'all-seg-360'!$A:$K,3,0)</f>
        <v>0.11412048299999999</v>
      </c>
      <c r="AE704" s="55">
        <f>VLOOKUP($A704,'all-seg-360'!$A:$K,4,0)</f>
        <v>0.61206970199999999</v>
      </c>
      <c r="AF704" s="55">
        <f>VLOOKUP($A704,'all-seg-360'!$A:$K,5,0)</f>
        <v>9.7265624999999994E-2</v>
      </c>
      <c r="AG704" s="55">
        <f>VLOOKUP($A704,'all-seg-360'!$A:$K,6,0)</f>
        <v>0.12739257800000001</v>
      </c>
      <c r="AH704" s="55">
        <f>VLOOKUP($A704,'all-seg-360'!$A:$K,7,0)</f>
        <v>2.3626708999999999E-2</v>
      </c>
      <c r="AI704" s="55">
        <f>VLOOKUP($A704,'all-seg-360'!$A:$K,8,0)</f>
        <v>0</v>
      </c>
      <c r="AJ704" s="55">
        <f>VLOOKUP($A704,'all-seg-360'!$A:$K,9,0)</f>
        <v>8.0139159999999994E-3</v>
      </c>
      <c r="AK704" s="55"/>
      <c r="AL704" s="55"/>
    </row>
    <row r="705" spans="1:38">
      <c r="A705" s="1" t="s">
        <v>5</v>
      </c>
      <c r="B705" s="1" t="s">
        <v>4</v>
      </c>
      <c r="C705" s="1" t="str">
        <f>VLOOKUP(A705,raw_data!$C:$G,5,0)</f>
        <v>新成大厦 </v>
      </c>
      <c r="D705" s="1" t="str">
        <f>VLOOKUP(A705,raw_data!$C:$H,6,0)</f>
        <v>成都北路337号</v>
      </c>
      <c r="E705" s="1" t="str">
        <f>VLOOKUP(A705,raw_data!$C:$E,2,0)&amp;","&amp;VLOOKUP(A705,raw_data!$C:$E,3,0)</f>
        <v>121.4615657,31.23567756</v>
      </c>
      <c r="F705" s="54">
        <f t="shared" si="30"/>
        <v>3</v>
      </c>
      <c r="G705" s="1" t="s">
        <v>4367</v>
      </c>
      <c r="H705" s="53">
        <v>0</v>
      </c>
      <c r="I705" s="53">
        <v>1</v>
      </c>
      <c r="J705" s="53">
        <v>1</v>
      </c>
      <c r="K705" s="53">
        <v>0</v>
      </c>
      <c r="L705" s="53">
        <v>0</v>
      </c>
      <c r="M705" s="53">
        <v>1</v>
      </c>
      <c r="N705" s="53">
        <v>1</v>
      </c>
      <c r="O705" s="53">
        <v>0</v>
      </c>
      <c r="P705" s="56">
        <f t="shared" si="31"/>
        <v>4</v>
      </c>
      <c r="Q705" s="53">
        <v>1</v>
      </c>
      <c r="R705" s="53">
        <v>1</v>
      </c>
      <c r="S705" s="53">
        <v>1</v>
      </c>
      <c r="T705" s="53">
        <v>1</v>
      </c>
      <c r="U705" s="53">
        <v>1</v>
      </c>
      <c r="V705" s="53">
        <v>1</v>
      </c>
      <c r="W705" s="53">
        <v>1</v>
      </c>
      <c r="X705" s="53">
        <v>1</v>
      </c>
      <c r="Y705" s="53">
        <v>0</v>
      </c>
      <c r="Z705" s="53">
        <v>0</v>
      </c>
      <c r="AA705" s="53">
        <v>0</v>
      </c>
      <c r="AB705" s="53">
        <v>0</v>
      </c>
      <c r="AC705" s="56">
        <f t="shared" si="32"/>
        <v>8</v>
      </c>
      <c r="AD705" s="55">
        <f>VLOOKUP($A705,'all-seg-360'!$A:$K,3,0)</f>
        <v>6.0382079999999998E-2</v>
      </c>
      <c r="AE705" s="55">
        <f>VLOOKUP($A705,'all-seg-360'!$A:$K,4,0)</f>
        <v>0.38238830600000001</v>
      </c>
      <c r="AF705" s="55">
        <f>VLOOKUP($A705,'all-seg-360'!$A:$K,5,0)</f>
        <v>0.23652954100000001</v>
      </c>
      <c r="AG705" s="55">
        <f>VLOOKUP($A705,'all-seg-360'!$A:$K,6,0)</f>
        <v>3.8278197999999999E-2</v>
      </c>
      <c r="AH705" s="55">
        <f>VLOOKUP($A705,'all-seg-360'!$A:$K,7,0)</f>
        <v>6.9885300000000004E-4</v>
      </c>
      <c r="AI705" s="55">
        <f>VLOOKUP($A705,'all-seg-360'!$A:$K,8,0)</f>
        <v>0</v>
      </c>
      <c r="AJ705" s="55">
        <f>VLOOKUP($A705,'all-seg-360'!$A:$K,9,0)</f>
        <v>4.5166E-4</v>
      </c>
      <c r="AK705" s="55"/>
      <c r="AL705" s="55"/>
    </row>
    <row r="706" spans="1:38">
      <c r="A706" s="1" t="s">
        <v>120</v>
      </c>
      <c r="B706" s="1" t="s">
        <v>119</v>
      </c>
      <c r="C706" s="1" t="str">
        <f>VLOOKUP(A706,raw_data!$C:$G,5,0)</f>
        <v>培福里</v>
      </c>
      <c r="D706" s="1" t="str">
        <f>VLOOKUP(A706,raw_data!$C:$H,6,0)</f>
        <v>陕西南路186弄</v>
      </c>
      <c r="E706" s="1" t="str">
        <f>VLOOKUP(A706,raw_data!$C:$E,2,0)&amp;","&amp;VLOOKUP(A706,raw_data!$C:$E,3,0)</f>
        <v>121.4534006,31.22079054</v>
      </c>
      <c r="F706" s="54">
        <f t="shared" ref="F706:F769" si="33">IF(P706=1, 1, IF(OR(P706=2, P706=3), 2, 3))</f>
        <v>3</v>
      </c>
      <c r="G706" s="1" t="s">
        <v>4367</v>
      </c>
      <c r="H706" s="53">
        <v>0</v>
      </c>
      <c r="I706" s="53">
        <v>1</v>
      </c>
      <c r="J706" s="53">
        <v>1</v>
      </c>
      <c r="K706" s="53">
        <v>0</v>
      </c>
      <c r="L706" s="53">
        <v>0</v>
      </c>
      <c r="M706" s="53">
        <v>1</v>
      </c>
      <c r="N706" s="53">
        <v>1</v>
      </c>
      <c r="O706" s="53">
        <v>0</v>
      </c>
      <c r="P706" s="56">
        <f t="shared" ref="P706:P769" si="34">SUM(H706:O706)</f>
        <v>4</v>
      </c>
      <c r="Q706" s="53">
        <v>1</v>
      </c>
      <c r="R706" s="53">
        <v>1</v>
      </c>
      <c r="S706" s="53">
        <v>1</v>
      </c>
      <c r="T706" s="53">
        <v>0</v>
      </c>
      <c r="U706" s="53">
        <v>0</v>
      </c>
      <c r="V706" s="53">
        <v>0</v>
      </c>
      <c r="W706" s="53">
        <v>1</v>
      </c>
      <c r="X706" s="53">
        <v>1</v>
      </c>
      <c r="Y706" s="53">
        <v>1</v>
      </c>
      <c r="Z706" s="53">
        <v>1</v>
      </c>
      <c r="AA706" s="53">
        <v>0</v>
      </c>
      <c r="AB706" s="53">
        <v>1</v>
      </c>
      <c r="AC706" s="56">
        <f t="shared" ref="AC706:AC769" si="35">SUM(Q706:AB706)</f>
        <v>8</v>
      </c>
      <c r="AD706" s="55">
        <f>VLOOKUP($A706,'all-seg-360'!$A:$K,3,0)</f>
        <v>0.158081055</v>
      </c>
      <c r="AE706" s="55">
        <f>VLOOKUP($A706,'all-seg-360'!$A:$K,4,0)</f>
        <v>0.52409057599999997</v>
      </c>
      <c r="AF706" s="55">
        <f>VLOOKUP($A706,'all-seg-360'!$A:$K,5,0)</f>
        <v>0.153353882</v>
      </c>
      <c r="AG706" s="55">
        <f>VLOOKUP($A706,'all-seg-360'!$A:$K,6,0)</f>
        <v>5.8206176999999998E-2</v>
      </c>
      <c r="AH706" s="55">
        <f>VLOOKUP($A706,'all-seg-360'!$A:$K,7,0)</f>
        <v>2.0849609000000002E-2</v>
      </c>
      <c r="AI706" s="55">
        <f>VLOOKUP($A706,'all-seg-360'!$A:$K,8,0)</f>
        <v>0</v>
      </c>
      <c r="AJ706" s="55">
        <f>VLOOKUP($A706,'all-seg-360'!$A:$K,9,0)</f>
        <v>1.7175293000000001E-2</v>
      </c>
      <c r="AK706" s="55"/>
      <c r="AL706" s="55"/>
    </row>
    <row r="707" spans="1:38">
      <c r="A707" s="1" t="s">
        <v>122</v>
      </c>
      <c r="B707" s="1" t="s">
        <v>121</v>
      </c>
      <c r="C707" s="1" t="str">
        <f>VLOOKUP(A707,raw_data!$C:$G,5,0)</f>
        <v>大福里</v>
      </c>
      <c r="D707" s="1" t="str">
        <f>VLOOKUP(A707,raw_data!$C:$H,6,0)</f>
        <v>延庆路29弄</v>
      </c>
      <c r="E707" s="1" t="str">
        <f>VLOOKUP(A707,raw_data!$C:$E,2,0)&amp;","&amp;VLOOKUP(A707,raw_data!$C:$E,3,0)</f>
        <v>121.448104,31.21775441</v>
      </c>
      <c r="F707" s="54">
        <f t="shared" si="33"/>
        <v>3</v>
      </c>
      <c r="G707" s="1" t="s">
        <v>4367</v>
      </c>
      <c r="H707" s="53">
        <v>0</v>
      </c>
      <c r="I707" s="53">
        <v>1</v>
      </c>
      <c r="J707" s="53">
        <v>1</v>
      </c>
      <c r="K707" s="53">
        <v>0</v>
      </c>
      <c r="L707" s="53">
        <v>0</v>
      </c>
      <c r="M707" s="53">
        <v>1</v>
      </c>
      <c r="N707" s="53">
        <v>1</v>
      </c>
      <c r="O707" s="53">
        <v>0</v>
      </c>
      <c r="P707" s="56">
        <f t="shared" si="34"/>
        <v>4</v>
      </c>
      <c r="Q707" s="53">
        <v>1</v>
      </c>
      <c r="R707" s="53">
        <v>1</v>
      </c>
      <c r="S707" s="53">
        <v>1</v>
      </c>
      <c r="T707" s="53">
        <v>0</v>
      </c>
      <c r="U707" s="53">
        <v>0</v>
      </c>
      <c r="V707" s="53">
        <v>0</v>
      </c>
      <c r="W707" s="53">
        <v>0</v>
      </c>
      <c r="X707" s="53">
        <v>1</v>
      </c>
      <c r="Y707" s="53">
        <v>1</v>
      </c>
      <c r="Z707" s="53">
        <v>1</v>
      </c>
      <c r="AA707" s="53">
        <v>1</v>
      </c>
      <c r="AB707" s="53">
        <v>1</v>
      </c>
      <c r="AC707" s="56">
        <f t="shared" si="35"/>
        <v>8</v>
      </c>
      <c r="AD707" s="55">
        <f>VLOOKUP($A707,'all-seg-360'!$A:$K,3,0)</f>
        <v>0.36970214800000001</v>
      </c>
      <c r="AE707" s="55">
        <f>VLOOKUP($A707,'all-seg-360'!$A:$K,4,0)</f>
        <v>0.50139770500000003</v>
      </c>
      <c r="AF707" s="55">
        <f>VLOOKUP($A707,'all-seg-360'!$A:$K,5,0)</f>
        <v>1.7144775000000001E-2</v>
      </c>
      <c r="AG707" s="55">
        <f>VLOOKUP($A707,'all-seg-360'!$A:$K,6,0)</f>
        <v>6.5634155E-2</v>
      </c>
      <c r="AH707" s="55">
        <f>VLOOKUP($A707,'all-seg-360'!$A:$K,7,0)</f>
        <v>3.3230590999999997E-2</v>
      </c>
      <c r="AI707" s="55">
        <f>VLOOKUP($A707,'all-seg-360'!$A:$K,8,0)</f>
        <v>4.2114300000000002E-4</v>
      </c>
      <c r="AJ707" s="55">
        <f>VLOOKUP($A707,'all-seg-360'!$A:$K,9,0)</f>
        <v>1.7883300000000001E-3</v>
      </c>
      <c r="AK707" s="55"/>
      <c r="AL707" s="55"/>
    </row>
    <row r="708" spans="1:38">
      <c r="A708" s="1" t="s">
        <v>131</v>
      </c>
      <c r="B708" s="1" t="s">
        <v>20</v>
      </c>
      <c r="C708" s="1" t="str">
        <f>VLOOKUP(A708,raw_data!$C:$G,5,0)</f>
        <v>住宅</v>
      </c>
      <c r="D708" s="1" t="str">
        <f>VLOOKUP(A708,raw_data!$C:$H,6,0)</f>
        <v>安福路255号</v>
      </c>
      <c r="E708" s="1" t="str">
        <f>VLOOKUP(A708,raw_data!$C:$E,2,0)&amp;","&amp;VLOOKUP(A708,raw_data!$C:$E,3,0)</f>
        <v>121.4370512,31.21534709</v>
      </c>
      <c r="F708" s="54">
        <f t="shared" si="33"/>
        <v>3</v>
      </c>
      <c r="G708" s="1" t="s">
        <v>4367</v>
      </c>
      <c r="H708" s="53">
        <v>0</v>
      </c>
      <c r="I708" s="53">
        <v>1</v>
      </c>
      <c r="J708" s="53">
        <v>1</v>
      </c>
      <c r="K708" s="53">
        <v>0</v>
      </c>
      <c r="L708" s="53">
        <v>0</v>
      </c>
      <c r="M708" s="53">
        <v>1</v>
      </c>
      <c r="N708" s="53">
        <v>1</v>
      </c>
      <c r="O708" s="53">
        <v>0</v>
      </c>
      <c r="P708" s="56">
        <f t="shared" si="34"/>
        <v>4</v>
      </c>
      <c r="Q708" s="53">
        <v>1</v>
      </c>
      <c r="R708" s="53">
        <v>1</v>
      </c>
      <c r="S708" s="53">
        <v>1</v>
      </c>
      <c r="T708" s="53">
        <v>0</v>
      </c>
      <c r="U708" s="53">
        <v>0</v>
      </c>
      <c r="V708" s="53">
        <v>0</v>
      </c>
      <c r="W708" s="53">
        <v>0</v>
      </c>
      <c r="X708" s="53">
        <v>1</v>
      </c>
      <c r="Y708" s="53">
        <v>1</v>
      </c>
      <c r="Z708" s="53">
        <v>0</v>
      </c>
      <c r="AA708" s="53">
        <v>1</v>
      </c>
      <c r="AB708" s="53">
        <v>1</v>
      </c>
      <c r="AC708" s="56">
        <f t="shared" si="35"/>
        <v>7</v>
      </c>
      <c r="AD708" s="55">
        <f>VLOOKUP($A708,'all-seg-360'!$A:$K,3,0)</f>
        <v>0.39195861799999998</v>
      </c>
      <c r="AE708" s="55">
        <f>VLOOKUP($A708,'all-seg-360'!$A:$K,4,0)</f>
        <v>0.40801086399999997</v>
      </c>
      <c r="AF708" s="55">
        <f>VLOOKUP($A708,'all-seg-360'!$A:$K,5,0)</f>
        <v>7.2277832E-2</v>
      </c>
      <c r="AG708" s="55">
        <f>VLOOKUP($A708,'all-seg-360'!$A:$K,6,0)</f>
        <v>3.3206177000000003E-2</v>
      </c>
      <c r="AH708" s="55">
        <f>VLOOKUP($A708,'all-seg-360'!$A:$K,7,0)</f>
        <v>2.9135132000000001E-2</v>
      </c>
      <c r="AI708" s="55">
        <f>VLOOKUP($A708,'all-seg-360'!$A:$K,8,0)</f>
        <v>0</v>
      </c>
      <c r="AJ708" s="55">
        <f>VLOOKUP($A708,'all-seg-360'!$A:$K,9,0)</f>
        <v>1.9198607999999999E-2</v>
      </c>
      <c r="AK708" s="55"/>
      <c r="AL708" s="55"/>
    </row>
    <row r="709" spans="1:38">
      <c r="A709" s="1" t="s">
        <v>132</v>
      </c>
      <c r="B709" s="1" t="s">
        <v>20</v>
      </c>
      <c r="C709" s="1" t="str">
        <f>VLOOKUP(A709,raw_data!$C:$G,5,0)</f>
        <v>住宅</v>
      </c>
      <c r="D709" s="1" t="str">
        <f>VLOOKUP(A709,raw_data!$C:$H,6,0)</f>
        <v>华亭路93弄1-9号</v>
      </c>
      <c r="E709" s="1" t="str">
        <f>VLOOKUP(A709,raw_data!$C:$E,2,0)&amp;","&amp;VLOOKUP(A709,raw_data!$C:$E,3,0)</f>
        <v>121.4466282,31.21570793</v>
      </c>
      <c r="F709" s="54">
        <f t="shared" si="33"/>
        <v>3</v>
      </c>
      <c r="G709" s="1" t="s">
        <v>4367</v>
      </c>
      <c r="H709" s="53">
        <v>0</v>
      </c>
      <c r="I709" s="53">
        <v>1</v>
      </c>
      <c r="J709" s="53">
        <v>1</v>
      </c>
      <c r="K709" s="53">
        <v>0</v>
      </c>
      <c r="L709" s="53">
        <v>0</v>
      </c>
      <c r="M709" s="53">
        <v>1</v>
      </c>
      <c r="N709" s="53">
        <v>1</v>
      </c>
      <c r="O709" s="53">
        <v>0</v>
      </c>
      <c r="P709" s="56">
        <f t="shared" si="34"/>
        <v>4</v>
      </c>
      <c r="Q709" s="53">
        <v>1</v>
      </c>
      <c r="R709" s="53">
        <v>1</v>
      </c>
      <c r="S709" s="53">
        <v>1</v>
      </c>
      <c r="T709" s="53">
        <v>1</v>
      </c>
      <c r="U709" s="53">
        <v>0</v>
      </c>
      <c r="V709" s="53">
        <v>0</v>
      </c>
      <c r="W709" s="53">
        <v>0</v>
      </c>
      <c r="X709" s="53">
        <v>1</v>
      </c>
      <c r="Y709" s="53">
        <v>1</v>
      </c>
      <c r="Z709" s="53">
        <v>0</v>
      </c>
      <c r="AA709" s="53">
        <v>0</v>
      </c>
      <c r="AB709" s="53">
        <v>0</v>
      </c>
      <c r="AC709" s="56">
        <f t="shared" si="35"/>
        <v>6</v>
      </c>
      <c r="AD709" s="55">
        <f>VLOOKUP($A709,'all-seg-360'!$A:$K,3,0)</f>
        <v>0.15198669400000001</v>
      </c>
      <c r="AE709" s="55">
        <f>VLOOKUP($A709,'all-seg-360'!$A:$K,4,0)</f>
        <v>0.58512878400000001</v>
      </c>
      <c r="AF709" s="55">
        <f>VLOOKUP($A709,'all-seg-360'!$A:$K,5,0)</f>
        <v>7.3965454E-2</v>
      </c>
      <c r="AG709" s="55">
        <f>VLOOKUP($A709,'all-seg-360'!$A:$K,6,0)</f>
        <v>0.13397522000000001</v>
      </c>
      <c r="AH709" s="55">
        <f>VLOOKUP($A709,'all-seg-360'!$A:$K,7,0)</f>
        <v>1.8942260999999998E-2</v>
      </c>
      <c r="AI709" s="55">
        <f>VLOOKUP($A709,'all-seg-360'!$A:$K,8,0)</f>
        <v>2.7466000000000001E-5</v>
      </c>
      <c r="AJ709" s="55">
        <f>VLOOKUP($A709,'all-seg-360'!$A:$K,9,0)</f>
        <v>1.0491943E-2</v>
      </c>
      <c r="AK709" s="55"/>
      <c r="AL709" s="55"/>
    </row>
    <row r="710" spans="1:38">
      <c r="A710" s="1" t="s">
        <v>135</v>
      </c>
      <c r="B710" s="1" t="s">
        <v>20</v>
      </c>
      <c r="C710" s="1" t="str">
        <f>VLOOKUP(A710,raw_data!$C:$G,5,0)</f>
        <v>住宅</v>
      </c>
      <c r="D710" s="1" t="str">
        <f>VLOOKUP(A710,raw_data!$C:$H,6,0)</f>
        <v>华亭路30、32、42、44、58号,延庆路132号</v>
      </c>
      <c r="E710" s="1" t="str">
        <f>VLOOKUP(A710,raw_data!$C:$E,2,0)&amp;","&amp;VLOOKUP(A710,raw_data!$C:$E,3,0)</f>
        <v>121.4454041,31.21676361</v>
      </c>
      <c r="F710" s="54">
        <f t="shared" si="33"/>
        <v>3</v>
      </c>
      <c r="G710" s="1" t="s">
        <v>4367</v>
      </c>
      <c r="H710" s="53">
        <v>0</v>
      </c>
      <c r="I710" s="53">
        <v>1</v>
      </c>
      <c r="J710" s="53">
        <v>1</v>
      </c>
      <c r="K710" s="53">
        <v>0</v>
      </c>
      <c r="L710" s="53">
        <v>0</v>
      </c>
      <c r="M710" s="53">
        <v>1</v>
      </c>
      <c r="N710" s="53">
        <v>1</v>
      </c>
      <c r="O710" s="53">
        <v>0</v>
      </c>
      <c r="P710" s="56">
        <f t="shared" si="34"/>
        <v>4</v>
      </c>
      <c r="Q710" s="53">
        <v>1</v>
      </c>
      <c r="R710" s="53">
        <v>1</v>
      </c>
      <c r="S710" s="53">
        <v>1</v>
      </c>
      <c r="T710" s="53">
        <v>0</v>
      </c>
      <c r="U710" s="53">
        <v>0</v>
      </c>
      <c r="V710" s="53">
        <v>0</v>
      </c>
      <c r="W710" s="53">
        <v>0</v>
      </c>
      <c r="X710" s="53">
        <v>1</v>
      </c>
      <c r="Y710" s="53">
        <v>1</v>
      </c>
      <c r="Z710" s="53">
        <v>0</v>
      </c>
      <c r="AA710" s="53">
        <v>0</v>
      </c>
      <c r="AB710" s="53">
        <v>1</v>
      </c>
      <c r="AC710" s="56">
        <f t="shared" si="35"/>
        <v>6</v>
      </c>
      <c r="AD710" s="55">
        <f>VLOOKUP($A710,'all-seg-360'!$A:$K,3,0)</f>
        <v>0.28107299800000002</v>
      </c>
      <c r="AE710" s="55">
        <f>VLOOKUP($A710,'all-seg-360'!$A:$K,4,0)</f>
        <v>0.51306152299999996</v>
      </c>
      <c r="AF710" s="55">
        <f>VLOOKUP($A710,'all-seg-360'!$A:$K,5,0)</f>
        <v>5.3823852999999998E-2</v>
      </c>
      <c r="AG710" s="55">
        <f>VLOOKUP($A710,'all-seg-360'!$A:$K,6,0)</f>
        <v>5.2874756000000002E-2</v>
      </c>
      <c r="AH710" s="55">
        <f>VLOOKUP($A710,'all-seg-360'!$A:$K,7,0)</f>
        <v>5.6774902000000002E-2</v>
      </c>
      <c r="AI710" s="55">
        <f>VLOOKUP($A710,'all-seg-360'!$A:$K,8,0)</f>
        <v>3.0520000000000002E-6</v>
      </c>
      <c r="AJ710" s="55">
        <f>VLOOKUP($A710,'all-seg-360'!$A:$K,9,0)</f>
        <v>1.611328E-3</v>
      </c>
      <c r="AK710" s="55"/>
      <c r="AL710" s="55"/>
    </row>
    <row r="711" spans="1:38">
      <c r="A711" s="1" t="s">
        <v>134</v>
      </c>
      <c r="B711" s="1" t="s">
        <v>20</v>
      </c>
      <c r="C711" s="1" t="str">
        <f>VLOOKUP(A711,raw_data!$C:$G,5,0)</f>
        <v>住宅</v>
      </c>
      <c r="D711" s="1" t="str">
        <f>VLOOKUP(A711,raw_data!$C:$H,6,0)</f>
        <v>延庆路159号</v>
      </c>
      <c r="E711" s="1" t="str">
        <f>VLOOKUP(A711,raw_data!$C:$E,2,0)&amp;","&amp;VLOOKUP(A711,raw_data!$C:$E,3,0)</f>
        <v>121.4454546,31.21657617</v>
      </c>
      <c r="F711" s="54">
        <f t="shared" si="33"/>
        <v>3</v>
      </c>
      <c r="G711" s="1" t="s">
        <v>4367</v>
      </c>
      <c r="H711" s="53">
        <v>0</v>
      </c>
      <c r="I711" s="53">
        <v>1</v>
      </c>
      <c r="J711" s="53">
        <v>1</v>
      </c>
      <c r="K711" s="53">
        <v>0</v>
      </c>
      <c r="L711" s="53">
        <v>0</v>
      </c>
      <c r="M711" s="53">
        <v>1</v>
      </c>
      <c r="N711" s="53">
        <v>1</v>
      </c>
      <c r="O711" s="53">
        <v>0</v>
      </c>
      <c r="P711" s="56">
        <f t="shared" si="34"/>
        <v>4</v>
      </c>
      <c r="Q711" s="53">
        <v>1</v>
      </c>
      <c r="R711" s="53">
        <v>1</v>
      </c>
      <c r="S711" s="53">
        <v>1</v>
      </c>
      <c r="T711" s="53">
        <v>0</v>
      </c>
      <c r="U711" s="53">
        <v>0</v>
      </c>
      <c r="V711" s="53">
        <v>0</v>
      </c>
      <c r="W711" s="53">
        <v>0</v>
      </c>
      <c r="X711" s="53">
        <v>1</v>
      </c>
      <c r="Y711" s="53">
        <v>1</v>
      </c>
      <c r="Z711" s="53">
        <v>0</v>
      </c>
      <c r="AA711" s="53">
        <v>0</v>
      </c>
      <c r="AB711" s="53">
        <v>1</v>
      </c>
      <c r="AC711" s="56">
        <f t="shared" si="35"/>
        <v>6</v>
      </c>
      <c r="AD711" s="55">
        <f>VLOOKUP($A711,'all-seg-360'!$A:$K,3,0)</f>
        <v>0.28107299800000002</v>
      </c>
      <c r="AE711" s="55">
        <f>VLOOKUP($A711,'all-seg-360'!$A:$K,4,0)</f>
        <v>0.51306152299999996</v>
      </c>
      <c r="AF711" s="55">
        <f>VLOOKUP($A711,'all-seg-360'!$A:$K,5,0)</f>
        <v>5.3823852999999998E-2</v>
      </c>
      <c r="AG711" s="55">
        <f>VLOOKUP($A711,'all-seg-360'!$A:$K,6,0)</f>
        <v>5.2874756000000002E-2</v>
      </c>
      <c r="AH711" s="55">
        <f>VLOOKUP($A711,'all-seg-360'!$A:$K,7,0)</f>
        <v>5.6774902000000002E-2</v>
      </c>
      <c r="AI711" s="55">
        <f>VLOOKUP($A711,'all-seg-360'!$A:$K,8,0)</f>
        <v>3.0520000000000002E-6</v>
      </c>
      <c r="AJ711" s="55">
        <f>VLOOKUP($A711,'all-seg-360'!$A:$K,9,0)</f>
        <v>1.611328E-3</v>
      </c>
      <c r="AK711" s="55"/>
      <c r="AL711" s="55"/>
    </row>
    <row r="712" spans="1:38">
      <c r="A712" s="1" t="s">
        <v>138</v>
      </c>
      <c r="B712" s="1" t="s">
        <v>20</v>
      </c>
      <c r="C712" s="1" t="str">
        <f>VLOOKUP(A712,raw_data!$C:$G,5,0)</f>
        <v>住宅</v>
      </c>
      <c r="D712" s="1" t="str">
        <f>VLOOKUP(A712,raw_data!$C:$H,6,0)</f>
        <v>延庆路121号</v>
      </c>
      <c r="E712" s="1" t="str">
        <f>VLOOKUP(A712,raw_data!$C:$E,2,0)&amp;","&amp;VLOOKUP(A712,raw_data!$C:$E,3,0)</f>
        <v>121.4472588,31.21722778</v>
      </c>
      <c r="F712" s="54">
        <f t="shared" si="33"/>
        <v>3</v>
      </c>
      <c r="G712" s="1" t="s">
        <v>4367</v>
      </c>
      <c r="H712" s="53">
        <v>0</v>
      </c>
      <c r="I712" s="53">
        <v>1</v>
      </c>
      <c r="J712" s="53">
        <v>1</v>
      </c>
      <c r="K712" s="53">
        <v>0</v>
      </c>
      <c r="L712" s="53">
        <v>0</v>
      </c>
      <c r="M712" s="53">
        <v>1</v>
      </c>
      <c r="N712" s="53">
        <v>1</v>
      </c>
      <c r="O712" s="53">
        <v>0</v>
      </c>
      <c r="P712" s="56">
        <f t="shared" si="34"/>
        <v>4</v>
      </c>
      <c r="Q712" s="53">
        <v>1</v>
      </c>
      <c r="R712" s="53">
        <v>1</v>
      </c>
      <c r="S712" s="53">
        <v>1</v>
      </c>
      <c r="T712" s="53">
        <v>0</v>
      </c>
      <c r="U712" s="53">
        <v>0</v>
      </c>
      <c r="V712" s="53">
        <v>0</v>
      </c>
      <c r="W712" s="53">
        <v>0</v>
      </c>
      <c r="X712" s="53">
        <v>1</v>
      </c>
      <c r="Y712" s="53">
        <v>1</v>
      </c>
      <c r="Z712" s="53">
        <v>1</v>
      </c>
      <c r="AA712" s="53">
        <v>1</v>
      </c>
      <c r="AB712" s="53">
        <v>1</v>
      </c>
      <c r="AC712" s="56">
        <f t="shared" si="35"/>
        <v>8</v>
      </c>
      <c r="AD712" s="55">
        <f>VLOOKUP($A712,'all-seg-360'!$A:$K,3,0)</f>
        <v>0.37573547400000001</v>
      </c>
      <c r="AE712" s="55">
        <f>VLOOKUP($A712,'all-seg-360'!$A:$K,4,0)</f>
        <v>0.470388794</v>
      </c>
      <c r="AF712" s="55">
        <f>VLOOKUP($A712,'all-seg-360'!$A:$K,5,0)</f>
        <v>3.732605E-2</v>
      </c>
      <c r="AG712" s="55">
        <f>VLOOKUP($A712,'all-seg-360'!$A:$K,6,0)</f>
        <v>5.9671020999999998E-2</v>
      </c>
      <c r="AH712" s="55">
        <f>VLOOKUP($A712,'all-seg-360'!$A:$K,7,0)</f>
        <v>5.0259399000000003E-2</v>
      </c>
      <c r="AI712" s="55">
        <f>VLOOKUP($A712,'all-seg-360'!$A:$K,8,0)</f>
        <v>7.2326699999999999E-4</v>
      </c>
      <c r="AJ712" s="55">
        <f>VLOOKUP($A712,'all-seg-360'!$A:$K,9,0)</f>
        <v>1.0681200000000001E-4</v>
      </c>
      <c r="AK712" s="55"/>
      <c r="AL712" s="55"/>
    </row>
    <row r="713" spans="1:38">
      <c r="A713" s="1" t="s">
        <v>146</v>
      </c>
      <c r="B713" s="1" t="s">
        <v>20</v>
      </c>
      <c r="C713" s="1" t="str">
        <f>VLOOKUP(A713,raw_data!$C:$G,5,0)</f>
        <v>住宅</v>
      </c>
      <c r="D713" s="1" t="str">
        <f>VLOOKUP(A713,raw_data!$C:$H,6,0)</f>
        <v>乌鲁木齐路180、182号</v>
      </c>
      <c r="E713" s="1" t="str">
        <f>VLOOKUP(A713,raw_data!$C:$E,2,0)&amp;","&amp;VLOOKUP(A713,raw_data!$C:$E,3,0)</f>
        <v>121.438572,31.21921733</v>
      </c>
      <c r="F713" s="54">
        <f t="shared" si="33"/>
        <v>3</v>
      </c>
      <c r="G713" s="1" t="s">
        <v>4367</v>
      </c>
      <c r="H713" s="53">
        <v>0</v>
      </c>
      <c r="I713" s="53">
        <v>1</v>
      </c>
      <c r="J713" s="53">
        <v>1</v>
      </c>
      <c r="K713" s="53">
        <v>0</v>
      </c>
      <c r="L713" s="53">
        <v>0</v>
      </c>
      <c r="M713" s="53">
        <v>1</v>
      </c>
      <c r="N713" s="53">
        <v>1</v>
      </c>
      <c r="O713" s="53">
        <v>0</v>
      </c>
      <c r="P713" s="56">
        <f t="shared" si="34"/>
        <v>4</v>
      </c>
      <c r="Q713" s="53">
        <v>1</v>
      </c>
      <c r="R713" s="53">
        <v>1</v>
      </c>
      <c r="S713" s="53">
        <v>0</v>
      </c>
      <c r="T713" s="53">
        <v>0</v>
      </c>
      <c r="U713" s="53">
        <v>0</v>
      </c>
      <c r="V713" s="53">
        <v>0</v>
      </c>
      <c r="W713" s="53">
        <v>1</v>
      </c>
      <c r="X713" s="53">
        <v>1</v>
      </c>
      <c r="Y713" s="53">
        <v>1</v>
      </c>
      <c r="Z713" s="53">
        <v>0</v>
      </c>
      <c r="AA713" s="53">
        <v>0</v>
      </c>
      <c r="AB713" s="53">
        <v>0</v>
      </c>
      <c r="AC713" s="56">
        <f t="shared" si="35"/>
        <v>5</v>
      </c>
      <c r="AD713" s="55">
        <f>VLOOKUP($A713,'all-seg-360'!$A:$K,3,0)</f>
        <v>0.27662658699999998</v>
      </c>
      <c r="AE713" s="55">
        <f>VLOOKUP($A713,'all-seg-360'!$A:$K,4,0)</f>
        <v>0.47730407699999999</v>
      </c>
      <c r="AF713" s="55">
        <f>VLOOKUP($A713,'all-seg-360'!$A:$K,5,0)</f>
        <v>7.5915526999999997E-2</v>
      </c>
      <c r="AG713" s="55">
        <f>VLOOKUP($A713,'all-seg-360'!$A:$K,6,0)</f>
        <v>5.6011962999999998E-2</v>
      </c>
      <c r="AH713" s="55">
        <f>VLOOKUP($A713,'all-seg-360'!$A:$K,7,0)</f>
        <v>3.8897704999999998E-2</v>
      </c>
      <c r="AI713" s="55">
        <f>VLOOKUP($A713,'all-seg-360'!$A:$K,8,0)</f>
        <v>8.2489009999999995E-3</v>
      </c>
      <c r="AJ713" s="55">
        <f>VLOOKUP($A713,'all-seg-360'!$A:$K,9,0)</f>
        <v>7.0159910000000001E-3</v>
      </c>
      <c r="AK713" s="55"/>
      <c r="AL713" s="55"/>
    </row>
    <row r="714" spans="1:38">
      <c r="A714" s="1" t="s">
        <v>149</v>
      </c>
      <c r="B714" s="1" t="s">
        <v>20</v>
      </c>
      <c r="C714" s="1" t="str">
        <f>VLOOKUP(A714,raw_data!$C:$G,5,0)</f>
        <v>住宅</v>
      </c>
      <c r="D714" s="1" t="str">
        <f>VLOOKUP(A714,raw_data!$C:$H,6,0)</f>
        <v>太原路4弄</v>
      </c>
      <c r="E714" s="1" t="str">
        <f>VLOOKUP(A714,raw_data!$C:$E,2,0)&amp;","&amp;VLOOKUP(A714,raw_data!$C:$E,3,0)</f>
        <v>121.4323841,31.19008224</v>
      </c>
      <c r="F714" s="54">
        <f t="shared" si="33"/>
        <v>3</v>
      </c>
      <c r="G714" s="1" t="s">
        <v>4367</v>
      </c>
      <c r="H714" s="53">
        <v>0</v>
      </c>
      <c r="I714" s="53">
        <v>1</v>
      </c>
      <c r="J714" s="53">
        <v>1</v>
      </c>
      <c r="K714" s="53">
        <v>0</v>
      </c>
      <c r="L714" s="53">
        <v>0</v>
      </c>
      <c r="M714" s="53">
        <v>1</v>
      </c>
      <c r="N714" s="53">
        <v>1</v>
      </c>
      <c r="O714" s="53">
        <v>0</v>
      </c>
      <c r="P714" s="56">
        <f t="shared" si="34"/>
        <v>4</v>
      </c>
      <c r="Q714" s="53">
        <v>0</v>
      </c>
      <c r="R714" s="53">
        <v>1</v>
      </c>
      <c r="S714" s="53">
        <v>1</v>
      </c>
      <c r="T714" s="53">
        <v>1</v>
      </c>
      <c r="U714" s="53">
        <v>1</v>
      </c>
      <c r="V714" s="53">
        <v>0</v>
      </c>
      <c r="W714" s="53">
        <v>0</v>
      </c>
      <c r="X714" s="53">
        <v>1</v>
      </c>
      <c r="Y714" s="53">
        <v>1</v>
      </c>
      <c r="Z714" s="53">
        <v>0</v>
      </c>
      <c r="AA714" s="53">
        <v>0</v>
      </c>
      <c r="AB714" s="53">
        <v>0</v>
      </c>
      <c r="AC714" s="56">
        <f t="shared" si="35"/>
        <v>6</v>
      </c>
      <c r="AD714" s="55">
        <f>VLOOKUP($A714,'all-seg-360'!$A:$K,3,0)</f>
        <v>0.26687622100000002</v>
      </c>
      <c r="AE714" s="55">
        <f>VLOOKUP($A714,'all-seg-360'!$A:$K,4,0)</f>
        <v>0.52602844199999998</v>
      </c>
      <c r="AF714" s="55">
        <f>VLOOKUP($A714,'all-seg-360'!$A:$K,5,0)</f>
        <v>7.2387700000000003E-3</v>
      </c>
      <c r="AG714" s="55">
        <f>VLOOKUP($A714,'all-seg-360'!$A:$K,6,0)</f>
        <v>0.135971069</v>
      </c>
      <c r="AH714" s="55">
        <f>VLOOKUP($A714,'all-seg-360'!$A:$K,7,0)</f>
        <v>2.4081420999999999E-2</v>
      </c>
      <c r="AI714" s="55">
        <f>VLOOKUP($A714,'all-seg-360'!$A:$K,8,0)</f>
        <v>8.5449000000000001E-5</v>
      </c>
      <c r="AJ714" s="55">
        <f>VLOOKUP($A714,'all-seg-360'!$A:$K,9,0)</f>
        <v>2.4118041999999999E-2</v>
      </c>
      <c r="AK714" s="55"/>
      <c r="AL714" s="55"/>
    </row>
    <row r="715" spans="1:38">
      <c r="A715" s="1" t="s">
        <v>151</v>
      </c>
      <c r="B715" s="1" t="s">
        <v>150</v>
      </c>
      <c r="C715" s="1" t="str">
        <f>VLOOKUP(A715,raw_data!$C:$G,5,0)</f>
        <v>住宅</v>
      </c>
      <c r="D715" s="1" t="str">
        <f>VLOOKUP(A715,raw_data!$C:$H,6,0)</f>
        <v>襄阳南路525号</v>
      </c>
      <c r="E715" s="1" t="str">
        <f>VLOOKUP(A715,raw_data!$C:$E,2,0)&amp;","&amp;VLOOKUP(A715,raw_data!$C:$E,3,0)</f>
        <v>121.4618406,31.20593558</v>
      </c>
      <c r="F715" s="54">
        <f t="shared" si="33"/>
        <v>3</v>
      </c>
      <c r="G715" s="1" t="s">
        <v>4367</v>
      </c>
      <c r="H715" s="53">
        <v>0</v>
      </c>
      <c r="I715" s="53">
        <v>1</v>
      </c>
      <c r="J715" s="53">
        <v>1</v>
      </c>
      <c r="K715" s="53">
        <v>0</v>
      </c>
      <c r="L715" s="53">
        <v>0</v>
      </c>
      <c r="M715" s="53">
        <v>1</v>
      </c>
      <c r="N715" s="53">
        <v>1</v>
      </c>
      <c r="O715" s="53">
        <v>0</v>
      </c>
      <c r="P715" s="56">
        <f t="shared" si="34"/>
        <v>4</v>
      </c>
      <c r="Q715" s="53">
        <v>1</v>
      </c>
      <c r="R715" s="53">
        <v>0</v>
      </c>
      <c r="S715" s="53">
        <v>1</v>
      </c>
      <c r="T715" s="53">
        <v>0</v>
      </c>
      <c r="U715" s="53">
        <v>0</v>
      </c>
      <c r="V715" s="53">
        <v>1</v>
      </c>
      <c r="W715" s="53">
        <v>1</v>
      </c>
      <c r="X715" s="53">
        <v>1</v>
      </c>
      <c r="Y715" s="53">
        <v>1</v>
      </c>
      <c r="Z715" s="53">
        <v>0</v>
      </c>
      <c r="AA715" s="53">
        <v>0</v>
      </c>
      <c r="AB715" s="53">
        <v>0</v>
      </c>
      <c r="AC715" s="56">
        <f t="shared" si="35"/>
        <v>6</v>
      </c>
      <c r="AD715" s="55">
        <f>VLOOKUP($A715,'all-seg-360'!$A:$K,3,0)</f>
        <v>0.132983398</v>
      </c>
      <c r="AE715" s="55">
        <f>VLOOKUP($A715,'all-seg-360'!$A:$K,4,0)</f>
        <v>0.44146423299999998</v>
      </c>
      <c r="AF715" s="55">
        <f>VLOOKUP($A715,'all-seg-360'!$A:$K,5,0)</f>
        <v>0.21693725599999999</v>
      </c>
      <c r="AG715" s="55">
        <f>VLOOKUP($A715,'all-seg-360'!$A:$K,6,0)</f>
        <v>0.105917358</v>
      </c>
      <c r="AH715" s="55">
        <f>VLOOKUP($A715,'all-seg-360'!$A:$K,7,0)</f>
        <v>2.9541020000000001E-3</v>
      </c>
      <c r="AI715" s="55">
        <f>VLOOKUP($A715,'all-seg-360'!$A:$K,8,0)</f>
        <v>0</v>
      </c>
      <c r="AJ715" s="55">
        <f>VLOOKUP($A715,'all-seg-360'!$A:$K,9,0)</f>
        <v>4.2022705E-2</v>
      </c>
      <c r="AK715" s="55"/>
      <c r="AL715" s="55"/>
    </row>
    <row r="716" spans="1:38">
      <c r="A716" s="1" t="s">
        <v>154</v>
      </c>
      <c r="B716" s="1" t="s">
        <v>20</v>
      </c>
      <c r="C716" s="1" t="str">
        <f>VLOOKUP(A716,raw_data!$C:$G,5,0)</f>
        <v>住宅</v>
      </c>
      <c r="D716" s="1" t="str">
        <f>VLOOKUP(A716,raw_data!$C:$H,6,0)</f>
        <v>康平路196号</v>
      </c>
      <c r="E716" s="1" t="str">
        <f>VLOOKUP(A716,raw_data!$C:$E,2,0)&amp;","&amp;VLOOKUP(A716,raw_data!$C:$E,3,0)</f>
        <v>121.4337159,31.20270093</v>
      </c>
      <c r="F716" s="54">
        <f t="shared" si="33"/>
        <v>3</v>
      </c>
      <c r="G716" s="1" t="s">
        <v>4367</v>
      </c>
      <c r="H716" s="53">
        <v>0</v>
      </c>
      <c r="I716" s="53">
        <v>1</v>
      </c>
      <c r="J716" s="53">
        <v>1</v>
      </c>
      <c r="K716" s="53">
        <v>0</v>
      </c>
      <c r="L716" s="53">
        <v>0</v>
      </c>
      <c r="M716" s="53">
        <v>1</v>
      </c>
      <c r="N716" s="53">
        <v>1</v>
      </c>
      <c r="O716" s="53">
        <v>0</v>
      </c>
      <c r="P716" s="56">
        <f t="shared" si="34"/>
        <v>4</v>
      </c>
      <c r="Q716" s="53">
        <v>1</v>
      </c>
      <c r="R716" s="53">
        <v>1</v>
      </c>
      <c r="S716" s="53">
        <v>1</v>
      </c>
      <c r="T716" s="53">
        <v>0</v>
      </c>
      <c r="U716" s="53">
        <v>0</v>
      </c>
      <c r="V716" s="53">
        <v>0</v>
      </c>
      <c r="W716" s="53">
        <v>0</v>
      </c>
      <c r="X716" s="53">
        <v>1</v>
      </c>
      <c r="Y716" s="53">
        <v>1</v>
      </c>
      <c r="Z716" s="53">
        <v>1</v>
      </c>
      <c r="AA716" s="53">
        <v>1</v>
      </c>
      <c r="AB716" s="53">
        <v>1</v>
      </c>
      <c r="AC716" s="56">
        <f t="shared" si="35"/>
        <v>8</v>
      </c>
      <c r="AD716" s="55">
        <f>VLOOKUP($A716,'all-seg-360'!$A:$K,3,0)</f>
        <v>0.24738464399999999</v>
      </c>
      <c r="AE716" s="55">
        <f>VLOOKUP($A716,'all-seg-360'!$A:$K,4,0)</f>
        <v>0.54175415000000005</v>
      </c>
      <c r="AF716" s="55">
        <f>VLOOKUP($A716,'all-seg-360'!$A:$K,5,0)</f>
        <v>5.5899048E-2</v>
      </c>
      <c r="AG716" s="55">
        <f>VLOOKUP($A716,'all-seg-360'!$A:$K,6,0)</f>
        <v>8.1546020999999996E-2</v>
      </c>
      <c r="AH716" s="55">
        <f>VLOOKUP($A716,'all-seg-360'!$A:$K,7,0)</f>
        <v>5.2670288000000003E-2</v>
      </c>
      <c r="AI716" s="55">
        <f>VLOOKUP($A716,'all-seg-360'!$A:$K,8,0)</f>
        <v>4.5166E-4</v>
      </c>
      <c r="AJ716" s="55">
        <f>VLOOKUP($A716,'all-seg-360'!$A:$K,9,0)</f>
        <v>3.0520000000000002E-6</v>
      </c>
      <c r="AK716" s="55"/>
      <c r="AL716" s="55"/>
    </row>
    <row r="717" spans="1:38">
      <c r="A717" s="1" t="s">
        <v>153</v>
      </c>
      <c r="B717" s="1" t="s">
        <v>20</v>
      </c>
      <c r="C717" s="1" t="str">
        <f>VLOOKUP(A717,raw_data!$C:$G,5,0)</f>
        <v>住宅</v>
      </c>
      <c r="D717" s="1" t="str">
        <f>VLOOKUP(A717,raw_data!$C:$H,6,0)</f>
        <v>淮海中路1893号</v>
      </c>
      <c r="E717" s="1" t="str">
        <f>VLOOKUP(A717,raw_data!$C:$E,2,0)&amp;","&amp;VLOOKUP(A717,raw_data!$C:$E,3,0)</f>
        <v>121.4323811,31.20504817</v>
      </c>
      <c r="F717" s="54">
        <f t="shared" si="33"/>
        <v>3</v>
      </c>
      <c r="G717" s="1" t="s">
        <v>4367</v>
      </c>
      <c r="H717" s="53">
        <v>0</v>
      </c>
      <c r="I717" s="53">
        <v>1</v>
      </c>
      <c r="J717" s="53">
        <v>1</v>
      </c>
      <c r="K717" s="53">
        <v>0</v>
      </c>
      <c r="L717" s="53">
        <v>0</v>
      </c>
      <c r="M717" s="53">
        <v>1</v>
      </c>
      <c r="N717" s="53">
        <v>1</v>
      </c>
      <c r="O717" s="53">
        <v>0</v>
      </c>
      <c r="P717" s="56">
        <f t="shared" si="34"/>
        <v>4</v>
      </c>
      <c r="Q717" s="53">
        <v>1</v>
      </c>
      <c r="R717" s="53">
        <v>1</v>
      </c>
      <c r="S717" s="53">
        <v>1</v>
      </c>
      <c r="T717" s="53">
        <v>0</v>
      </c>
      <c r="U717" s="53">
        <v>1</v>
      </c>
      <c r="V717" s="53">
        <v>0</v>
      </c>
      <c r="W717" s="53">
        <v>1</v>
      </c>
      <c r="X717" s="53">
        <v>1</v>
      </c>
      <c r="Y717" s="53">
        <v>0</v>
      </c>
      <c r="Z717" s="53">
        <v>0</v>
      </c>
      <c r="AA717" s="53">
        <v>0</v>
      </c>
      <c r="AB717" s="53">
        <v>0</v>
      </c>
      <c r="AC717" s="56">
        <f t="shared" si="35"/>
        <v>6</v>
      </c>
      <c r="AD717" s="55">
        <f>VLOOKUP($A717,'all-seg-360'!$A:$K,3,0)</f>
        <v>0.17160034199999999</v>
      </c>
      <c r="AE717" s="55">
        <f>VLOOKUP($A717,'all-seg-360'!$A:$K,4,0)</f>
        <v>0.51166381800000005</v>
      </c>
      <c r="AF717" s="55">
        <f>VLOOKUP($A717,'all-seg-360'!$A:$K,5,0)</f>
        <v>0.12521057099999999</v>
      </c>
      <c r="AG717" s="55">
        <f>VLOOKUP($A717,'all-seg-360'!$A:$K,6,0)</f>
        <v>0.105264282</v>
      </c>
      <c r="AH717" s="55">
        <f>VLOOKUP($A717,'all-seg-360'!$A:$K,7,0)</f>
        <v>4.4100951999999999E-2</v>
      </c>
      <c r="AI717" s="55">
        <f>VLOOKUP($A717,'all-seg-360'!$A:$K,8,0)</f>
        <v>5.7342529999999999E-3</v>
      </c>
      <c r="AJ717" s="55">
        <f>VLOOKUP($A717,'all-seg-360'!$A:$K,9,0)</f>
        <v>3.5156250000000001E-3</v>
      </c>
      <c r="AK717" s="55"/>
      <c r="AL717" s="55"/>
    </row>
    <row r="718" spans="1:38">
      <c r="A718" s="1" t="s">
        <v>158</v>
      </c>
      <c r="B718" s="1" t="s">
        <v>20</v>
      </c>
      <c r="C718" s="1" t="str">
        <f>VLOOKUP(A718,raw_data!$C:$G,5,0)</f>
        <v>上海市市立幼儿园</v>
      </c>
      <c r="D718" s="1" t="str">
        <f>VLOOKUP(A718,raw_data!$C:$H,6,0)</f>
        <v>建国西路629号 </v>
      </c>
      <c r="E718" s="1" t="str">
        <f>VLOOKUP(A718,raw_data!$C:$E,2,0)&amp;","&amp;VLOOKUP(A718,raw_data!$C:$E,3,0)</f>
        <v>121.4426709,31.20307279</v>
      </c>
      <c r="F718" s="54">
        <f t="shared" si="33"/>
        <v>3</v>
      </c>
      <c r="G718" s="1" t="s">
        <v>4367</v>
      </c>
      <c r="H718" s="53">
        <v>0</v>
      </c>
      <c r="I718" s="53">
        <v>1</v>
      </c>
      <c r="J718" s="53">
        <v>1</v>
      </c>
      <c r="K718" s="53">
        <v>0</v>
      </c>
      <c r="L718" s="53">
        <v>0</v>
      </c>
      <c r="M718" s="53">
        <v>1</v>
      </c>
      <c r="N718" s="53">
        <v>1</v>
      </c>
      <c r="O718" s="53">
        <v>0</v>
      </c>
      <c r="P718" s="56">
        <f t="shared" si="34"/>
        <v>4</v>
      </c>
      <c r="Q718" s="53">
        <v>1</v>
      </c>
      <c r="R718" s="53">
        <v>1</v>
      </c>
      <c r="S718" s="53">
        <v>1</v>
      </c>
      <c r="T718" s="53">
        <v>1</v>
      </c>
      <c r="U718" s="53">
        <v>0</v>
      </c>
      <c r="V718" s="53">
        <v>0</v>
      </c>
      <c r="W718" s="53">
        <v>0</v>
      </c>
      <c r="X718" s="53">
        <v>1</v>
      </c>
      <c r="Y718" s="53">
        <v>1</v>
      </c>
      <c r="Z718" s="53">
        <v>1</v>
      </c>
      <c r="AA718" s="53">
        <v>1</v>
      </c>
      <c r="AB718" s="53">
        <v>0</v>
      </c>
      <c r="AC718" s="56">
        <f t="shared" si="35"/>
        <v>8</v>
      </c>
      <c r="AD718" s="55">
        <f>VLOOKUP($A718,'all-seg-360'!$A:$K,3,0)</f>
        <v>0.318554687</v>
      </c>
      <c r="AE718" s="55">
        <f>VLOOKUP($A718,'all-seg-360'!$A:$K,4,0)</f>
        <v>0.48443908699999999</v>
      </c>
      <c r="AF718" s="55">
        <f>VLOOKUP($A718,'all-seg-360'!$A:$K,5,0)</f>
        <v>6.4193726000000007E-2</v>
      </c>
      <c r="AG718" s="55">
        <f>VLOOKUP($A718,'all-seg-360'!$A:$K,6,0)</f>
        <v>4.1543578999999997E-2</v>
      </c>
      <c r="AH718" s="55">
        <f>VLOOKUP($A718,'all-seg-360'!$A:$K,7,0)</f>
        <v>6.6098022000000006E-2</v>
      </c>
      <c r="AI718" s="55">
        <f>VLOOKUP($A718,'all-seg-360'!$A:$K,8,0)</f>
        <v>1.974487E-3</v>
      </c>
      <c r="AJ718" s="55">
        <f>VLOOKUP($A718,'all-seg-360'!$A:$K,9,0)</f>
        <v>0</v>
      </c>
      <c r="AK718" s="55"/>
      <c r="AL718" s="55"/>
    </row>
    <row r="719" spans="1:38">
      <c r="A719" s="1" t="s">
        <v>161</v>
      </c>
      <c r="B719" s="1" t="s">
        <v>20</v>
      </c>
      <c r="C719" s="1" t="str">
        <f>VLOOKUP(A719,raw_data!$C:$G,5,0)</f>
        <v>住宅</v>
      </c>
      <c r="D719" s="1" t="str">
        <f>VLOOKUP(A719,raw_data!$C:$H,6,0)</f>
        <v>桃江路7、15、21、25号</v>
      </c>
      <c r="E719" s="1" t="str">
        <f>VLOOKUP(A719,raw_data!$C:$E,2,0)&amp;","&amp;VLOOKUP(A719,raw_data!$C:$E,3,0)</f>
        <v>121.4463298,31.21089584</v>
      </c>
      <c r="F719" s="54">
        <f t="shared" si="33"/>
        <v>3</v>
      </c>
      <c r="G719" s="1" t="s">
        <v>4367</v>
      </c>
      <c r="H719" s="53">
        <v>0</v>
      </c>
      <c r="I719" s="53">
        <v>1</v>
      </c>
      <c r="J719" s="53">
        <v>1</v>
      </c>
      <c r="K719" s="53">
        <v>0</v>
      </c>
      <c r="L719" s="53">
        <v>0</v>
      </c>
      <c r="M719" s="53">
        <v>1</v>
      </c>
      <c r="N719" s="53">
        <v>1</v>
      </c>
      <c r="O719" s="53">
        <v>0</v>
      </c>
      <c r="P719" s="56">
        <f t="shared" si="34"/>
        <v>4</v>
      </c>
      <c r="Q719" s="53">
        <v>1</v>
      </c>
      <c r="R719" s="53">
        <v>1</v>
      </c>
      <c r="S719" s="53">
        <v>1</v>
      </c>
      <c r="T719" s="53">
        <v>0</v>
      </c>
      <c r="U719" s="53">
        <v>0</v>
      </c>
      <c r="V719" s="53">
        <v>0</v>
      </c>
      <c r="W719" s="53">
        <v>0</v>
      </c>
      <c r="X719" s="53">
        <v>1</v>
      </c>
      <c r="Y719" s="53">
        <v>1</v>
      </c>
      <c r="Z719" s="53">
        <v>0</v>
      </c>
      <c r="AA719" s="53">
        <v>0</v>
      </c>
      <c r="AB719" s="53">
        <v>0</v>
      </c>
      <c r="AC719" s="56">
        <f t="shared" si="35"/>
        <v>5</v>
      </c>
      <c r="AD719" s="55">
        <f>VLOOKUP($A719,'all-seg-360'!$A:$K,3,0)</f>
        <v>0.31443786600000001</v>
      </c>
      <c r="AE719" s="55">
        <f>VLOOKUP($A719,'all-seg-360'!$A:$K,4,0)</f>
        <v>0.50995178200000002</v>
      </c>
      <c r="AF719" s="55">
        <f>VLOOKUP($A719,'all-seg-360'!$A:$K,5,0)</f>
        <v>4.0869140999999998E-2</v>
      </c>
      <c r="AG719" s="55">
        <f>VLOOKUP($A719,'all-seg-360'!$A:$K,6,0)</f>
        <v>7.204895E-2</v>
      </c>
      <c r="AH719" s="55">
        <f>VLOOKUP($A719,'all-seg-360'!$A:$K,7,0)</f>
        <v>2.9611206000000001E-2</v>
      </c>
      <c r="AI719" s="55">
        <f>VLOOKUP($A719,'all-seg-360'!$A:$K,8,0)</f>
        <v>0</v>
      </c>
      <c r="AJ719" s="55">
        <f>VLOOKUP($A719,'all-seg-360'!$A:$K,9,0)</f>
        <v>1.922607E-3</v>
      </c>
      <c r="AK719" s="55"/>
      <c r="AL719" s="55"/>
    </row>
    <row r="720" spans="1:38">
      <c r="A720" s="1" t="s">
        <v>165</v>
      </c>
      <c r="B720" s="1" t="s">
        <v>10</v>
      </c>
      <c r="C720" s="1" t="str">
        <f>VLOOKUP(A720,raw_data!$C:$G,5,0)</f>
        <v>住宅</v>
      </c>
      <c r="D720" s="1" t="str">
        <f>VLOOKUP(A720,raw_data!$C:$H,6,0)</f>
        <v>五原路289弄1-2、3-4号</v>
      </c>
      <c r="E720" s="1" t="str">
        <f>VLOOKUP(A720,raw_data!$C:$E,2,0)&amp;","&amp;VLOOKUP(A720,raw_data!$C:$E,3,0)</f>
        <v>121.4374646,31.21362008</v>
      </c>
      <c r="F720" s="54">
        <f t="shared" si="33"/>
        <v>3</v>
      </c>
      <c r="G720" s="1" t="s">
        <v>4367</v>
      </c>
      <c r="H720" s="53">
        <v>0</v>
      </c>
      <c r="I720" s="53">
        <v>1</v>
      </c>
      <c r="J720" s="53">
        <v>1</v>
      </c>
      <c r="K720" s="53">
        <v>0</v>
      </c>
      <c r="L720" s="53">
        <v>0</v>
      </c>
      <c r="M720" s="53">
        <v>1</v>
      </c>
      <c r="N720" s="53">
        <v>1</v>
      </c>
      <c r="O720" s="53">
        <v>0</v>
      </c>
      <c r="P720" s="56">
        <f t="shared" si="34"/>
        <v>4</v>
      </c>
      <c r="Q720" s="53">
        <v>1</v>
      </c>
      <c r="R720" s="53">
        <v>1</v>
      </c>
      <c r="S720" s="53">
        <v>1</v>
      </c>
      <c r="T720" s="53">
        <v>0</v>
      </c>
      <c r="U720" s="53">
        <v>0</v>
      </c>
      <c r="V720" s="53">
        <v>0</v>
      </c>
      <c r="W720" s="53">
        <v>0</v>
      </c>
      <c r="X720" s="53">
        <v>1</v>
      </c>
      <c r="Y720" s="53">
        <v>1</v>
      </c>
      <c r="Z720" s="53">
        <v>1</v>
      </c>
      <c r="AA720" s="53">
        <v>1</v>
      </c>
      <c r="AB720" s="53">
        <v>0</v>
      </c>
      <c r="AC720" s="56">
        <f t="shared" si="35"/>
        <v>7</v>
      </c>
      <c r="AD720" s="55">
        <f>VLOOKUP($A720,'all-seg-360'!$A:$K,3,0)</f>
        <v>0.25184326200000001</v>
      </c>
      <c r="AE720" s="55">
        <f>VLOOKUP($A720,'all-seg-360'!$A:$K,4,0)</f>
        <v>0.56019897500000004</v>
      </c>
      <c r="AF720" s="55">
        <f>VLOOKUP($A720,'all-seg-360'!$A:$K,5,0)</f>
        <v>4.2501830999999997E-2</v>
      </c>
      <c r="AG720" s="55">
        <f>VLOOKUP($A720,'all-seg-360'!$A:$K,6,0)</f>
        <v>4.4775390999999998E-2</v>
      </c>
      <c r="AH720" s="55">
        <f>VLOOKUP($A720,'all-seg-360'!$A:$K,7,0)</f>
        <v>6.2054443000000001E-2</v>
      </c>
      <c r="AI720" s="55">
        <f>VLOOKUP($A720,'all-seg-360'!$A:$K,8,0)</f>
        <v>1.15967E-4</v>
      </c>
      <c r="AJ720" s="55">
        <f>VLOOKUP($A720,'all-seg-360'!$A:$K,9,0)</f>
        <v>6.7687989999999998E-3</v>
      </c>
      <c r="AK720" s="55"/>
      <c r="AL720" s="55"/>
    </row>
    <row r="721" spans="1:38">
      <c r="A721" s="1" t="s">
        <v>83</v>
      </c>
      <c r="B721" s="1" t="s">
        <v>82</v>
      </c>
      <c r="C721" s="1" t="str">
        <f>VLOOKUP(A721,raw_data!$C:$G,5,0)</f>
        <v>住宅</v>
      </c>
      <c r="D721" s="1" t="str">
        <f>VLOOKUP(A721,raw_data!$C:$H,6,0)</f>
        <v>武康路129号</v>
      </c>
      <c r="E721" s="1" t="str">
        <f>VLOOKUP(A721,raw_data!$C:$E,2,0)&amp;","&amp;VLOOKUP(A721,raw_data!$C:$E,3,0)</f>
        <v>121.4353839,31.20880531</v>
      </c>
      <c r="F721" s="54">
        <f t="shared" si="33"/>
        <v>3</v>
      </c>
      <c r="G721" s="1" t="s">
        <v>4367</v>
      </c>
      <c r="H721" s="53">
        <v>0</v>
      </c>
      <c r="I721" s="53">
        <v>1</v>
      </c>
      <c r="J721" s="53">
        <v>1</v>
      </c>
      <c r="K721" s="53">
        <v>0</v>
      </c>
      <c r="L721" s="53">
        <v>0</v>
      </c>
      <c r="M721" s="53">
        <v>1</v>
      </c>
      <c r="N721" s="53">
        <v>1</v>
      </c>
      <c r="O721" s="53">
        <v>0</v>
      </c>
      <c r="P721" s="56">
        <f t="shared" si="34"/>
        <v>4</v>
      </c>
      <c r="Q721" s="53">
        <v>1</v>
      </c>
      <c r="R721" s="53">
        <v>1</v>
      </c>
      <c r="S721" s="53">
        <v>1</v>
      </c>
      <c r="T721" s="53">
        <v>0</v>
      </c>
      <c r="U721" s="53">
        <v>0</v>
      </c>
      <c r="V721" s="53">
        <v>0</v>
      </c>
      <c r="W721" s="53">
        <v>0</v>
      </c>
      <c r="X721" s="53">
        <v>1</v>
      </c>
      <c r="Y721" s="53">
        <v>1</v>
      </c>
      <c r="Z721" s="53">
        <v>0</v>
      </c>
      <c r="AA721" s="53">
        <v>0</v>
      </c>
      <c r="AB721" s="53">
        <v>0</v>
      </c>
      <c r="AC721" s="56">
        <f t="shared" si="35"/>
        <v>5</v>
      </c>
      <c r="AD721" s="55">
        <f>VLOOKUP($A721,'all-seg-360'!$A:$K,3,0)</f>
        <v>0.140307617</v>
      </c>
      <c r="AE721" s="55">
        <f>VLOOKUP($A721,'all-seg-360'!$A:$K,4,0)</f>
        <v>0.53564758300000004</v>
      </c>
      <c r="AF721" s="55">
        <f>VLOOKUP($A721,'all-seg-360'!$A:$K,5,0)</f>
        <v>0.14835205100000001</v>
      </c>
      <c r="AG721" s="55">
        <f>VLOOKUP($A721,'all-seg-360'!$A:$K,6,0)</f>
        <v>5.6625366000000003E-2</v>
      </c>
      <c r="AH721" s="55">
        <f>VLOOKUP($A721,'all-seg-360'!$A:$K,7,0)</f>
        <v>6.0272217000000003E-2</v>
      </c>
      <c r="AI721" s="55">
        <f>VLOOKUP($A721,'all-seg-360'!$A:$K,8,0)</f>
        <v>0</v>
      </c>
      <c r="AJ721" s="55">
        <f>VLOOKUP($A721,'all-seg-360'!$A:$K,9,0)</f>
        <v>3.5766600000000002E-3</v>
      </c>
      <c r="AK721" s="55"/>
      <c r="AL721" s="55"/>
    </row>
    <row r="722" spans="1:38">
      <c r="A722" s="1" t="s">
        <v>91</v>
      </c>
      <c r="B722" s="1" t="s">
        <v>90</v>
      </c>
      <c r="C722" s="1" t="str">
        <f>VLOOKUP(A722,raw_data!$C:$G,5,0)</f>
        <v>中国科学院生物化学和细胞生物学研究所14号楼</v>
      </c>
      <c r="D722" s="1" t="str">
        <f>VLOOKUP(A722,raw_data!$C:$H,6,0)</f>
        <v>岳阳路320号（14号楼）</v>
      </c>
      <c r="E722" s="1" t="str">
        <f>VLOOKUP(A722,raw_data!$C:$E,2,0)&amp;","&amp;VLOOKUP(A722,raw_data!$C:$E,3,0)</f>
        <v>121.4466889,31.20482333</v>
      </c>
      <c r="F722" s="54">
        <f t="shared" si="33"/>
        <v>3</v>
      </c>
      <c r="G722" s="1" t="s">
        <v>4367</v>
      </c>
      <c r="H722" s="53">
        <v>0</v>
      </c>
      <c r="I722" s="53">
        <v>1</v>
      </c>
      <c r="J722" s="53">
        <v>1</v>
      </c>
      <c r="K722" s="53">
        <v>0</v>
      </c>
      <c r="L722" s="53">
        <v>0</v>
      </c>
      <c r="M722" s="53">
        <v>1</v>
      </c>
      <c r="N722" s="53">
        <v>1</v>
      </c>
      <c r="O722" s="53">
        <v>0</v>
      </c>
      <c r="P722" s="56">
        <f t="shared" si="34"/>
        <v>4</v>
      </c>
      <c r="Q722" s="53">
        <v>1</v>
      </c>
      <c r="R722" s="53">
        <v>1</v>
      </c>
      <c r="S722" s="53">
        <v>0</v>
      </c>
      <c r="T722" s="53">
        <v>0</v>
      </c>
      <c r="U722" s="53">
        <v>0</v>
      </c>
      <c r="V722" s="53">
        <v>0</v>
      </c>
      <c r="W722" s="53">
        <v>1</v>
      </c>
      <c r="X722" s="53">
        <v>1</v>
      </c>
      <c r="Y722" s="53">
        <v>1</v>
      </c>
      <c r="Z722" s="53">
        <v>1</v>
      </c>
      <c r="AA722" s="53">
        <v>0</v>
      </c>
      <c r="AB722" s="53">
        <v>1</v>
      </c>
      <c r="AC722" s="56">
        <f t="shared" si="35"/>
        <v>7</v>
      </c>
      <c r="AD722" s="55">
        <f>VLOOKUP($A722,'all-seg-360'!$A:$K,3,0)</f>
        <v>0.312451172</v>
      </c>
      <c r="AE722" s="55">
        <f>VLOOKUP($A722,'all-seg-360'!$A:$K,4,0)</f>
        <v>0.47333984400000001</v>
      </c>
      <c r="AF722" s="55">
        <f>VLOOKUP($A722,'all-seg-360'!$A:$K,5,0)</f>
        <v>9.3530272999999997E-2</v>
      </c>
      <c r="AG722" s="55">
        <f>VLOOKUP($A722,'all-seg-360'!$A:$K,6,0)</f>
        <v>6.7135619999999993E-2</v>
      </c>
      <c r="AH722" s="55">
        <f>VLOOKUP($A722,'all-seg-360'!$A:$K,7,0)</f>
        <v>5.2273559999999997E-2</v>
      </c>
      <c r="AI722" s="55">
        <f>VLOOKUP($A722,'all-seg-360'!$A:$K,8,0)</f>
        <v>0</v>
      </c>
      <c r="AJ722" s="55">
        <f>VLOOKUP($A722,'all-seg-360'!$A:$K,9,0)</f>
        <v>0</v>
      </c>
      <c r="AK722" s="55"/>
      <c r="AL722" s="55"/>
    </row>
    <row r="723" spans="1:38">
      <c r="A723" s="1" t="s">
        <v>97</v>
      </c>
      <c r="B723" s="1" t="s">
        <v>96</v>
      </c>
      <c r="C723" s="1" t="str">
        <f>VLOOKUP(A723,raw_data!$C:$G,5,0)</f>
        <v>崇源别墅</v>
      </c>
      <c r="D723" s="1" t="str">
        <f>VLOOKUP(A723,raw_data!$C:$H,6,0)</f>
        <v>常熟路179号</v>
      </c>
      <c r="E723" s="1" t="str">
        <f>VLOOKUP(A723,raw_data!$C:$E,2,0)&amp;","&amp;VLOOKUP(A723,raw_data!$C:$E,3,0)</f>
        <v>121.4445534,31.21672808</v>
      </c>
      <c r="F723" s="54">
        <f t="shared" si="33"/>
        <v>3</v>
      </c>
      <c r="G723" s="1" t="s">
        <v>4367</v>
      </c>
      <c r="H723" s="53">
        <v>0</v>
      </c>
      <c r="I723" s="53">
        <v>1</v>
      </c>
      <c r="J723" s="53">
        <v>1</v>
      </c>
      <c r="K723" s="53">
        <v>0</v>
      </c>
      <c r="L723" s="53">
        <v>0</v>
      </c>
      <c r="M723" s="53">
        <v>1</v>
      </c>
      <c r="N723" s="53">
        <v>1</v>
      </c>
      <c r="O723" s="53">
        <v>0</v>
      </c>
      <c r="P723" s="56">
        <f t="shared" si="34"/>
        <v>4</v>
      </c>
      <c r="Q723" s="53">
        <v>1</v>
      </c>
      <c r="R723" s="53">
        <v>1</v>
      </c>
      <c r="S723" s="53">
        <v>1</v>
      </c>
      <c r="T723" s="53">
        <v>0</v>
      </c>
      <c r="U723" s="53">
        <v>0</v>
      </c>
      <c r="V723" s="53">
        <v>0</v>
      </c>
      <c r="W723" s="53">
        <v>0</v>
      </c>
      <c r="X723" s="53">
        <v>1</v>
      </c>
      <c r="Y723" s="53">
        <v>1</v>
      </c>
      <c r="Z723" s="53">
        <v>1</v>
      </c>
      <c r="AA723" s="53">
        <v>1</v>
      </c>
      <c r="AB723" s="53">
        <v>0</v>
      </c>
      <c r="AC723" s="56">
        <f t="shared" si="35"/>
        <v>7</v>
      </c>
      <c r="AD723" s="55">
        <f>VLOOKUP($A723,'all-seg-360'!$A:$K,3,0)</f>
        <v>0.21609191899999999</v>
      </c>
      <c r="AE723" s="55">
        <f>VLOOKUP($A723,'all-seg-360'!$A:$K,4,0)</f>
        <v>0.526760864</v>
      </c>
      <c r="AF723" s="55">
        <f>VLOOKUP($A723,'all-seg-360'!$A:$K,5,0)</f>
        <v>8.175354E-2</v>
      </c>
      <c r="AG723" s="55">
        <f>VLOOKUP($A723,'all-seg-360'!$A:$K,6,0)</f>
        <v>8.4533690999999994E-2</v>
      </c>
      <c r="AH723" s="55">
        <f>VLOOKUP($A723,'all-seg-360'!$A:$K,7,0)</f>
        <v>3.6080933000000003E-2</v>
      </c>
      <c r="AI723" s="55">
        <f>VLOOKUP($A723,'all-seg-360'!$A:$K,8,0)</f>
        <v>1.040649E-3</v>
      </c>
      <c r="AJ723" s="55">
        <f>VLOOKUP($A723,'all-seg-360'!$A:$K,9,0)</f>
        <v>2.7700806000000001E-2</v>
      </c>
      <c r="AK723" s="55"/>
      <c r="AL723" s="55"/>
    </row>
    <row r="724" spans="1:38">
      <c r="A724" s="1" t="s">
        <v>111</v>
      </c>
      <c r="B724" s="1" t="s">
        <v>110</v>
      </c>
      <c r="C724" s="1" t="str">
        <f>VLOOKUP(A724,raw_data!$C:$G,5,0)</f>
        <v>华邨</v>
      </c>
      <c r="D724" s="1" t="str">
        <f>VLOOKUP(A724,raw_data!$C:$H,6,0)</f>
        <v>五原路76弄（1-16号），五原路72-74号（双号） </v>
      </c>
      <c r="E724" s="1" t="str">
        <f>VLOOKUP(A724,raw_data!$C:$E,2,0)&amp;","&amp;VLOOKUP(A724,raw_data!$C:$E,3,0)</f>
        <v>121.4431697,31.21524692</v>
      </c>
      <c r="F724" s="54">
        <f t="shared" si="33"/>
        <v>3</v>
      </c>
      <c r="G724" s="1" t="s">
        <v>4367</v>
      </c>
      <c r="H724" s="53">
        <v>0</v>
      </c>
      <c r="I724" s="53">
        <v>1</v>
      </c>
      <c r="J724" s="53">
        <v>1</v>
      </c>
      <c r="K724" s="53">
        <v>0</v>
      </c>
      <c r="L724" s="53">
        <v>0</v>
      </c>
      <c r="M724" s="53">
        <v>1</v>
      </c>
      <c r="N724" s="53">
        <v>1</v>
      </c>
      <c r="O724" s="53">
        <v>0</v>
      </c>
      <c r="P724" s="56">
        <f t="shared" si="34"/>
        <v>4</v>
      </c>
      <c r="Q724" s="53">
        <v>1</v>
      </c>
      <c r="R724" s="53">
        <v>1</v>
      </c>
      <c r="S724" s="53">
        <v>1</v>
      </c>
      <c r="T724" s="53">
        <v>0</v>
      </c>
      <c r="U724" s="53">
        <v>0</v>
      </c>
      <c r="V724" s="53">
        <v>0</v>
      </c>
      <c r="W724" s="53">
        <v>0</v>
      </c>
      <c r="X724" s="53">
        <v>1</v>
      </c>
      <c r="Y724" s="53">
        <v>1</v>
      </c>
      <c r="Z724" s="53">
        <v>1</v>
      </c>
      <c r="AA724" s="53">
        <v>1</v>
      </c>
      <c r="AB724" s="53">
        <v>1</v>
      </c>
      <c r="AC724" s="56">
        <f t="shared" si="35"/>
        <v>8</v>
      </c>
      <c r="AD724" s="55">
        <f>VLOOKUP($A724,'all-seg-360'!$A:$K,3,0)</f>
        <v>0.36116943400000001</v>
      </c>
      <c r="AE724" s="55">
        <f>VLOOKUP($A724,'all-seg-360'!$A:$K,4,0)</f>
        <v>0.47256469699999998</v>
      </c>
      <c r="AF724" s="55">
        <f>VLOOKUP($A724,'all-seg-360'!$A:$K,5,0)</f>
        <v>3.2052612000000001E-2</v>
      </c>
      <c r="AG724" s="55">
        <f>VLOOKUP($A724,'all-seg-360'!$A:$K,6,0)</f>
        <v>5.6680297999999997E-2</v>
      </c>
      <c r="AH724" s="55">
        <f>VLOOKUP($A724,'all-seg-360'!$A:$K,7,0)</f>
        <v>6.8466186999999998E-2</v>
      </c>
      <c r="AI724" s="55">
        <f>VLOOKUP($A724,'all-seg-360'!$A:$K,8,0)</f>
        <v>1.785278E-3</v>
      </c>
      <c r="AJ724" s="55">
        <f>VLOOKUP($A724,'all-seg-360'!$A:$K,9,0)</f>
        <v>5.6152299999999997E-4</v>
      </c>
      <c r="AK724" s="55"/>
      <c r="AL724" s="55"/>
    </row>
    <row r="725" spans="1:38">
      <c r="A725" s="1" t="s">
        <v>109</v>
      </c>
      <c r="B725" s="1" t="s">
        <v>108</v>
      </c>
      <c r="C725" s="1" t="str">
        <f>VLOOKUP(A725,raw_data!$C:$G,5,0)</f>
        <v>爱棠新村</v>
      </c>
      <c r="D725" s="1" t="str">
        <f>VLOOKUP(A725,raw_data!$C:$H,6,0)</f>
        <v>余庆路146弄13号</v>
      </c>
      <c r="E725" s="1" t="str">
        <f>VLOOKUP(A725,raw_data!$C:$E,2,0)&amp;","&amp;VLOOKUP(A725,raw_data!$C:$E,3,0)</f>
        <v>121.4350014,31.20249941</v>
      </c>
      <c r="F725" s="54">
        <f t="shared" si="33"/>
        <v>3</v>
      </c>
      <c r="G725" s="1" t="s">
        <v>4367</v>
      </c>
      <c r="H725" s="53">
        <v>0</v>
      </c>
      <c r="I725" s="53">
        <v>1</v>
      </c>
      <c r="J725" s="53">
        <v>1</v>
      </c>
      <c r="K725" s="53">
        <v>0</v>
      </c>
      <c r="L725" s="53">
        <v>0</v>
      </c>
      <c r="M725" s="53">
        <v>1</v>
      </c>
      <c r="N725" s="53">
        <v>1</v>
      </c>
      <c r="O725" s="53">
        <v>0</v>
      </c>
      <c r="P725" s="56">
        <f t="shared" si="34"/>
        <v>4</v>
      </c>
      <c r="Q725" s="53">
        <v>1</v>
      </c>
      <c r="R725" s="53">
        <v>1</v>
      </c>
      <c r="S725" s="53">
        <v>1</v>
      </c>
      <c r="T725" s="53">
        <v>0</v>
      </c>
      <c r="U725" s="53">
        <v>0</v>
      </c>
      <c r="V725" s="53">
        <v>0</v>
      </c>
      <c r="W725" s="53">
        <v>0</v>
      </c>
      <c r="X725" s="53">
        <v>1</v>
      </c>
      <c r="Y725" s="53">
        <v>1</v>
      </c>
      <c r="Z725" s="53">
        <v>0</v>
      </c>
      <c r="AA725" s="53">
        <v>0</v>
      </c>
      <c r="AB725" s="53">
        <v>0</v>
      </c>
      <c r="AC725" s="56">
        <f t="shared" si="35"/>
        <v>5</v>
      </c>
      <c r="AD725" s="55">
        <f>VLOOKUP($A725,'all-seg-360'!$A:$K,3,0)</f>
        <v>0.102624512</v>
      </c>
      <c r="AE725" s="55">
        <f>VLOOKUP($A725,'all-seg-360'!$A:$K,4,0)</f>
        <v>0.48929748499999998</v>
      </c>
      <c r="AF725" s="55">
        <f>VLOOKUP($A725,'all-seg-360'!$A:$K,5,0)</f>
        <v>0.168139648</v>
      </c>
      <c r="AG725" s="55">
        <f>VLOOKUP($A725,'all-seg-360'!$A:$K,6,0)</f>
        <v>6.1938476999999999E-2</v>
      </c>
      <c r="AH725" s="55">
        <f>VLOOKUP($A725,'all-seg-360'!$A:$K,7,0)</f>
        <v>4.3740845E-2</v>
      </c>
      <c r="AI725" s="55">
        <f>VLOOKUP($A725,'all-seg-360'!$A:$K,8,0)</f>
        <v>0</v>
      </c>
      <c r="AJ725" s="55">
        <f>VLOOKUP($A725,'all-seg-360'!$A:$K,9,0)</f>
        <v>0</v>
      </c>
      <c r="AK725" s="55"/>
      <c r="AL725" s="55"/>
    </row>
    <row r="726" spans="1:38">
      <c r="A726" s="1" t="s">
        <v>46</v>
      </c>
      <c r="B726" s="1" t="s">
        <v>45</v>
      </c>
      <c r="C726" s="1" t="str">
        <f>VLOOKUP(A726,raw_data!$C:$G,5,0)</f>
        <v>杨树浦路2086号建筑群</v>
      </c>
      <c r="D726" s="1" t="str">
        <f>VLOOKUP(A726,raw_data!$C:$H,6,0)</f>
        <v>杨树浦路2086号</v>
      </c>
      <c r="E726" s="1" t="str">
        <f>VLOOKUP(A726,raw_data!$C:$E,2,0)&amp;","&amp;VLOOKUP(A726,raw_data!$C:$E,3,0)</f>
        <v>121.538334,31.26699358</v>
      </c>
      <c r="F726" s="54">
        <f t="shared" si="33"/>
        <v>3</v>
      </c>
      <c r="G726" s="1" t="s">
        <v>4367</v>
      </c>
      <c r="H726" s="53">
        <v>0</v>
      </c>
      <c r="I726" s="53">
        <v>1</v>
      </c>
      <c r="J726" s="53">
        <v>1</v>
      </c>
      <c r="K726" s="53">
        <v>0</v>
      </c>
      <c r="L726" s="53">
        <v>0</v>
      </c>
      <c r="M726" s="53">
        <v>1</v>
      </c>
      <c r="N726" s="53">
        <v>1</v>
      </c>
      <c r="O726" s="53">
        <v>0</v>
      </c>
      <c r="P726" s="56">
        <f t="shared" si="34"/>
        <v>4</v>
      </c>
      <c r="Q726" s="53">
        <v>0</v>
      </c>
      <c r="R726" s="53">
        <v>1</v>
      </c>
      <c r="S726" s="53">
        <v>1</v>
      </c>
      <c r="T726" s="53">
        <v>0</v>
      </c>
      <c r="U726" s="53">
        <v>0</v>
      </c>
      <c r="V726" s="53">
        <v>0</v>
      </c>
      <c r="W726" s="53">
        <v>0</v>
      </c>
      <c r="X726" s="53">
        <v>1</v>
      </c>
      <c r="Y726" s="53">
        <v>1</v>
      </c>
      <c r="Z726" s="53">
        <v>1</v>
      </c>
      <c r="AA726" s="53">
        <v>1</v>
      </c>
      <c r="AB726" s="53">
        <v>1</v>
      </c>
      <c r="AC726" s="56">
        <f t="shared" si="35"/>
        <v>7</v>
      </c>
      <c r="AD726" s="55">
        <f>VLOOKUP($A726,'all-seg-360'!$A:$K,3,0)</f>
        <v>0.34324645999999998</v>
      </c>
      <c r="AE726" s="55">
        <f>VLOOKUP($A726,'all-seg-360'!$A:$K,4,0)</f>
        <v>0.50108032199999997</v>
      </c>
      <c r="AF726" s="55">
        <f>VLOOKUP($A726,'all-seg-360'!$A:$K,5,0)</f>
        <v>3.8134766E-2</v>
      </c>
      <c r="AG726" s="55">
        <f>VLOOKUP($A726,'all-seg-360'!$A:$K,6,0)</f>
        <v>7.9528809000000006E-2</v>
      </c>
      <c r="AH726" s="55">
        <f>VLOOKUP($A726,'all-seg-360'!$A:$K,7,0)</f>
        <v>2.5799560999999999E-2</v>
      </c>
      <c r="AI726" s="55">
        <f>VLOOKUP($A726,'all-seg-360'!$A:$K,8,0)</f>
        <v>1.556396E-3</v>
      </c>
      <c r="AJ726" s="55">
        <f>VLOOKUP($A726,'all-seg-360'!$A:$K,9,0)</f>
        <v>1.1840819999999999E-3</v>
      </c>
      <c r="AK726" s="55"/>
      <c r="AL726" s="55"/>
    </row>
    <row r="727" spans="1:38">
      <c r="A727" s="1" t="s">
        <v>48</v>
      </c>
      <c r="B727" s="1" t="s">
        <v>47</v>
      </c>
      <c r="C727" s="1" t="str">
        <f>VLOOKUP(A727,raw_data!$C:$G,5,0)</f>
        <v>上海市消防总队杨浦支队杨浦中队</v>
      </c>
      <c r="D727" s="1" t="str">
        <f>VLOOKUP(A727,raw_data!$C:$H,6,0)</f>
        <v>杨树浦路1307号</v>
      </c>
      <c r="E727" s="1" t="str">
        <f>VLOOKUP(A727,raw_data!$C:$E,2,0)&amp;","&amp;VLOOKUP(A727,raw_data!$C:$E,3,0)</f>
        <v>121.5309219,31.25631439</v>
      </c>
      <c r="F727" s="54">
        <f t="shared" si="33"/>
        <v>3</v>
      </c>
      <c r="G727" s="1" t="s">
        <v>4367</v>
      </c>
      <c r="H727" s="53">
        <v>0</v>
      </c>
      <c r="I727" s="53">
        <v>1</v>
      </c>
      <c r="J727" s="53">
        <v>1</v>
      </c>
      <c r="K727" s="53">
        <v>0</v>
      </c>
      <c r="L727" s="53">
        <v>0</v>
      </c>
      <c r="M727" s="53">
        <v>1</v>
      </c>
      <c r="N727" s="53">
        <v>1</v>
      </c>
      <c r="O727" s="53">
        <v>0</v>
      </c>
      <c r="P727" s="56">
        <f t="shared" si="34"/>
        <v>4</v>
      </c>
      <c r="Q727" s="53">
        <v>1</v>
      </c>
      <c r="R727" s="53">
        <v>1</v>
      </c>
      <c r="S727" s="53">
        <v>0</v>
      </c>
      <c r="T727" s="53">
        <v>0</v>
      </c>
      <c r="U727" s="53">
        <v>0</v>
      </c>
      <c r="V727" s="53">
        <v>0</v>
      </c>
      <c r="W727" s="53">
        <v>1</v>
      </c>
      <c r="X727" s="53">
        <v>1</v>
      </c>
      <c r="Y727" s="53">
        <v>1</v>
      </c>
      <c r="Z727" s="53">
        <v>0</v>
      </c>
      <c r="AA727" s="53">
        <v>1</v>
      </c>
      <c r="AB727" s="53">
        <v>1</v>
      </c>
      <c r="AC727" s="56">
        <f t="shared" si="35"/>
        <v>7</v>
      </c>
      <c r="AD727" s="55">
        <f>VLOOKUP($A727,'all-seg-360'!$A:$K,3,0)</f>
        <v>0.33903503400000001</v>
      </c>
      <c r="AE727" s="55">
        <f>VLOOKUP($A727,'all-seg-360'!$A:$K,4,0)</f>
        <v>0.48310852100000001</v>
      </c>
      <c r="AF727" s="55">
        <f>VLOOKUP($A727,'all-seg-360'!$A:$K,5,0)</f>
        <v>1.18103E-3</v>
      </c>
      <c r="AG727" s="55">
        <f>VLOOKUP($A727,'all-seg-360'!$A:$K,6,0)</f>
        <v>0.106176758</v>
      </c>
      <c r="AH727" s="55">
        <f>VLOOKUP($A727,'all-seg-360'!$A:$K,7,0)</f>
        <v>2.4826049999999999E-2</v>
      </c>
      <c r="AI727" s="55">
        <f>VLOOKUP($A727,'all-seg-360'!$A:$K,8,0)</f>
        <v>0</v>
      </c>
      <c r="AJ727" s="55">
        <f>VLOOKUP($A727,'all-seg-360'!$A:$K,9,0)</f>
        <v>2.2583E-4</v>
      </c>
      <c r="AK727" s="55"/>
      <c r="AL727" s="55"/>
    </row>
    <row r="728" spans="1:38">
      <c r="A728" s="1" t="s">
        <v>50</v>
      </c>
      <c r="B728" s="1" t="s">
        <v>49</v>
      </c>
      <c r="C728" s="1" t="str">
        <f>VLOOKUP(A728,raw_data!$C:$G,5,0)</f>
        <v>市东中学教学楼</v>
      </c>
      <c r="D728" s="1" t="str">
        <f>VLOOKUP(A728,raw_data!$C:$H,6,0)</f>
        <v>荆州路42号</v>
      </c>
      <c r="E728" s="1" t="str">
        <f>VLOOKUP(A728,raw_data!$C:$E,2,0)&amp;","&amp;VLOOKUP(A728,raw_data!$C:$E,3,0)</f>
        <v>121.5128338,31.25834827</v>
      </c>
      <c r="F728" s="54">
        <f t="shared" si="33"/>
        <v>3</v>
      </c>
      <c r="G728" s="1" t="s">
        <v>4367</v>
      </c>
      <c r="H728" s="53">
        <v>0</v>
      </c>
      <c r="I728" s="53">
        <v>1</v>
      </c>
      <c r="J728" s="53">
        <v>1</v>
      </c>
      <c r="K728" s="53">
        <v>0</v>
      </c>
      <c r="L728" s="53">
        <v>0</v>
      </c>
      <c r="M728" s="53">
        <v>1</v>
      </c>
      <c r="N728" s="53">
        <v>1</v>
      </c>
      <c r="O728" s="53">
        <v>0</v>
      </c>
      <c r="P728" s="56">
        <f t="shared" si="34"/>
        <v>4</v>
      </c>
      <c r="Q728" s="53">
        <v>0</v>
      </c>
      <c r="R728" s="53">
        <v>1</v>
      </c>
      <c r="S728" s="53">
        <v>1</v>
      </c>
      <c r="T728" s="53">
        <v>0</v>
      </c>
      <c r="U728" s="53">
        <v>0</v>
      </c>
      <c r="V728" s="53">
        <v>1</v>
      </c>
      <c r="W728" s="53">
        <v>1</v>
      </c>
      <c r="X728" s="53">
        <v>1</v>
      </c>
      <c r="Y728" s="53">
        <v>1</v>
      </c>
      <c r="Z728" s="53">
        <v>0</v>
      </c>
      <c r="AA728" s="53">
        <v>0</v>
      </c>
      <c r="AB728" s="53">
        <v>0</v>
      </c>
      <c r="AC728" s="56">
        <f t="shared" si="35"/>
        <v>6</v>
      </c>
      <c r="AD728" s="55">
        <f>VLOOKUP($A728,'all-seg-360'!$A:$K,3,0)</f>
        <v>0.18688659699999999</v>
      </c>
      <c r="AE728" s="55">
        <f>VLOOKUP($A728,'all-seg-360'!$A:$K,4,0)</f>
        <v>0.56134948699999998</v>
      </c>
      <c r="AF728" s="55">
        <f>VLOOKUP($A728,'all-seg-360'!$A:$K,5,0)</f>
        <v>5.6665039E-2</v>
      </c>
      <c r="AG728" s="55">
        <f>VLOOKUP($A728,'all-seg-360'!$A:$K,6,0)</f>
        <v>8.0096435999999993E-2</v>
      </c>
      <c r="AH728" s="55">
        <f>VLOOKUP($A728,'all-seg-360'!$A:$K,7,0)</f>
        <v>4.5825194999999999E-2</v>
      </c>
      <c r="AI728" s="55">
        <f>VLOOKUP($A728,'all-seg-360'!$A:$K,8,0)</f>
        <v>6.1040000000000003E-6</v>
      </c>
      <c r="AJ728" s="55">
        <f>VLOOKUP($A728,'all-seg-360'!$A:$K,9,0)</f>
        <v>1.339722E-3</v>
      </c>
      <c r="AK728" s="55"/>
      <c r="AL728" s="55"/>
    </row>
    <row r="729" spans="1:38">
      <c r="A729" s="1" t="s">
        <v>58</v>
      </c>
      <c r="B729" s="1" t="s">
        <v>20</v>
      </c>
      <c r="C729" s="1" t="str">
        <f>VLOOKUP(A729,raw_data!$C:$G,5,0)</f>
        <v>住宅</v>
      </c>
      <c r="D729" s="1" t="str">
        <f>VLOOKUP(A729,raw_data!$C:$H,6,0)</f>
        <v>吉林路5号</v>
      </c>
      <c r="E729" s="1" t="str">
        <f>VLOOKUP(A729,raw_data!$C:$E,2,0)&amp;","&amp;VLOOKUP(A729,raw_data!$C:$E,3,0)</f>
        <v>121.5150584,31.26337577</v>
      </c>
      <c r="F729" s="54">
        <f t="shared" si="33"/>
        <v>3</v>
      </c>
      <c r="G729" s="1" t="s">
        <v>4367</v>
      </c>
      <c r="H729" s="53">
        <v>0</v>
      </c>
      <c r="I729" s="53">
        <v>1</v>
      </c>
      <c r="J729" s="53">
        <v>1</v>
      </c>
      <c r="K729" s="53">
        <v>0</v>
      </c>
      <c r="L729" s="53">
        <v>0</v>
      </c>
      <c r="M729" s="53">
        <v>1</v>
      </c>
      <c r="N729" s="53">
        <v>1</v>
      </c>
      <c r="O729" s="53">
        <v>0</v>
      </c>
      <c r="P729" s="56">
        <f t="shared" si="34"/>
        <v>4</v>
      </c>
      <c r="Q729" s="53">
        <v>1</v>
      </c>
      <c r="R729" s="53">
        <v>1</v>
      </c>
      <c r="S729" s="53">
        <v>1</v>
      </c>
      <c r="T729" s="53">
        <v>0</v>
      </c>
      <c r="U729" s="53">
        <v>0</v>
      </c>
      <c r="V729" s="53">
        <v>0</v>
      </c>
      <c r="W729" s="53">
        <v>0</v>
      </c>
      <c r="X729" s="53">
        <v>1</v>
      </c>
      <c r="Y729" s="53">
        <v>1</v>
      </c>
      <c r="Z729" s="53">
        <v>1</v>
      </c>
      <c r="AA729" s="53">
        <v>1</v>
      </c>
      <c r="AB729" s="53">
        <v>1</v>
      </c>
      <c r="AC729" s="56">
        <f t="shared" si="35"/>
        <v>8</v>
      </c>
      <c r="AD729" s="55">
        <f>VLOOKUP($A729,'all-seg-360'!$A:$K,3,0)</f>
        <v>0.40867919899999999</v>
      </c>
      <c r="AE729" s="55">
        <f>VLOOKUP($A729,'all-seg-360'!$A:$K,4,0)</f>
        <v>0.39861450199999998</v>
      </c>
      <c r="AF729" s="55">
        <f>VLOOKUP($A729,'all-seg-360'!$A:$K,5,0)</f>
        <v>5.2923584000000003E-2</v>
      </c>
      <c r="AG729" s="55">
        <f>VLOOKUP($A729,'all-seg-360'!$A:$K,6,0)</f>
        <v>5.3323363999999998E-2</v>
      </c>
      <c r="AH729" s="55">
        <f>VLOOKUP($A729,'all-seg-360'!$A:$K,7,0)</f>
        <v>6.9021605999999999E-2</v>
      </c>
      <c r="AI729" s="55">
        <f>VLOOKUP($A729,'all-seg-360'!$A:$K,8,0)</f>
        <v>0</v>
      </c>
      <c r="AJ729" s="55">
        <f>VLOOKUP($A729,'all-seg-360'!$A:$K,9,0)</f>
        <v>3.610229E-3</v>
      </c>
      <c r="AK729" s="55"/>
      <c r="AL729" s="55"/>
    </row>
    <row r="730" spans="1:38">
      <c r="A730" s="1" t="s">
        <v>65</v>
      </c>
      <c r="B730" s="1" t="s">
        <v>64</v>
      </c>
      <c r="C730" s="1" t="str">
        <f>VLOOKUP(A730,raw_data!$C:$G,5,0)</f>
        <v>住宅</v>
      </c>
      <c r="D730" s="1" t="str">
        <f>VLOOKUP(A730,raw_data!$C:$H,6,0)</f>
        <v>常熟路163弄1-30号、华亭路18、26号</v>
      </c>
      <c r="E730" s="1" t="str">
        <f>VLOOKUP(A730,raw_data!$C:$E,2,0)&amp;","&amp;VLOOKUP(A730,raw_data!$C:$E,3,0)</f>
        <v>121.4443904,31.21720037</v>
      </c>
      <c r="F730" s="54">
        <f t="shared" si="33"/>
        <v>3</v>
      </c>
      <c r="G730" s="1" t="s">
        <v>4367</v>
      </c>
      <c r="H730" s="53">
        <v>0</v>
      </c>
      <c r="I730" s="53">
        <v>1</v>
      </c>
      <c r="J730" s="53">
        <v>1</v>
      </c>
      <c r="K730" s="53">
        <v>0</v>
      </c>
      <c r="L730" s="53">
        <v>0</v>
      </c>
      <c r="M730" s="53">
        <v>1</v>
      </c>
      <c r="N730" s="53">
        <v>1</v>
      </c>
      <c r="O730" s="53">
        <v>0</v>
      </c>
      <c r="P730" s="56">
        <f t="shared" si="34"/>
        <v>4</v>
      </c>
      <c r="Q730" s="53">
        <v>1</v>
      </c>
      <c r="R730" s="53">
        <v>1</v>
      </c>
      <c r="S730" s="53">
        <v>1</v>
      </c>
      <c r="T730" s="53">
        <v>0</v>
      </c>
      <c r="U730" s="53">
        <v>0</v>
      </c>
      <c r="V730" s="53">
        <v>0</v>
      </c>
      <c r="W730" s="53">
        <v>0</v>
      </c>
      <c r="X730" s="53">
        <v>1</v>
      </c>
      <c r="Y730" s="53">
        <v>1</v>
      </c>
      <c r="Z730" s="53">
        <v>1</v>
      </c>
      <c r="AA730" s="53">
        <v>0</v>
      </c>
      <c r="AB730" s="53">
        <v>1</v>
      </c>
      <c r="AC730" s="56">
        <f t="shared" si="35"/>
        <v>7</v>
      </c>
      <c r="AD730" s="55">
        <f>VLOOKUP($A730,'all-seg-360'!$A:$K,3,0)</f>
        <v>0.22356567399999999</v>
      </c>
      <c r="AE730" s="55">
        <f>VLOOKUP($A730,'all-seg-360'!$A:$K,4,0)</f>
        <v>0.48614196799999998</v>
      </c>
      <c r="AF730" s="55">
        <f>VLOOKUP($A730,'all-seg-360'!$A:$K,5,0)</f>
        <v>0.108099365</v>
      </c>
      <c r="AG730" s="55">
        <f>VLOOKUP($A730,'all-seg-360'!$A:$K,6,0)</f>
        <v>6.1810302999999997E-2</v>
      </c>
      <c r="AH730" s="55">
        <f>VLOOKUP($A730,'all-seg-360'!$A:$K,7,0)</f>
        <v>1.2655639999999999E-2</v>
      </c>
      <c r="AI730" s="55">
        <f>VLOOKUP($A730,'all-seg-360'!$A:$K,8,0)</f>
        <v>0</v>
      </c>
      <c r="AJ730" s="55">
        <f>VLOOKUP($A730,'all-seg-360'!$A:$K,9,0)</f>
        <v>3.0889893000000002E-2</v>
      </c>
      <c r="AK730" s="55"/>
      <c r="AL730" s="55"/>
    </row>
    <row r="731" spans="1:38">
      <c r="A731" t="s">
        <v>1662</v>
      </c>
      <c r="B731" s="1" t="s">
        <v>4368</v>
      </c>
      <c r="C731" s="1" t="str">
        <f>VLOOKUP(A731,raw_data!$C:$G,5,0)</f>
        <v>上海卧室用品有限公司</v>
      </c>
      <c r="D731" s="1" t="str">
        <f>VLOOKUP(A731,raw_data!$C:$H,6,0)</f>
        <v>南京东路740号</v>
      </c>
      <c r="E731" s="1" t="str">
        <f>VLOOKUP(A731,raw_data!$C:$E,2,0)&amp;","&amp;VLOOKUP(A731,raw_data!$C:$E,3,0)</f>
        <v>121.4717958,31.23719838</v>
      </c>
      <c r="F731" s="54">
        <f t="shared" si="33"/>
        <v>3</v>
      </c>
      <c r="G731" s="1" t="s">
        <v>4367</v>
      </c>
      <c r="H731" s="53">
        <v>0</v>
      </c>
      <c r="I731" s="53">
        <v>1</v>
      </c>
      <c r="J731" s="53">
        <v>1</v>
      </c>
      <c r="K731" s="53">
        <v>0</v>
      </c>
      <c r="L731" s="53">
        <v>0</v>
      </c>
      <c r="M731" s="53">
        <v>1</v>
      </c>
      <c r="N731" s="53">
        <v>1</v>
      </c>
      <c r="O731" s="53">
        <v>0</v>
      </c>
      <c r="P731" s="56">
        <f t="shared" si="34"/>
        <v>4</v>
      </c>
      <c r="Q731" s="53">
        <v>1</v>
      </c>
      <c r="R731" s="53">
        <v>1</v>
      </c>
      <c r="S731" s="53">
        <v>1</v>
      </c>
      <c r="T731" s="53">
        <v>0</v>
      </c>
      <c r="U731" s="53">
        <v>0</v>
      </c>
      <c r="V731" s="53">
        <v>0</v>
      </c>
      <c r="W731" s="53">
        <v>0</v>
      </c>
      <c r="X731" s="53">
        <v>1</v>
      </c>
      <c r="Y731" s="53">
        <v>1</v>
      </c>
      <c r="Z731" s="53">
        <v>1</v>
      </c>
      <c r="AA731" s="53">
        <v>0</v>
      </c>
      <c r="AB731" s="53">
        <v>1</v>
      </c>
      <c r="AC731" s="56">
        <f t="shared" si="35"/>
        <v>7</v>
      </c>
      <c r="AD731" s="55">
        <f>VLOOKUP($A731,'all-seg-360'!$A:$K,3,0)</f>
        <v>0.34631347699999998</v>
      </c>
      <c r="AE731" s="55">
        <f>VLOOKUP($A731,'all-seg-360'!$A:$K,4,0)</f>
        <v>4.1293335E-2</v>
      </c>
      <c r="AF731" s="55">
        <f>VLOOKUP($A731,'all-seg-360'!$A:$K,5,0)</f>
        <v>2.5482180000000001E-3</v>
      </c>
      <c r="AG731" s="55">
        <f>VLOOKUP($A731,'all-seg-360'!$A:$K,6,0)</f>
        <v>2.4087523999999999E-2</v>
      </c>
      <c r="AH731" s="55">
        <f>VLOOKUP($A731,'all-seg-360'!$A:$K,7,0)</f>
        <v>2.3764038000000001E-2</v>
      </c>
      <c r="AI731" s="55">
        <f>VLOOKUP($A731,'all-seg-360'!$A:$K,8,0)</f>
        <v>7.2814940000000003E-3</v>
      </c>
      <c r="AJ731" s="55">
        <f>VLOOKUP($A731,'all-seg-360'!$A:$K,9,0)</f>
        <v>4.4769290000000002E-3</v>
      </c>
    </row>
    <row r="732" spans="1:38">
      <c r="A732" s="1" t="s">
        <v>1333</v>
      </c>
      <c r="B732" s="1" t="s">
        <v>1332</v>
      </c>
      <c r="C732" s="1" t="str">
        <f>VLOOKUP(A732,raw_data!$C:$G,5,0)</f>
        <v>大世界游乐场</v>
      </c>
      <c r="D732" s="1" t="str">
        <f>VLOOKUP(A732,raw_data!$C:$H,6,0)</f>
        <v>西藏南路1号</v>
      </c>
      <c r="E732" s="1" t="str">
        <f>VLOOKUP(A732,raw_data!$C:$E,2,0)&amp;","&amp;VLOOKUP(A732,raw_data!$C:$E,3,0)</f>
        <v>121.4750433,31.22932476</v>
      </c>
      <c r="F732" s="54">
        <f t="shared" si="33"/>
        <v>3</v>
      </c>
      <c r="G732" s="1" t="s">
        <v>4367</v>
      </c>
      <c r="H732" s="53">
        <v>0</v>
      </c>
      <c r="I732" s="53">
        <v>1</v>
      </c>
      <c r="J732" s="53">
        <v>1</v>
      </c>
      <c r="K732" s="53">
        <v>1</v>
      </c>
      <c r="L732" s="53">
        <v>0</v>
      </c>
      <c r="M732" s="53">
        <v>1</v>
      </c>
      <c r="N732" s="53">
        <v>1</v>
      </c>
      <c r="O732" s="53">
        <v>0</v>
      </c>
      <c r="P732" s="56">
        <f t="shared" si="34"/>
        <v>5</v>
      </c>
      <c r="Q732" s="53">
        <v>1</v>
      </c>
      <c r="R732" s="53">
        <v>1</v>
      </c>
      <c r="S732" s="53">
        <v>0</v>
      </c>
      <c r="T732" s="53">
        <v>1</v>
      </c>
      <c r="U732" s="53">
        <v>0</v>
      </c>
      <c r="V732" s="53">
        <v>0</v>
      </c>
      <c r="W732" s="53">
        <v>0</v>
      </c>
      <c r="X732" s="53">
        <v>1</v>
      </c>
      <c r="Y732" s="53">
        <v>1</v>
      </c>
      <c r="Z732" s="53">
        <v>1</v>
      </c>
      <c r="AA732" s="53">
        <v>0</v>
      </c>
      <c r="AB732" s="53">
        <v>1</v>
      </c>
      <c r="AC732" s="56">
        <f t="shared" si="35"/>
        <v>7</v>
      </c>
      <c r="AD732" s="55">
        <f>VLOOKUP($A732,'all-seg-360'!$A:$K,3,0)</f>
        <v>0.26024169899999999</v>
      </c>
      <c r="AE732" s="55">
        <f>VLOOKUP($A732,'all-seg-360'!$A:$K,4,0)</f>
        <v>0.52278442400000003</v>
      </c>
      <c r="AF732" s="55">
        <f>VLOOKUP($A732,'all-seg-360'!$A:$K,5,0)</f>
        <v>1.3265991E-2</v>
      </c>
      <c r="AG732" s="55">
        <f>VLOOKUP($A732,'all-seg-360'!$A:$K,6,0)</f>
        <v>0.12529602100000001</v>
      </c>
      <c r="AH732" s="55">
        <f>VLOOKUP($A732,'all-seg-360'!$A:$K,7,0)</f>
        <v>2.3120116999999999E-2</v>
      </c>
      <c r="AI732" s="55">
        <f>VLOOKUP($A732,'all-seg-360'!$A:$K,8,0)</f>
        <v>7.9956099999999996E-4</v>
      </c>
      <c r="AJ732" s="55">
        <f>VLOOKUP($A732,'all-seg-360'!$A:$K,9,0)</f>
        <v>1.8569946E-2</v>
      </c>
      <c r="AK732" s="55"/>
      <c r="AL732" s="55"/>
    </row>
    <row r="733" spans="1:38">
      <c r="A733" s="1" t="s">
        <v>1244</v>
      </c>
      <c r="B733" s="1" t="s">
        <v>1243</v>
      </c>
      <c r="C733" s="1" t="str">
        <f>VLOOKUP(A733,raw_data!$C:$G,5,0)</f>
        <v>盘谷银行上海分行</v>
      </c>
      <c r="D733" s="1" t="str">
        <f>VLOOKUP(A733,raw_data!$C:$H,6,0)</f>
        <v>中山东一路7号</v>
      </c>
      <c r="E733" s="1" t="str">
        <f>VLOOKUP(A733,raw_data!$C:$E,2,0)&amp;","&amp;VLOOKUP(A733,raw_data!$C:$E,3,0)</f>
        <v>121.4860977,31.23707576</v>
      </c>
      <c r="F733" s="54">
        <f t="shared" si="33"/>
        <v>3</v>
      </c>
      <c r="G733" s="1" t="s">
        <v>4367</v>
      </c>
      <c r="H733" s="53">
        <v>0</v>
      </c>
      <c r="I733" s="53">
        <v>1</v>
      </c>
      <c r="J733" s="53">
        <v>1</v>
      </c>
      <c r="K733" s="53">
        <v>1</v>
      </c>
      <c r="L733" s="53">
        <v>0</v>
      </c>
      <c r="M733" s="53">
        <v>1</v>
      </c>
      <c r="N733" s="53">
        <v>1</v>
      </c>
      <c r="O733" s="53">
        <v>0</v>
      </c>
      <c r="P733" s="56">
        <f t="shared" si="34"/>
        <v>5</v>
      </c>
      <c r="Q733" s="53">
        <v>1</v>
      </c>
      <c r="R733" s="53">
        <v>1</v>
      </c>
      <c r="S733" s="53">
        <v>1</v>
      </c>
      <c r="T733" s="53">
        <v>0</v>
      </c>
      <c r="U733" s="53">
        <v>1</v>
      </c>
      <c r="V733" s="53">
        <v>0</v>
      </c>
      <c r="W733" s="53">
        <v>1</v>
      </c>
      <c r="X733" s="53">
        <v>1</v>
      </c>
      <c r="Y733" s="53">
        <v>1</v>
      </c>
      <c r="Z733" s="53">
        <v>0</v>
      </c>
      <c r="AA733" s="53">
        <v>0</v>
      </c>
      <c r="AB733" s="53">
        <v>0</v>
      </c>
      <c r="AC733" s="56">
        <f t="shared" si="35"/>
        <v>7</v>
      </c>
      <c r="AD733" s="55">
        <f>VLOOKUP($A733,'all-seg-360'!$A:$K,3,0)</f>
        <v>0.19624939</v>
      </c>
      <c r="AE733" s="55">
        <f>VLOOKUP($A733,'all-seg-360'!$A:$K,4,0)</f>
        <v>0.59947814899999996</v>
      </c>
      <c r="AF733" s="55">
        <f>VLOOKUP($A733,'all-seg-360'!$A:$K,5,0)</f>
        <v>8.6639400000000002E-3</v>
      </c>
      <c r="AG733" s="55">
        <f>VLOOKUP($A733,'all-seg-360'!$A:$K,6,0)</f>
        <v>0.10712585400000001</v>
      </c>
      <c r="AH733" s="55">
        <f>VLOOKUP($A733,'all-seg-360'!$A:$K,7,0)</f>
        <v>3.0606079000000001E-2</v>
      </c>
      <c r="AI733" s="55">
        <f>VLOOKUP($A733,'all-seg-360'!$A:$K,8,0)</f>
        <v>6.1040000000000003E-6</v>
      </c>
      <c r="AJ733" s="55">
        <f>VLOOKUP($A733,'all-seg-360'!$A:$K,9,0)</f>
        <v>1.7401123000000001E-2</v>
      </c>
      <c r="AK733" s="55"/>
      <c r="AL733" s="55"/>
    </row>
    <row r="734" spans="1:38">
      <c r="A734" s="1" t="s">
        <v>1238</v>
      </c>
      <c r="B734" s="1" t="s">
        <v>1237</v>
      </c>
      <c r="C734" s="1" t="str">
        <f>VLOOKUP(A734,raw_data!$C:$G,5,0)</f>
        <v>丝绸进出口公司
上海通联实业总公司</v>
      </c>
      <c r="D734" s="1" t="str">
        <f>VLOOKUP(A734,raw_data!$C:$H,6,0)</f>
        <v>中山东一路17号</v>
      </c>
      <c r="E734" s="1" t="str">
        <f>VLOOKUP(A734,raw_data!$C:$E,2,0)&amp;","&amp;VLOOKUP(A734,raw_data!$C:$E,3,0)</f>
        <v>121.4851766,31.24015511</v>
      </c>
      <c r="F734" s="54">
        <f t="shared" si="33"/>
        <v>3</v>
      </c>
      <c r="G734" s="1" t="s">
        <v>4367</v>
      </c>
      <c r="H734" s="53">
        <v>0</v>
      </c>
      <c r="I734" s="53">
        <v>1</v>
      </c>
      <c r="J734" s="53">
        <v>1</v>
      </c>
      <c r="K734" s="53">
        <v>1</v>
      </c>
      <c r="L734" s="53">
        <v>0</v>
      </c>
      <c r="M734" s="53">
        <v>1</v>
      </c>
      <c r="N734" s="53">
        <v>1</v>
      </c>
      <c r="O734" s="53">
        <v>0</v>
      </c>
      <c r="P734" s="56">
        <f t="shared" si="34"/>
        <v>5</v>
      </c>
      <c r="Q734" s="53">
        <v>1</v>
      </c>
      <c r="R734" s="53">
        <v>0</v>
      </c>
      <c r="S734" s="53">
        <v>1</v>
      </c>
      <c r="T734" s="53">
        <v>1</v>
      </c>
      <c r="U734" s="53">
        <v>0</v>
      </c>
      <c r="V734" s="53">
        <v>0</v>
      </c>
      <c r="W734" s="53">
        <v>1</v>
      </c>
      <c r="X734" s="53">
        <v>1</v>
      </c>
      <c r="Y734" s="53">
        <v>1</v>
      </c>
      <c r="Z734" s="53">
        <v>0</v>
      </c>
      <c r="AA734" s="53">
        <v>1</v>
      </c>
      <c r="AB734" s="53">
        <v>0</v>
      </c>
      <c r="AC734" s="56">
        <f t="shared" si="35"/>
        <v>7</v>
      </c>
      <c r="AD734" s="55">
        <f>VLOOKUP($A734,'all-seg-360'!$A:$K,3,0)</f>
        <v>0.237435913</v>
      </c>
      <c r="AE734" s="55">
        <f>VLOOKUP($A734,'all-seg-360'!$A:$K,4,0)</f>
        <v>0.513140869</v>
      </c>
      <c r="AF734" s="55">
        <f>VLOOKUP($A734,'all-seg-360'!$A:$K,5,0)</f>
        <v>6.9717406999999995E-2</v>
      </c>
      <c r="AG734" s="55">
        <f>VLOOKUP($A734,'all-seg-360'!$A:$K,6,0)</f>
        <v>0.10929565400000001</v>
      </c>
      <c r="AH734" s="55">
        <f>VLOOKUP($A734,'all-seg-360'!$A:$K,7,0)</f>
        <v>3.588562E-2</v>
      </c>
      <c r="AI734" s="55">
        <f>VLOOKUP($A734,'all-seg-360'!$A:$K,8,0)</f>
        <v>4.8828000000000001E-5</v>
      </c>
      <c r="AJ734" s="55">
        <f>VLOOKUP($A734,'all-seg-360'!$A:$K,9,0)</f>
        <v>1.2243652000000001E-2</v>
      </c>
      <c r="AK734" s="55"/>
      <c r="AL734" s="55"/>
    </row>
    <row r="735" spans="1:38">
      <c r="A735" s="1" t="s">
        <v>1290</v>
      </c>
      <c r="B735" s="1" t="s">
        <v>1289</v>
      </c>
      <c r="C735" s="1" t="str">
        <f>VLOOKUP(A735,raw_data!$C:$G,5,0)</f>
        <v>徐家汇天主堂</v>
      </c>
      <c r="D735" s="1" t="str">
        <f>VLOOKUP(A735,raw_data!$C:$H,6,0)</f>
        <v>徐家汇浦西路158号</v>
      </c>
      <c r="E735" s="1" t="str">
        <f>VLOOKUP(A735,raw_data!$C:$E,2,0)&amp;","&amp;VLOOKUP(A735,raw_data!$C:$E,3,0)</f>
        <v>121.43325,31.19285</v>
      </c>
      <c r="F735" s="54">
        <f t="shared" si="33"/>
        <v>3</v>
      </c>
      <c r="G735" s="1" t="s">
        <v>4367</v>
      </c>
      <c r="H735" s="53">
        <v>0</v>
      </c>
      <c r="I735" s="53">
        <v>1</v>
      </c>
      <c r="J735" s="53">
        <v>1</v>
      </c>
      <c r="K735" s="53">
        <v>1</v>
      </c>
      <c r="L735" s="53">
        <v>0</v>
      </c>
      <c r="M735" s="53">
        <v>1</v>
      </c>
      <c r="N735" s="53">
        <v>1</v>
      </c>
      <c r="O735" s="53">
        <v>0</v>
      </c>
      <c r="P735" s="56">
        <f t="shared" si="34"/>
        <v>5</v>
      </c>
      <c r="Q735" s="53">
        <v>1</v>
      </c>
      <c r="R735" s="53">
        <v>1</v>
      </c>
      <c r="S735" s="53">
        <v>1</v>
      </c>
      <c r="T735" s="53">
        <v>0</v>
      </c>
      <c r="U735" s="53">
        <v>1</v>
      </c>
      <c r="V735" s="53">
        <v>0</v>
      </c>
      <c r="W735" s="53">
        <v>0</v>
      </c>
      <c r="X735" s="53">
        <v>1</v>
      </c>
      <c r="Y735" s="53">
        <v>1</v>
      </c>
      <c r="Z735" s="53">
        <v>0</v>
      </c>
      <c r="AA735" s="53">
        <v>0</v>
      </c>
      <c r="AB735" s="53">
        <v>1</v>
      </c>
      <c r="AC735" s="56">
        <f t="shared" si="35"/>
        <v>7</v>
      </c>
      <c r="AD735" s="55">
        <f>VLOOKUP($A735,'all-seg-360'!$A:$K,3,0)</f>
        <v>0.173077393</v>
      </c>
      <c r="AE735" s="55">
        <f>VLOOKUP($A735,'all-seg-360'!$A:$K,4,0)</f>
        <v>0.51655578599999996</v>
      </c>
      <c r="AF735" s="55">
        <f>VLOOKUP($A735,'all-seg-360'!$A:$K,5,0)</f>
        <v>9.1696166999999995E-2</v>
      </c>
      <c r="AG735" s="55">
        <f>VLOOKUP($A735,'all-seg-360'!$A:$K,6,0)</f>
        <v>0.10575256299999999</v>
      </c>
      <c r="AH735" s="55">
        <f>VLOOKUP($A735,'all-seg-360'!$A:$K,7,0)</f>
        <v>9.1308589999999999E-3</v>
      </c>
      <c r="AI735" s="55">
        <f>VLOOKUP($A735,'all-seg-360'!$A:$K,8,0)</f>
        <v>1.8311000000000001E-5</v>
      </c>
      <c r="AJ735" s="55">
        <f>VLOOKUP($A735,'all-seg-360'!$A:$K,9,0)</f>
        <v>1.6683960000000001E-2</v>
      </c>
      <c r="AK735" s="55"/>
      <c r="AL735" s="55"/>
    </row>
    <row r="736" spans="1:38">
      <c r="A736" s="1" t="s">
        <v>1258</v>
      </c>
      <c r="B736" s="1" t="s">
        <v>1257</v>
      </c>
      <c r="C736" s="1" t="str">
        <f>VLOOKUP(A736,raw_data!$C:$G,5,0)</f>
        <v>上海生物制品研究所办公楼</v>
      </c>
      <c r="D736" s="1" t="str">
        <f>VLOOKUP(A736,raw_data!$C:$H,6,0)</f>
        <v>延安西路1262号</v>
      </c>
      <c r="E736" s="1" t="str">
        <f>VLOOKUP(A736,raw_data!$C:$E,2,0)&amp;","&amp;VLOOKUP(A736,raw_data!$C:$E,3,0)</f>
        <v>121.42216,31.21195</v>
      </c>
      <c r="F736" s="54">
        <f t="shared" si="33"/>
        <v>3</v>
      </c>
      <c r="G736" s="1" t="s">
        <v>4367</v>
      </c>
      <c r="H736" s="53">
        <v>0</v>
      </c>
      <c r="I736" s="53">
        <v>1</v>
      </c>
      <c r="J736" s="53">
        <v>1</v>
      </c>
      <c r="K736" s="53">
        <v>1</v>
      </c>
      <c r="L736" s="53">
        <v>0</v>
      </c>
      <c r="M736" s="53">
        <v>1</v>
      </c>
      <c r="N736" s="53">
        <v>1</v>
      </c>
      <c r="O736" s="53">
        <v>0</v>
      </c>
      <c r="P736" s="56">
        <f t="shared" si="34"/>
        <v>5</v>
      </c>
      <c r="Q736" s="53">
        <v>1</v>
      </c>
      <c r="R736" s="53">
        <v>1</v>
      </c>
      <c r="S736" s="53">
        <v>1</v>
      </c>
      <c r="T736" s="53">
        <v>1</v>
      </c>
      <c r="U736" s="53">
        <v>1</v>
      </c>
      <c r="V736" s="53">
        <v>0</v>
      </c>
      <c r="W736" s="53">
        <v>1</v>
      </c>
      <c r="X736" s="53">
        <v>1</v>
      </c>
      <c r="Y736" s="53">
        <v>1</v>
      </c>
      <c r="Z736" s="53">
        <v>0</v>
      </c>
      <c r="AA736" s="53">
        <v>0</v>
      </c>
      <c r="AB736" s="53">
        <v>0</v>
      </c>
      <c r="AC736" s="56">
        <f t="shared" si="35"/>
        <v>8</v>
      </c>
      <c r="AD736" s="55">
        <f>VLOOKUP($A736,'all-seg-360'!$A:$K,3,0)</f>
        <v>0.25393066399999997</v>
      </c>
      <c r="AE736" s="55">
        <f>VLOOKUP($A736,'all-seg-360'!$A:$K,4,0)</f>
        <v>0.23836364700000001</v>
      </c>
      <c r="AF736" s="55">
        <f>VLOOKUP($A736,'all-seg-360'!$A:$K,5,0)</f>
        <v>9.2175293000000005E-2</v>
      </c>
      <c r="AG736" s="55">
        <f>VLOOKUP($A736,'all-seg-360'!$A:$K,6,0)</f>
        <v>8.9077759000000006E-2</v>
      </c>
      <c r="AH736" s="55">
        <f>VLOOKUP($A736,'all-seg-360'!$A:$K,7,0)</f>
        <v>1.3388061999999999E-2</v>
      </c>
      <c r="AI736" s="55">
        <f>VLOOKUP($A736,'all-seg-360'!$A:$K,8,0)</f>
        <v>1.9866939999999998E-3</v>
      </c>
      <c r="AJ736" s="55">
        <f>VLOOKUP($A736,'all-seg-360'!$A:$K,9,0)</f>
        <v>1.547241E-3</v>
      </c>
      <c r="AK736" s="55"/>
      <c r="AL736" s="55"/>
    </row>
    <row r="737" spans="1:38">
      <c r="A737" s="1" t="s">
        <v>1280</v>
      </c>
      <c r="B737" s="1" t="s">
        <v>1279</v>
      </c>
      <c r="C737" s="1" t="str">
        <f>VLOOKUP(A737,raw_data!$C:$G,5,0)</f>
        <v>新康花园</v>
      </c>
      <c r="D737" s="1" t="str">
        <f>VLOOKUP(A737,raw_data!$C:$H,6,0)</f>
        <v>淮海中路1273号</v>
      </c>
      <c r="E737" s="1" t="str">
        <f>VLOOKUP(A737,raw_data!$C:$E,2,0)&amp;","&amp;VLOOKUP(A737,raw_data!$C:$E,3,0)</f>
        <v>121.44743,31.21564</v>
      </c>
      <c r="F737" s="54">
        <f t="shared" si="33"/>
        <v>3</v>
      </c>
      <c r="G737" s="1" t="s">
        <v>4367</v>
      </c>
      <c r="H737" s="53">
        <v>0</v>
      </c>
      <c r="I737" s="53">
        <v>1</v>
      </c>
      <c r="J737" s="53">
        <v>1</v>
      </c>
      <c r="K737" s="53">
        <v>1</v>
      </c>
      <c r="L737" s="53">
        <v>0</v>
      </c>
      <c r="M737" s="53">
        <v>1</v>
      </c>
      <c r="N737" s="53">
        <v>1</v>
      </c>
      <c r="O737" s="53">
        <v>0</v>
      </c>
      <c r="P737" s="56">
        <f t="shared" si="34"/>
        <v>5</v>
      </c>
      <c r="Q737" s="53">
        <v>1</v>
      </c>
      <c r="R737" s="53">
        <v>1</v>
      </c>
      <c r="S737" s="53">
        <v>1</v>
      </c>
      <c r="T737" s="53">
        <v>1</v>
      </c>
      <c r="U737" s="53">
        <v>1</v>
      </c>
      <c r="V737" s="53">
        <v>0</v>
      </c>
      <c r="W737" s="53">
        <v>1</v>
      </c>
      <c r="X737" s="53">
        <v>1</v>
      </c>
      <c r="Y737" s="53">
        <v>1</v>
      </c>
      <c r="Z737" s="53">
        <v>0</v>
      </c>
      <c r="AA737" s="53">
        <v>0</v>
      </c>
      <c r="AB737" s="53">
        <v>0</v>
      </c>
      <c r="AC737" s="56">
        <f t="shared" si="35"/>
        <v>8</v>
      </c>
      <c r="AD737" s="55">
        <f>VLOOKUP($A737,'all-seg-360'!$A:$K,3,0)</f>
        <v>0.21421814</v>
      </c>
      <c r="AE737" s="55">
        <f>VLOOKUP($A737,'all-seg-360'!$A:$K,4,0)</f>
        <v>0.56252441399999997</v>
      </c>
      <c r="AF737" s="55">
        <f>VLOOKUP($A737,'all-seg-360'!$A:$K,5,0)</f>
        <v>5.0396729000000001E-2</v>
      </c>
      <c r="AG737" s="55">
        <f>VLOOKUP($A737,'all-seg-360'!$A:$K,6,0)</f>
        <v>0.113031006</v>
      </c>
      <c r="AH737" s="55">
        <f>VLOOKUP($A737,'all-seg-360'!$A:$K,7,0)</f>
        <v>3.1280518E-2</v>
      </c>
      <c r="AI737" s="55">
        <f>VLOOKUP($A737,'all-seg-360'!$A:$K,8,0)</f>
        <v>0</v>
      </c>
      <c r="AJ737" s="55">
        <f>VLOOKUP($A737,'all-seg-360'!$A:$K,9,0)</f>
        <v>2.8015140000000002E-3</v>
      </c>
      <c r="AK737" s="55"/>
      <c r="AL737" s="55"/>
    </row>
    <row r="738" spans="1:38">
      <c r="A738" s="1" t="s">
        <v>1157</v>
      </c>
      <c r="B738" s="1" t="s">
        <v>1156</v>
      </c>
      <c r="C738" s="1" t="str">
        <f>VLOOKUP(A738,raw_data!$C:$G,5,0)</f>
        <v>清心堂</v>
      </c>
      <c r="D738" s="1" t="str">
        <f>VLOOKUP(A738,raw_data!$C:$H,6,0)</f>
        <v>大昌街30号</v>
      </c>
      <c r="E738" s="1" t="str">
        <f>VLOOKUP(A738,raw_data!$C:$E,2,0)&amp;","&amp;VLOOKUP(A738,raw_data!$C:$E,3,0)</f>
        <v>121.4908697,31.21535893</v>
      </c>
      <c r="F738" s="54">
        <f t="shared" si="33"/>
        <v>3</v>
      </c>
      <c r="G738" s="1" t="s">
        <v>4367</v>
      </c>
      <c r="H738" s="53">
        <v>0</v>
      </c>
      <c r="I738" s="53">
        <v>1</v>
      </c>
      <c r="J738" s="53">
        <v>1</v>
      </c>
      <c r="K738" s="53">
        <v>1</v>
      </c>
      <c r="L738" s="53">
        <v>0</v>
      </c>
      <c r="M738" s="53">
        <v>1</v>
      </c>
      <c r="N738" s="53">
        <v>1</v>
      </c>
      <c r="O738" s="53">
        <v>0</v>
      </c>
      <c r="P738" s="56">
        <f t="shared" si="34"/>
        <v>5</v>
      </c>
      <c r="Q738" s="53">
        <v>1</v>
      </c>
      <c r="R738" s="53">
        <v>1</v>
      </c>
      <c r="S738" s="53">
        <v>1</v>
      </c>
      <c r="T738" s="53">
        <v>0</v>
      </c>
      <c r="U738" s="53">
        <v>0</v>
      </c>
      <c r="V738" s="53">
        <v>0</v>
      </c>
      <c r="W738" s="53">
        <v>1</v>
      </c>
      <c r="X738" s="53">
        <v>1</v>
      </c>
      <c r="Y738" s="53">
        <v>0</v>
      </c>
      <c r="Z738" s="53">
        <v>0</v>
      </c>
      <c r="AA738" s="53">
        <v>1</v>
      </c>
      <c r="AB738" s="53">
        <v>0</v>
      </c>
      <c r="AC738" s="56">
        <f t="shared" si="35"/>
        <v>6</v>
      </c>
      <c r="AD738" s="55">
        <f>VLOOKUP($A738,'all-seg-360'!$A:$K,3,0)</f>
        <v>0.16252746600000001</v>
      </c>
      <c r="AE738" s="55">
        <f>VLOOKUP($A738,'all-seg-360'!$A:$K,4,0)</f>
        <v>0.49754333499999998</v>
      </c>
      <c r="AF738" s="55">
        <f>VLOOKUP($A738,'all-seg-360'!$A:$K,5,0)</f>
        <v>0.130038452</v>
      </c>
      <c r="AG738" s="55">
        <f>VLOOKUP($A738,'all-seg-360'!$A:$K,6,0)</f>
        <v>0.128109741</v>
      </c>
      <c r="AH738" s="55">
        <f>VLOOKUP($A738,'all-seg-360'!$A:$K,7,0)</f>
        <v>1.5209960999999999E-2</v>
      </c>
      <c r="AI738" s="55">
        <f>VLOOKUP($A738,'all-seg-360'!$A:$K,8,0)</f>
        <v>2.9876709999999999E-3</v>
      </c>
      <c r="AJ738" s="55">
        <f>VLOOKUP($A738,'all-seg-360'!$A:$K,9,0)</f>
        <v>2.3638915999999999E-2</v>
      </c>
      <c r="AK738" s="55"/>
      <c r="AL738" s="55"/>
    </row>
    <row r="739" spans="1:38">
      <c r="A739" s="1" t="s">
        <v>1167</v>
      </c>
      <c r="B739" s="1" t="s">
        <v>1166</v>
      </c>
      <c r="C739" s="1" t="str">
        <f>VLOOKUP(A739,raw_data!$C:$G,5,0)</f>
        <v>上海市工人文化宫</v>
      </c>
      <c r="D739" s="1" t="str">
        <f>VLOOKUP(A739,raw_data!$C:$H,6,0)</f>
        <v>西藏中路120号</v>
      </c>
      <c r="E739" s="1" t="str">
        <f>VLOOKUP(A739,raw_data!$C:$E,2,0)&amp;","&amp;VLOOKUP(A739,raw_data!$C:$E,3,0)</f>
        <v>121.4730685,31.2324798</v>
      </c>
      <c r="F739" s="54">
        <f t="shared" si="33"/>
        <v>3</v>
      </c>
      <c r="G739" s="1" t="s">
        <v>4367</v>
      </c>
      <c r="H739" s="53">
        <v>0</v>
      </c>
      <c r="I739" s="53">
        <v>1</v>
      </c>
      <c r="J739" s="53">
        <v>1</v>
      </c>
      <c r="K739" s="53">
        <v>1</v>
      </c>
      <c r="L739" s="53">
        <v>0</v>
      </c>
      <c r="M739" s="53">
        <v>1</v>
      </c>
      <c r="N739" s="53">
        <v>1</v>
      </c>
      <c r="O739" s="53">
        <v>0</v>
      </c>
      <c r="P739" s="56">
        <f t="shared" si="34"/>
        <v>5</v>
      </c>
      <c r="Q739" s="53">
        <v>0</v>
      </c>
      <c r="R739" s="53">
        <v>1</v>
      </c>
      <c r="S739" s="53">
        <v>1</v>
      </c>
      <c r="T739" s="53">
        <v>1</v>
      </c>
      <c r="U739" s="53">
        <v>0</v>
      </c>
      <c r="V739" s="53">
        <v>1</v>
      </c>
      <c r="W739" s="53">
        <v>0</v>
      </c>
      <c r="X739" s="53">
        <v>1</v>
      </c>
      <c r="Y739" s="53">
        <v>1</v>
      </c>
      <c r="Z739" s="53">
        <v>1</v>
      </c>
      <c r="AA739" s="53">
        <v>0</v>
      </c>
      <c r="AB739" s="53">
        <v>0</v>
      </c>
      <c r="AC739" s="56">
        <f t="shared" si="35"/>
        <v>7</v>
      </c>
      <c r="AD739" s="55">
        <f>VLOOKUP($A739,'all-seg-360'!$A:$K,3,0)</f>
        <v>0.28900451700000002</v>
      </c>
      <c r="AE739" s="55">
        <f>VLOOKUP($A739,'all-seg-360'!$A:$K,4,0)</f>
        <v>0.476251221</v>
      </c>
      <c r="AF739" s="55">
        <f>VLOOKUP($A739,'all-seg-360'!$A:$K,5,0)</f>
        <v>4.9288940000000003E-2</v>
      </c>
      <c r="AG739" s="55">
        <f>VLOOKUP($A739,'all-seg-360'!$A:$K,6,0)</f>
        <v>8.1890869000000005E-2</v>
      </c>
      <c r="AH739" s="55">
        <f>VLOOKUP($A739,'all-seg-360'!$A:$K,7,0)</f>
        <v>4.0664672999999998E-2</v>
      </c>
      <c r="AI739" s="55">
        <f>VLOOKUP($A739,'all-seg-360'!$A:$K,8,0)</f>
        <v>1.052856E-3</v>
      </c>
      <c r="AJ739" s="55">
        <f>VLOOKUP($A739,'all-seg-360'!$A:$K,9,0)</f>
        <v>5.6900024E-2</v>
      </c>
      <c r="AK739" s="55"/>
      <c r="AL739" s="55"/>
    </row>
    <row r="740" spans="1:38">
      <c r="A740" s="1" t="s">
        <v>1185</v>
      </c>
      <c r="B740" s="1" t="s">
        <v>1184</v>
      </c>
      <c r="C740" s="1" t="str">
        <f>VLOOKUP(A740,raw_data!$C:$G,5,0)</f>
        <v>华东建筑设计研究院</v>
      </c>
      <c r="D740" s="1" t="str">
        <f>VLOOKUP(A740,raw_data!$C:$H,6,0)</f>
        <v>汉口路151号</v>
      </c>
      <c r="E740" s="1" t="str">
        <f>VLOOKUP(A740,raw_data!$C:$E,2,0)&amp;","&amp;VLOOKUP(A740,raw_data!$C:$E,3,0)</f>
        <v>121.4827421,31.23823192</v>
      </c>
      <c r="F740" s="54">
        <f t="shared" si="33"/>
        <v>3</v>
      </c>
      <c r="G740" s="1" t="s">
        <v>4367</v>
      </c>
      <c r="H740" s="53">
        <v>0</v>
      </c>
      <c r="I740" s="53">
        <v>1</v>
      </c>
      <c r="J740" s="53">
        <v>1</v>
      </c>
      <c r="K740" s="53">
        <v>1</v>
      </c>
      <c r="L740" s="53">
        <v>0</v>
      </c>
      <c r="M740" s="53">
        <v>1</v>
      </c>
      <c r="N740" s="53">
        <v>1</v>
      </c>
      <c r="O740" s="53">
        <v>0</v>
      </c>
      <c r="P740" s="56">
        <f t="shared" si="34"/>
        <v>5</v>
      </c>
      <c r="Q740" s="53">
        <v>1</v>
      </c>
      <c r="R740" s="53">
        <v>1</v>
      </c>
      <c r="S740" s="53">
        <v>1</v>
      </c>
      <c r="T740" s="53">
        <v>1</v>
      </c>
      <c r="U740" s="53">
        <v>0</v>
      </c>
      <c r="V740" s="53">
        <v>0</v>
      </c>
      <c r="W740" s="53">
        <v>0</v>
      </c>
      <c r="X740" s="53">
        <v>1</v>
      </c>
      <c r="Y740" s="53">
        <v>1</v>
      </c>
      <c r="Z740" s="53">
        <v>1</v>
      </c>
      <c r="AA740" s="53">
        <v>1</v>
      </c>
      <c r="AB740" s="53">
        <v>1</v>
      </c>
      <c r="AC740" s="56">
        <f t="shared" si="35"/>
        <v>9</v>
      </c>
      <c r="AD740" s="55">
        <f>VLOOKUP($A740,'all-seg-360'!$A:$K,3,0)</f>
        <v>0.40728759799999997</v>
      </c>
      <c r="AE740" s="55">
        <f>VLOOKUP($A740,'all-seg-360'!$A:$K,4,0)</f>
        <v>0.40746460000000001</v>
      </c>
      <c r="AF740" s="55">
        <f>VLOOKUP($A740,'all-seg-360'!$A:$K,5,0)</f>
        <v>2.1881103999999998E-2</v>
      </c>
      <c r="AG740" s="55">
        <f>VLOOKUP($A740,'all-seg-360'!$A:$K,6,0)</f>
        <v>9.2660521999999995E-2</v>
      </c>
      <c r="AH740" s="55">
        <f>VLOOKUP($A740,'all-seg-360'!$A:$K,7,0)</f>
        <v>4.9035645000000003E-2</v>
      </c>
      <c r="AI740" s="55">
        <f>VLOOKUP($A740,'all-seg-360'!$A:$K,8,0)</f>
        <v>2.5604249999999999E-3</v>
      </c>
      <c r="AJ740" s="55">
        <f>VLOOKUP($A740,'all-seg-360'!$A:$K,9,0)</f>
        <v>1.385498E-3</v>
      </c>
      <c r="AK740" s="55"/>
      <c r="AL740" s="55"/>
    </row>
    <row r="741" spans="1:38">
      <c r="A741" s="1" t="s">
        <v>1191</v>
      </c>
      <c r="B741" s="1" t="s">
        <v>1190</v>
      </c>
      <c r="C741" s="1" t="str">
        <f>VLOOKUP(A741,raw_data!$C:$G,5,0)</f>
        <v>福州大楼</v>
      </c>
      <c r="D741" s="1" t="str">
        <f>VLOOKUP(A741,raw_data!$C:$H,6,0)</f>
        <v>江西中路170号</v>
      </c>
      <c r="E741" s="1" t="str">
        <f>VLOOKUP(A741,raw_data!$C:$E,2,0)&amp;","&amp;VLOOKUP(A741,raw_data!$C:$E,3,0)</f>
        <v>121.4833845,31.23666357</v>
      </c>
      <c r="F741" s="54">
        <f t="shared" si="33"/>
        <v>3</v>
      </c>
      <c r="G741" s="1" t="s">
        <v>4367</v>
      </c>
      <c r="H741" s="53">
        <v>0</v>
      </c>
      <c r="I741" s="53">
        <v>1</v>
      </c>
      <c r="J741" s="53">
        <v>1</v>
      </c>
      <c r="K741" s="53">
        <v>1</v>
      </c>
      <c r="L741" s="53">
        <v>0</v>
      </c>
      <c r="M741" s="53">
        <v>1</v>
      </c>
      <c r="N741" s="53">
        <v>1</v>
      </c>
      <c r="O741" s="53">
        <v>0</v>
      </c>
      <c r="P741" s="56">
        <f t="shared" si="34"/>
        <v>5</v>
      </c>
      <c r="Q741" s="53">
        <v>1</v>
      </c>
      <c r="R741" s="53">
        <v>1</v>
      </c>
      <c r="S741" s="53">
        <v>1</v>
      </c>
      <c r="T741" s="53">
        <v>1</v>
      </c>
      <c r="U741" s="53">
        <v>0</v>
      </c>
      <c r="V741" s="53">
        <v>0</v>
      </c>
      <c r="W741" s="53">
        <v>1</v>
      </c>
      <c r="X741" s="53">
        <v>1</v>
      </c>
      <c r="Y741" s="53">
        <v>1</v>
      </c>
      <c r="Z741" s="53">
        <v>0</v>
      </c>
      <c r="AA741" s="53">
        <v>1</v>
      </c>
      <c r="AB741" s="53">
        <v>0</v>
      </c>
      <c r="AC741" s="56">
        <f t="shared" si="35"/>
        <v>8</v>
      </c>
      <c r="AD741" s="55">
        <f>VLOOKUP($A741,'all-seg-360'!$A:$K,3,0)</f>
        <v>0.45916137699999998</v>
      </c>
      <c r="AE741" s="55">
        <f>VLOOKUP($A741,'all-seg-360'!$A:$K,4,0)</f>
        <v>0.295135498</v>
      </c>
      <c r="AF741" s="55">
        <f>VLOOKUP($A741,'all-seg-360'!$A:$K,5,0)</f>
        <v>0.103741455</v>
      </c>
      <c r="AG741" s="55">
        <f>VLOOKUP($A741,'all-seg-360'!$A:$K,6,0)</f>
        <v>5.6005858999999998E-2</v>
      </c>
      <c r="AH741" s="55">
        <f>VLOOKUP($A741,'all-seg-360'!$A:$K,7,0)</f>
        <v>3.1417846999999999E-2</v>
      </c>
      <c r="AI741" s="55">
        <f>VLOOKUP($A741,'all-seg-360'!$A:$K,8,0)</f>
        <v>0</v>
      </c>
      <c r="AJ741" s="55">
        <f>VLOOKUP($A741,'all-seg-360'!$A:$K,9,0)</f>
        <v>3.0432128999999999E-2</v>
      </c>
      <c r="AK741" s="55"/>
      <c r="AL741" s="55"/>
    </row>
    <row r="742" spans="1:38">
      <c r="A742" s="1" t="s">
        <v>1187</v>
      </c>
      <c r="B742" s="1" t="s">
        <v>1186</v>
      </c>
      <c r="C742" s="1" t="str">
        <f>VLOOKUP(A742,raw_data!$C:$G,5,0)</f>
        <v>冶金工业局</v>
      </c>
      <c r="D742" s="1" t="str">
        <f>VLOOKUP(A742,raw_data!$C:$H,6,0)</f>
        <v>江西中路181号</v>
      </c>
      <c r="E742" s="1" t="str">
        <f>VLOOKUP(A742,raw_data!$C:$E,2,0)&amp;","&amp;VLOOKUP(A742,raw_data!$C:$E,3,0)</f>
        <v>121.482757,31.23676685</v>
      </c>
      <c r="F742" s="54">
        <f t="shared" si="33"/>
        <v>3</v>
      </c>
      <c r="G742" s="1" t="s">
        <v>4367</v>
      </c>
      <c r="H742" s="53">
        <v>0</v>
      </c>
      <c r="I742" s="53">
        <v>1</v>
      </c>
      <c r="J742" s="53">
        <v>1</v>
      </c>
      <c r="K742" s="53">
        <v>1</v>
      </c>
      <c r="L742" s="53">
        <v>0</v>
      </c>
      <c r="M742" s="53">
        <v>1</v>
      </c>
      <c r="N742" s="53">
        <v>1</v>
      </c>
      <c r="O742" s="53">
        <v>0</v>
      </c>
      <c r="P742" s="56">
        <f t="shared" si="34"/>
        <v>5</v>
      </c>
      <c r="Q742" s="53">
        <v>0</v>
      </c>
      <c r="R742" s="53">
        <v>1</v>
      </c>
      <c r="S742" s="53">
        <v>1</v>
      </c>
      <c r="T742" s="53">
        <v>1</v>
      </c>
      <c r="U742" s="53">
        <v>0</v>
      </c>
      <c r="V742" s="53">
        <v>0</v>
      </c>
      <c r="W742" s="53">
        <v>1</v>
      </c>
      <c r="X742" s="53">
        <v>1</v>
      </c>
      <c r="Y742" s="53">
        <v>1</v>
      </c>
      <c r="Z742" s="53">
        <v>1</v>
      </c>
      <c r="AA742" s="53">
        <v>1</v>
      </c>
      <c r="AB742" s="53">
        <v>0</v>
      </c>
      <c r="AC742" s="56">
        <f t="shared" si="35"/>
        <v>8</v>
      </c>
      <c r="AD742" s="55">
        <f>VLOOKUP($A742,'all-seg-360'!$A:$K,3,0)</f>
        <v>0.36130981400000001</v>
      </c>
      <c r="AE742" s="55">
        <f>VLOOKUP($A742,'all-seg-360'!$A:$K,4,0)</f>
        <v>0.412591553</v>
      </c>
      <c r="AF742" s="55">
        <f>VLOOKUP($A742,'all-seg-360'!$A:$K,5,0)</f>
        <v>4.2376708999999999E-2</v>
      </c>
      <c r="AG742" s="55">
        <f>VLOOKUP($A742,'all-seg-360'!$A:$K,6,0)</f>
        <v>0.15377807600000001</v>
      </c>
      <c r="AH742" s="55">
        <f>VLOOKUP($A742,'all-seg-360'!$A:$K,7,0)</f>
        <v>8.2061770000000003E-3</v>
      </c>
      <c r="AI742" s="55">
        <f>VLOOKUP($A742,'all-seg-360'!$A:$K,8,0)</f>
        <v>2.1972699999999999E-4</v>
      </c>
      <c r="AJ742" s="55">
        <f>VLOOKUP($A742,'all-seg-360'!$A:$K,9,0)</f>
        <v>1.4453125000000001E-2</v>
      </c>
      <c r="AK742" s="55"/>
      <c r="AL742" s="55"/>
    </row>
    <row r="743" spans="1:38">
      <c r="A743" s="1" t="s">
        <v>1033</v>
      </c>
      <c r="B743" s="1" t="s">
        <v>1032</v>
      </c>
      <c r="C743" s="1" t="str">
        <f>VLOOKUP(A743,raw_data!$C:$G,5,0)</f>
        <v>高阳大楼</v>
      </c>
      <c r="D743" s="1" t="str">
        <f>VLOOKUP(A743,raw_data!$C:$H,6,0)</f>
        <v>东大名路817号</v>
      </c>
      <c r="E743" s="1" t="str">
        <f>VLOOKUP(A743,raw_data!$C:$E,2,0)&amp;","&amp;VLOOKUP(A743,raw_data!$C:$E,3,0)</f>
        <v>121.4998222,31.2530736</v>
      </c>
      <c r="F743" s="54">
        <f t="shared" si="33"/>
        <v>3</v>
      </c>
      <c r="G743" s="1" t="s">
        <v>4367</v>
      </c>
      <c r="H743" s="53">
        <v>0</v>
      </c>
      <c r="I743" s="53">
        <v>1</v>
      </c>
      <c r="J743" s="53">
        <v>1</v>
      </c>
      <c r="K743" s="53">
        <v>1</v>
      </c>
      <c r="L743" s="53">
        <v>0</v>
      </c>
      <c r="M743" s="53">
        <v>1</v>
      </c>
      <c r="N743" s="53">
        <v>1</v>
      </c>
      <c r="O743" s="53">
        <v>0</v>
      </c>
      <c r="P743" s="56">
        <f t="shared" si="34"/>
        <v>5</v>
      </c>
      <c r="Q743" s="53">
        <v>1</v>
      </c>
      <c r="R743" s="53">
        <v>1</v>
      </c>
      <c r="S743" s="53">
        <v>1</v>
      </c>
      <c r="T743" s="53">
        <v>0</v>
      </c>
      <c r="U743" s="53">
        <v>0</v>
      </c>
      <c r="V743" s="53">
        <v>0</v>
      </c>
      <c r="W743" s="53">
        <v>1</v>
      </c>
      <c r="X743" s="53">
        <v>0</v>
      </c>
      <c r="Y743" s="53">
        <v>1</v>
      </c>
      <c r="Z743" s="53">
        <v>0</v>
      </c>
      <c r="AA743" s="53">
        <v>1</v>
      </c>
      <c r="AB743" s="53">
        <v>1</v>
      </c>
      <c r="AC743" s="56">
        <f t="shared" si="35"/>
        <v>7</v>
      </c>
      <c r="AD743" s="55">
        <f>VLOOKUP($A743,'all-seg-360'!$A:$K,3,0)</f>
        <v>0.365881348</v>
      </c>
      <c r="AE743" s="55">
        <f>VLOOKUP($A743,'all-seg-360'!$A:$K,4,0)</f>
        <v>0.40134887699999999</v>
      </c>
      <c r="AF743" s="55">
        <f>VLOOKUP($A743,'all-seg-360'!$A:$K,5,0)</f>
        <v>7.4087524000000002E-2</v>
      </c>
      <c r="AG743" s="55">
        <f>VLOOKUP($A743,'all-seg-360'!$A:$K,6,0)</f>
        <v>0.102685547</v>
      </c>
      <c r="AH743" s="55">
        <f>VLOOKUP($A743,'all-seg-360'!$A:$K,7,0)</f>
        <v>3.3193970000000003E-2</v>
      </c>
      <c r="AI743" s="55">
        <f>VLOOKUP($A743,'all-seg-360'!$A:$K,8,0)</f>
        <v>1.757813E-3</v>
      </c>
      <c r="AJ743" s="55">
        <f>VLOOKUP($A743,'all-seg-360'!$A:$K,9,0)</f>
        <v>1.2045287999999999E-2</v>
      </c>
      <c r="AK743" s="55"/>
      <c r="AL743" s="55"/>
    </row>
    <row r="744" spans="1:38">
      <c r="A744" s="1" t="s">
        <v>1039</v>
      </c>
      <c r="B744" s="1" t="s">
        <v>1038</v>
      </c>
      <c r="C744" s="1" t="str">
        <f>VLOOKUP(A744,raw_data!$C:$G,5,0)</f>
        <v>河滨公寓</v>
      </c>
      <c r="D744" s="1" t="str">
        <f>VLOOKUP(A744,raw_data!$C:$H,6,0)</f>
        <v>北苏州路340号</v>
      </c>
      <c r="E744" s="1" t="str">
        <f>VLOOKUP(A744,raw_data!$C:$E,2,0)&amp;","&amp;VLOOKUP(A744,raw_data!$C:$E,3,0)</f>
        <v>121.4796043,31.24561569</v>
      </c>
      <c r="F744" s="54">
        <f t="shared" si="33"/>
        <v>3</v>
      </c>
      <c r="G744" s="1" t="s">
        <v>4367</v>
      </c>
      <c r="H744" s="53">
        <v>0</v>
      </c>
      <c r="I744" s="53">
        <v>1</v>
      </c>
      <c r="J744" s="53">
        <v>1</v>
      </c>
      <c r="K744" s="53">
        <v>1</v>
      </c>
      <c r="L744" s="53">
        <v>0</v>
      </c>
      <c r="M744" s="53">
        <v>1</v>
      </c>
      <c r="N744" s="53">
        <v>1</v>
      </c>
      <c r="O744" s="53">
        <v>0</v>
      </c>
      <c r="P744" s="56">
        <f t="shared" si="34"/>
        <v>5</v>
      </c>
      <c r="Q744" s="53">
        <v>1</v>
      </c>
      <c r="R744" s="53">
        <v>0</v>
      </c>
      <c r="S744" s="53">
        <v>0</v>
      </c>
      <c r="T744" s="53">
        <v>0</v>
      </c>
      <c r="U744" s="53">
        <v>1</v>
      </c>
      <c r="V744" s="53">
        <v>1</v>
      </c>
      <c r="W744" s="53">
        <v>1</v>
      </c>
      <c r="X744" s="53">
        <v>1</v>
      </c>
      <c r="Y744" s="53">
        <v>1</v>
      </c>
      <c r="Z744" s="53">
        <v>1</v>
      </c>
      <c r="AA744" s="53">
        <v>1</v>
      </c>
      <c r="AB744" s="53">
        <v>0</v>
      </c>
      <c r="AC744" s="56">
        <f t="shared" si="35"/>
        <v>8</v>
      </c>
      <c r="AD744" s="55">
        <f>VLOOKUP($A744,'all-seg-360'!$A:$K,3,0)</f>
        <v>0.27101135300000001</v>
      </c>
      <c r="AE744" s="55">
        <f>VLOOKUP($A744,'all-seg-360'!$A:$K,4,0)</f>
        <v>0.41981506299999999</v>
      </c>
      <c r="AF744" s="55">
        <f>VLOOKUP($A744,'all-seg-360'!$A:$K,5,0)</f>
        <v>8.7442016999999997E-2</v>
      </c>
      <c r="AG744" s="55">
        <f>VLOOKUP($A744,'all-seg-360'!$A:$K,6,0)</f>
        <v>7.7038573999999999E-2</v>
      </c>
      <c r="AH744" s="55">
        <f>VLOOKUP($A744,'all-seg-360'!$A:$K,7,0)</f>
        <v>1.4486694E-2</v>
      </c>
      <c r="AI744" s="55">
        <f>VLOOKUP($A744,'all-seg-360'!$A:$K,8,0)</f>
        <v>2.4108889999999998E-3</v>
      </c>
      <c r="AJ744" s="55">
        <f>VLOOKUP($A744,'all-seg-360'!$A:$K,9,0)</f>
        <v>8.7310789999999992E-3</v>
      </c>
      <c r="AK744" s="55"/>
      <c r="AL744" s="55"/>
    </row>
    <row r="745" spans="1:38">
      <c r="A745" s="1" t="s">
        <v>1078</v>
      </c>
      <c r="B745" s="1" t="s">
        <v>20</v>
      </c>
      <c r="C745" s="1" t="str">
        <f>VLOOKUP(A745,raw_data!$C:$G,5,0)</f>
        <v>波兰驻沪总领事馆</v>
      </c>
      <c r="D745" s="1" t="str">
        <f>VLOOKUP(A745,raw_data!$C:$H,6,0)</f>
        <v>建国西路618号</v>
      </c>
      <c r="E745" s="1" t="str">
        <f>VLOOKUP(A745,raw_data!$C:$E,2,0)&amp;","&amp;VLOOKUP(A745,raw_data!$C:$E,3,0)</f>
        <v>121.4431924,31.20334354</v>
      </c>
      <c r="F745" s="54">
        <f t="shared" si="33"/>
        <v>3</v>
      </c>
      <c r="G745" s="1" t="s">
        <v>4367</v>
      </c>
      <c r="H745" s="53">
        <v>0</v>
      </c>
      <c r="I745" s="53">
        <v>1</v>
      </c>
      <c r="J745" s="53">
        <v>1</v>
      </c>
      <c r="K745" s="53">
        <v>1</v>
      </c>
      <c r="L745" s="53">
        <v>0</v>
      </c>
      <c r="M745" s="53">
        <v>1</v>
      </c>
      <c r="N745" s="53">
        <v>1</v>
      </c>
      <c r="O745" s="53">
        <v>0</v>
      </c>
      <c r="P745" s="56">
        <f t="shared" si="34"/>
        <v>5</v>
      </c>
      <c r="Q745" s="53">
        <v>1</v>
      </c>
      <c r="R745" s="53">
        <v>1</v>
      </c>
      <c r="S745" s="53">
        <v>1</v>
      </c>
      <c r="T745" s="53">
        <v>0</v>
      </c>
      <c r="U745" s="53">
        <v>0</v>
      </c>
      <c r="V745" s="53">
        <v>0</v>
      </c>
      <c r="W745" s="53">
        <v>1</v>
      </c>
      <c r="X745" s="53">
        <v>1</v>
      </c>
      <c r="Y745" s="53">
        <v>1</v>
      </c>
      <c r="Z745" s="53">
        <v>0</v>
      </c>
      <c r="AA745" s="53">
        <v>1</v>
      </c>
      <c r="AB745" s="53">
        <v>0</v>
      </c>
      <c r="AC745" s="56">
        <f t="shared" si="35"/>
        <v>7</v>
      </c>
      <c r="AD745" s="55">
        <f>VLOOKUP($A745,'all-seg-360'!$A:$K,3,0)</f>
        <v>0.235385132</v>
      </c>
      <c r="AE745" s="55">
        <f>VLOOKUP($A745,'all-seg-360'!$A:$K,4,0)</f>
        <v>0.53287353500000001</v>
      </c>
      <c r="AF745" s="55">
        <f>VLOOKUP($A745,'all-seg-360'!$A:$K,5,0)</f>
        <v>9.8849487E-2</v>
      </c>
      <c r="AG745" s="55">
        <f>VLOOKUP($A745,'all-seg-360'!$A:$K,6,0)</f>
        <v>6.0339354999999997E-2</v>
      </c>
      <c r="AH745" s="55">
        <f>VLOOKUP($A745,'all-seg-360'!$A:$K,7,0)</f>
        <v>3.9294434000000003E-2</v>
      </c>
      <c r="AI745" s="55">
        <f>VLOOKUP($A745,'all-seg-360'!$A:$K,8,0)</f>
        <v>1.8615719999999999E-3</v>
      </c>
      <c r="AJ745" s="55">
        <f>VLOOKUP($A745,'all-seg-360'!$A:$K,9,0)</f>
        <v>8.0261199999999997E-4</v>
      </c>
      <c r="AK745" s="55"/>
      <c r="AL745" s="55"/>
    </row>
    <row r="746" spans="1:38">
      <c r="A746" s="1" t="s">
        <v>1090</v>
      </c>
      <c r="B746" s="1" t="s">
        <v>10</v>
      </c>
      <c r="C746" s="1" t="str">
        <f>VLOOKUP(A746,raw_data!$C:$G,5,0)</f>
        <v>美国领事馆</v>
      </c>
      <c r="D746" s="1" t="str">
        <f>VLOOKUP(A746,raw_data!$C:$H,6,0)</f>
        <v>淮海中路1469号</v>
      </c>
      <c r="E746" s="1" t="str">
        <f>VLOOKUP(A746,raw_data!$C:$E,2,0)&amp;","&amp;VLOOKUP(A746,raw_data!$C:$E,3,0)</f>
        <v>121.4430544,31.21063916</v>
      </c>
      <c r="F746" s="54">
        <f t="shared" si="33"/>
        <v>3</v>
      </c>
      <c r="G746" s="1" t="s">
        <v>4367</v>
      </c>
      <c r="H746" s="53">
        <v>0</v>
      </c>
      <c r="I746" s="53">
        <v>1</v>
      </c>
      <c r="J746" s="53">
        <v>1</v>
      </c>
      <c r="K746" s="53">
        <v>1</v>
      </c>
      <c r="L746" s="53">
        <v>0</v>
      </c>
      <c r="M746" s="53">
        <v>1</v>
      </c>
      <c r="N746" s="53">
        <v>1</v>
      </c>
      <c r="O746" s="53">
        <v>0</v>
      </c>
      <c r="P746" s="56">
        <f t="shared" si="34"/>
        <v>5</v>
      </c>
      <c r="Q746" s="53">
        <v>1</v>
      </c>
      <c r="R746" s="53">
        <v>1</v>
      </c>
      <c r="S746" s="53">
        <v>1</v>
      </c>
      <c r="T746" s="53">
        <v>1</v>
      </c>
      <c r="U746" s="53">
        <v>0</v>
      </c>
      <c r="V746" s="53">
        <v>0</v>
      </c>
      <c r="W746" s="53">
        <v>1</v>
      </c>
      <c r="X746" s="53">
        <v>1</v>
      </c>
      <c r="Y746" s="53">
        <v>0</v>
      </c>
      <c r="Z746" s="53">
        <v>0</v>
      </c>
      <c r="AA746" s="53">
        <v>0</v>
      </c>
      <c r="AB746" s="53">
        <v>1</v>
      </c>
      <c r="AC746" s="56">
        <f t="shared" si="35"/>
        <v>7</v>
      </c>
      <c r="AD746" s="55">
        <f>VLOOKUP($A746,'all-seg-360'!$A:$K,3,0)</f>
        <v>3.7499999999999999E-2</v>
      </c>
      <c r="AE746" s="55">
        <f>VLOOKUP($A746,'all-seg-360'!$A:$K,4,0)</f>
        <v>0.50126342800000001</v>
      </c>
      <c r="AF746" s="55">
        <f>VLOOKUP($A746,'all-seg-360'!$A:$K,5,0)</f>
        <v>0.25015258800000001</v>
      </c>
      <c r="AG746" s="55">
        <f>VLOOKUP($A746,'all-seg-360'!$A:$K,6,0)</f>
        <v>7.5848389000000002E-2</v>
      </c>
      <c r="AH746" s="55">
        <f>VLOOKUP($A746,'all-seg-360'!$A:$K,7,0)</f>
        <v>2.7029418999999999E-2</v>
      </c>
      <c r="AI746" s="55">
        <f>VLOOKUP($A746,'all-seg-360'!$A:$K,8,0)</f>
        <v>6.8084720000000003E-3</v>
      </c>
      <c r="AJ746" s="55">
        <f>VLOOKUP($A746,'all-seg-360'!$A:$K,9,0)</f>
        <v>4.6417239999999999E-3</v>
      </c>
      <c r="AK746" s="55"/>
      <c r="AL746" s="55"/>
    </row>
    <row r="747" spans="1:38">
      <c r="A747" s="1" t="s">
        <v>1093</v>
      </c>
      <c r="B747" s="1" t="s">
        <v>1092</v>
      </c>
      <c r="C747" s="1" t="str">
        <f>VLOOKUP(A747,raw_data!$C:$G,5,0)</f>
        <v>淮海大楼、美美百货</v>
      </c>
      <c r="D747" s="1" t="str">
        <f>VLOOKUP(A747,raw_data!$C:$H,6,0)</f>
        <v>淮海中路1300-1326号</v>
      </c>
      <c r="E747" s="1" t="str">
        <f>VLOOKUP(A747,raw_data!$C:$E,2,0)&amp;","&amp;VLOOKUP(A747,raw_data!$C:$E,3,0)</f>
        <v>121.4453349,31.21495527</v>
      </c>
      <c r="F747" s="54">
        <f t="shared" si="33"/>
        <v>3</v>
      </c>
      <c r="G747" s="1" t="s">
        <v>4367</v>
      </c>
      <c r="H747" s="53">
        <v>0</v>
      </c>
      <c r="I747" s="53">
        <v>1</v>
      </c>
      <c r="J747" s="53">
        <v>1</v>
      </c>
      <c r="K747" s="53">
        <v>1</v>
      </c>
      <c r="L747" s="53">
        <v>0</v>
      </c>
      <c r="M747" s="53">
        <v>1</v>
      </c>
      <c r="N747" s="53">
        <v>1</v>
      </c>
      <c r="O747" s="53">
        <v>0</v>
      </c>
      <c r="P747" s="56">
        <f t="shared" si="34"/>
        <v>5</v>
      </c>
      <c r="Q747" s="53">
        <v>1</v>
      </c>
      <c r="R747" s="53">
        <v>1</v>
      </c>
      <c r="S747" s="53">
        <v>1</v>
      </c>
      <c r="T747" s="53">
        <v>0</v>
      </c>
      <c r="U747" s="53">
        <v>0</v>
      </c>
      <c r="V747" s="53">
        <v>0</v>
      </c>
      <c r="W747" s="53">
        <v>1</v>
      </c>
      <c r="X747" s="53">
        <v>1</v>
      </c>
      <c r="Y747" s="53">
        <v>0</v>
      </c>
      <c r="Z747" s="53">
        <v>0</v>
      </c>
      <c r="AA747" s="53">
        <v>1</v>
      </c>
      <c r="AB747" s="53">
        <v>0</v>
      </c>
      <c r="AC747" s="56">
        <f t="shared" si="35"/>
        <v>6</v>
      </c>
      <c r="AD747" s="55">
        <f>VLOOKUP($A747,'all-seg-360'!$A:$K,3,0)</f>
        <v>0.31691894500000001</v>
      </c>
      <c r="AE747" s="55">
        <f>VLOOKUP($A747,'all-seg-360'!$A:$K,4,0)</f>
        <v>0.48583374000000001</v>
      </c>
      <c r="AF747" s="55">
        <f>VLOOKUP($A747,'all-seg-360'!$A:$K,5,0)</f>
        <v>3.2531737999999998E-2</v>
      </c>
      <c r="AG747" s="55">
        <f>VLOOKUP($A747,'all-seg-360'!$A:$K,6,0)</f>
        <v>0.10038757299999999</v>
      </c>
      <c r="AH747" s="55">
        <f>VLOOKUP($A747,'all-seg-360'!$A:$K,7,0)</f>
        <v>1.9778442E-2</v>
      </c>
      <c r="AI747" s="55">
        <f>VLOOKUP($A747,'all-seg-360'!$A:$K,8,0)</f>
        <v>0</v>
      </c>
      <c r="AJ747" s="55">
        <f>VLOOKUP($A747,'all-seg-360'!$A:$K,9,0)</f>
        <v>2.8741454999999999E-2</v>
      </c>
      <c r="AK747" s="55"/>
      <c r="AL747" s="55"/>
    </row>
    <row r="748" spans="1:38">
      <c r="A748" s="1" t="s">
        <v>991</v>
      </c>
      <c r="B748" s="1" t="s">
        <v>990</v>
      </c>
      <c r="C748" s="1" t="str">
        <f>VLOOKUP(A748,raw_data!$C:$G,5,0)</f>
        <v>上海电气集团总公司</v>
      </c>
      <c r="D748" s="1" t="str">
        <f>VLOOKUP(A748,raw_data!$C:$H,6,0)</f>
        <v>四川中路106-110号</v>
      </c>
      <c r="E748" s="1" t="str">
        <f>VLOOKUP(A748,raw_data!$C:$E,2,0)&amp;","&amp;VLOOKUP(A748,raw_data!$C:$E,3,0)</f>
        <v>121.484392,31.23706924</v>
      </c>
      <c r="F748" s="54">
        <f t="shared" si="33"/>
        <v>3</v>
      </c>
      <c r="G748" s="1" t="s">
        <v>4367</v>
      </c>
      <c r="H748" s="53">
        <v>0</v>
      </c>
      <c r="I748" s="53">
        <v>1</v>
      </c>
      <c r="J748" s="53">
        <v>1</v>
      </c>
      <c r="K748" s="53">
        <v>1</v>
      </c>
      <c r="L748" s="53">
        <v>0</v>
      </c>
      <c r="M748" s="53">
        <v>1</v>
      </c>
      <c r="N748" s="53">
        <v>1</v>
      </c>
      <c r="O748" s="53">
        <v>0</v>
      </c>
      <c r="P748" s="56">
        <f t="shared" si="34"/>
        <v>5</v>
      </c>
      <c r="Q748" s="53">
        <v>1</v>
      </c>
      <c r="R748" s="53">
        <v>1</v>
      </c>
      <c r="S748" s="53">
        <v>1</v>
      </c>
      <c r="T748" s="53">
        <v>0</v>
      </c>
      <c r="U748" s="53">
        <v>0</v>
      </c>
      <c r="V748" s="53">
        <v>0</v>
      </c>
      <c r="W748" s="53">
        <v>1</v>
      </c>
      <c r="X748" s="53">
        <v>1</v>
      </c>
      <c r="Y748" s="53">
        <v>1</v>
      </c>
      <c r="Z748" s="53">
        <v>1</v>
      </c>
      <c r="AA748" s="53">
        <v>1</v>
      </c>
      <c r="AB748" s="53">
        <v>1</v>
      </c>
      <c r="AC748" s="56">
        <f t="shared" si="35"/>
        <v>9</v>
      </c>
      <c r="AD748" s="55">
        <f>VLOOKUP($A748,'all-seg-360'!$A:$K,3,0)</f>
        <v>0.275970459</v>
      </c>
      <c r="AE748" s="55">
        <f>VLOOKUP($A748,'all-seg-360'!$A:$K,4,0)</f>
        <v>0.33134765599999999</v>
      </c>
      <c r="AF748" s="55">
        <f>VLOOKUP($A748,'all-seg-360'!$A:$K,5,0)</f>
        <v>0.238305664</v>
      </c>
      <c r="AG748" s="55">
        <f>VLOOKUP($A748,'all-seg-360'!$A:$K,6,0)</f>
        <v>8.9654541000000004E-2</v>
      </c>
      <c r="AH748" s="55">
        <f>VLOOKUP($A748,'all-seg-360'!$A:$K,7,0)</f>
        <v>1.5594482E-2</v>
      </c>
      <c r="AI748" s="55">
        <f>VLOOKUP($A748,'all-seg-360'!$A:$K,8,0)</f>
        <v>2.1301269999999999E-3</v>
      </c>
      <c r="AJ748" s="55">
        <f>VLOOKUP($A748,'all-seg-360'!$A:$K,9,0)</f>
        <v>5.6182860000000001E-3</v>
      </c>
      <c r="AK748" s="55"/>
      <c r="AL748" s="55"/>
    </row>
    <row r="749" spans="1:38">
      <c r="A749" s="1" t="s">
        <v>987</v>
      </c>
      <c r="B749" s="1" t="s">
        <v>986</v>
      </c>
      <c r="C749" s="1" t="str">
        <f>VLOOKUP(A749,raw_data!$C:$G,5,0)</f>
        <v>华东电力管理局</v>
      </c>
      <c r="D749" s="1" t="str">
        <f>VLOOKUP(A749,raw_data!$C:$H,6,0)</f>
        <v>南京东路181号</v>
      </c>
      <c r="E749" s="1" t="str">
        <f>VLOOKUP(A749,raw_data!$C:$E,2,0)&amp;","&amp;VLOOKUP(A749,raw_data!$C:$E,3,0)</f>
        <v>121.4818307,31.23979824</v>
      </c>
      <c r="F749" s="54">
        <f t="shared" si="33"/>
        <v>3</v>
      </c>
      <c r="G749" s="1" t="s">
        <v>4367</v>
      </c>
      <c r="H749" s="53">
        <v>0</v>
      </c>
      <c r="I749" s="53">
        <v>1</v>
      </c>
      <c r="J749" s="53">
        <v>1</v>
      </c>
      <c r="K749" s="53">
        <v>1</v>
      </c>
      <c r="L749" s="53">
        <v>0</v>
      </c>
      <c r="M749" s="53">
        <v>1</v>
      </c>
      <c r="N749" s="53">
        <v>1</v>
      </c>
      <c r="O749" s="53">
        <v>0</v>
      </c>
      <c r="P749" s="56">
        <f t="shared" si="34"/>
        <v>5</v>
      </c>
      <c r="Q749" s="53">
        <v>1</v>
      </c>
      <c r="R749" s="53">
        <v>1</v>
      </c>
      <c r="S749" s="53">
        <v>1</v>
      </c>
      <c r="T749" s="53">
        <v>1</v>
      </c>
      <c r="U749" s="53">
        <v>1</v>
      </c>
      <c r="V749" s="53">
        <v>1</v>
      </c>
      <c r="W749" s="53">
        <v>1</v>
      </c>
      <c r="X749" s="53">
        <v>1</v>
      </c>
      <c r="Y749" s="53">
        <v>1</v>
      </c>
      <c r="Z749" s="53">
        <v>0</v>
      </c>
      <c r="AA749" s="53">
        <v>0</v>
      </c>
      <c r="AB749" s="53">
        <v>0</v>
      </c>
      <c r="AC749" s="56">
        <f t="shared" si="35"/>
        <v>9</v>
      </c>
      <c r="AD749" s="55">
        <f>VLOOKUP($A749,'all-seg-360'!$A:$K,3,0)</f>
        <v>0.29110412600000002</v>
      </c>
      <c r="AE749" s="55">
        <f>VLOOKUP($A749,'all-seg-360'!$A:$K,4,0)</f>
        <v>0.350283813</v>
      </c>
      <c r="AF749" s="55">
        <f>VLOOKUP($A749,'all-seg-360'!$A:$K,5,0)</f>
        <v>0.174145508</v>
      </c>
      <c r="AG749" s="55">
        <f>VLOOKUP($A749,'all-seg-360'!$A:$K,6,0)</f>
        <v>5.2258301E-2</v>
      </c>
      <c r="AH749" s="55">
        <f>VLOOKUP($A749,'all-seg-360'!$A:$K,7,0)</f>
        <v>5.8322143999999999E-2</v>
      </c>
      <c r="AI749" s="55">
        <f>VLOOKUP($A749,'all-seg-360'!$A:$K,8,0)</f>
        <v>8.3190920000000002E-3</v>
      </c>
      <c r="AJ749" s="55">
        <f>VLOOKUP($A749,'all-seg-360'!$A:$K,9,0)</f>
        <v>4.8822021E-2</v>
      </c>
      <c r="AK749" s="55"/>
      <c r="AL749" s="55"/>
    </row>
    <row r="750" spans="1:38">
      <c r="A750" s="1" t="s">
        <v>1012</v>
      </c>
      <c r="B750" s="1" t="s">
        <v>1011</v>
      </c>
      <c r="C750" s="1" t="str">
        <f>VLOOKUP(A750,raw_data!$C:$G,5,0)</f>
        <v>西园公寓</v>
      </c>
      <c r="D750" s="1" t="str">
        <f>VLOOKUP(A750,raw_data!$C:$H,6,0)</f>
        <v>愚园路1396号</v>
      </c>
      <c r="E750" s="1" t="str">
        <f>VLOOKUP(A750,raw_data!$C:$E,2,0)&amp;","&amp;VLOOKUP(A750,raw_data!$C:$E,3,0)</f>
        <v>121.4181202,31.22121286</v>
      </c>
      <c r="F750" s="54">
        <f t="shared" si="33"/>
        <v>3</v>
      </c>
      <c r="G750" s="1" t="s">
        <v>4367</v>
      </c>
      <c r="H750" s="53">
        <v>0</v>
      </c>
      <c r="I750" s="53">
        <v>1</v>
      </c>
      <c r="J750" s="53">
        <v>1</v>
      </c>
      <c r="K750" s="53">
        <v>1</v>
      </c>
      <c r="L750" s="53">
        <v>0</v>
      </c>
      <c r="M750" s="53">
        <v>1</v>
      </c>
      <c r="N750" s="53">
        <v>1</v>
      </c>
      <c r="O750" s="53">
        <v>0</v>
      </c>
      <c r="P750" s="56">
        <f t="shared" si="34"/>
        <v>5</v>
      </c>
      <c r="Q750" s="53">
        <v>1</v>
      </c>
      <c r="R750" s="53">
        <v>1</v>
      </c>
      <c r="S750" s="53">
        <v>1</v>
      </c>
      <c r="T750" s="53">
        <v>0</v>
      </c>
      <c r="U750" s="53">
        <v>1</v>
      </c>
      <c r="V750" s="53">
        <v>0</v>
      </c>
      <c r="W750" s="53">
        <v>0</v>
      </c>
      <c r="X750" s="53">
        <v>1</v>
      </c>
      <c r="Y750" s="53">
        <v>1</v>
      </c>
      <c r="Z750" s="53">
        <v>0</v>
      </c>
      <c r="AA750" s="53">
        <v>0</v>
      </c>
      <c r="AB750" s="53">
        <v>1</v>
      </c>
      <c r="AC750" s="56">
        <f t="shared" si="35"/>
        <v>7</v>
      </c>
      <c r="AD750" s="55">
        <f>VLOOKUP($A750,'all-seg-360'!$A:$K,3,0)</f>
        <v>0.257351685</v>
      </c>
      <c r="AE750" s="55">
        <f>VLOOKUP($A750,'all-seg-360'!$A:$K,4,0)</f>
        <v>0.55865173300000004</v>
      </c>
      <c r="AF750" s="55">
        <f>VLOOKUP($A750,'all-seg-360'!$A:$K,5,0)</f>
        <v>1.2518311000000001E-2</v>
      </c>
      <c r="AG750" s="55">
        <f>VLOOKUP($A750,'all-seg-360'!$A:$K,6,0)</f>
        <v>0.114205933</v>
      </c>
      <c r="AH750" s="55">
        <f>VLOOKUP($A750,'all-seg-360'!$A:$K,7,0)</f>
        <v>2.4124145999999999E-2</v>
      </c>
      <c r="AI750" s="55">
        <f>VLOOKUP($A750,'all-seg-360'!$A:$K,8,0)</f>
        <v>8.5449000000000001E-5</v>
      </c>
      <c r="AJ750" s="55">
        <f>VLOOKUP($A750,'all-seg-360'!$A:$K,9,0)</f>
        <v>2.1759029999999999E-3</v>
      </c>
      <c r="AK750" s="55"/>
      <c r="AL750" s="55"/>
    </row>
    <row r="751" spans="1:38">
      <c r="A751" s="1" t="s">
        <v>932</v>
      </c>
      <c r="B751" s="1" t="s">
        <v>931</v>
      </c>
      <c r="C751" s="1" t="str">
        <f>VLOOKUP(A751,raw_data!$C:$G,5,0)</f>
        <v>飞霞别墅</v>
      </c>
      <c r="D751" s="1" t="str">
        <f>VLOOKUP(A751,raw_data!$C:$H,6,0)</f>
        <v>淮海中路584弄</v>
      </c>
      <c r="E751" s="1" t="str">
        <f>VLOOKUP(A751,raw_data!$C:$E,2,0)&amp;","&amp;VLOOKUP(A751,raw_data!$C:$E,3,0)</f>
        <v>121.4630604,31.22257758</v>
      </c>
      <c r="F751" s="54">
        <f t="shared" si="33"/>
        <v>3</v>
      </c>
      <c r="G751" s="1" t="s">
        <v>4367</v>
      </c>
      <c r="H751" s="53">
        <v>0</v>
      </c>
      <c r="I751" s="53">
        <v>1</v>
      </c>
      <c r="J751" s="53">
        <v>1</v>
      </c>
      <c r="K751" s="53">
        <v>1</v>
      </c>
      <c r="L751" s="53">
        <v>0</v>
      </c>
      <c r="M751" s="53">
        <v>1</v>
      </c>
      <c r="N751" s="53">
        <v>1</v>
      </c>
      <c r="O751" s="53">
        <v>0</v>
      </c>
      <c r="P751" s="56">
        <f t="shared" si="34"/>
        <v>5</v>
      </c>
      <c r="Q751" s="53">
        <v>1</v>
      </c>
      <c r="R751" s="53">
        <v>1</v>
      </c>
      <c r="S751" s="53">
        <v>1</v>
      </c>
      <c r="T751" s="53">
        <v>0</v>
      </c>
      <c r="U751" s="53">
        <v>1</v>
      </c>
      <c r="V751" s="53">
        <v>0</v>
      </c>
      <c r="W751" s="53">
        <v>1</v>
      </c>
      <c r="X751" s="53">
        <v>1</v>
      </c>
      <c r="Y751" s="53">
        <v>1</v>
      </c>
      <c r="Z751" s="53">
        <v>0</v>
      </c>
      <c r="AA751" s="53">
        <v>0</v>
      </c>
      <c r="AB751" s="53">
        <v>1</v>
      </c>
      <c r="AC751" s="56">
        <f t="shared" si="35"/>
        <v>8</v>
      </c>
      <c r="AD751" s="55">
        <f>VLOOKUP($A751,'all-seg-360'!$A:$K,3,0)</f>
        <v>0.35152587899999999</v>
      </c>
      <c r="AE751" s="55">
        <f>VLOOKUP($A751,'all-seg-360'!$A:$K,4,0)</f>
        <v>0.47011413600000002</v>
      </c>
      <c r="AF751" s="55">
        <f>VLOOKUP($A751,'all-seg-360'!$A:$K,5,0)</f>
        <v>1.3079834E-2</v>
      </c>
      <c r="AG751" s="55">
        <f>VLOOKUP($A751,'all-seg-360'!$A:$K,6,0)</f>
        <v>6.1126709000000001E-2</v>
      </c>
      <c r="AH751" s="55">
        <f>VLOOKUP($A751,'all-seg-360'!$A:$K,7,0)</f>
        <v>3.7011718999999998E-2</v>
      </c>
      <c r="AI751" s="55">
        <f>VLOOKUP($A751,'all-seg-360'!$A:$K,8,0)</f>
        <v>1.7486571999999999E-2</v>
      </c>
      <c r="AJ751" s="55">
        <f>VLOOKUP($A751,'all-seg-360'!$A:$K,9,0)</f>
        <v>4.4113158999999999E-2</v>
      </c>
      <c r="AK751" s="55"/>
      <c r="AL751" s="55"/>
    </row>
    <row r="752" spans="1:38">
      <c r="A752" s="1" t="s">
        <v>971</v>
      </c>
      <c r="B752" s="1" t="s">
        <v>970</v>
      </c>
      <c r="C752" s="1" t="str">
        <f>VLOOKUP(A752,raw_data!$C:$G,5,0)</f>
        <v>慈安里大楼</v>
      </c>
      <c r="D752" s="1" t="str">
        <f>VLOOKUP(A752,raw_data!$C:$H,6,0)</f>
        <v>南京东路98-114号</v>
      </c>
      <c r="E752" s="1" t="str">
        <f>VLOOKUP(A752,raw_data!$C:$E,2,0)&amp;","&amp;VLOOKUP(A752,raw_data!$C:$E,3,0)</f>
        <v>121.4828844,31.24049934</v>
      </c>
      <c r="F752" s="54">
        <f t="shared" si="33"/>
        <v>3</v>
      </c>
      <c r="G752" s="1" t="s">
        <v>4367</v>
      </c>
      <c r="H752" s="53">
        <v>0</v>
      </c>
      <c r="I752" s="53">
        <v>1</v>
      </c>
      <c r="J752" s="53">
        <v>1</v>
      </c>
      <c r="K752" s="53">
        <v>1</v>
      </c>
      <c r="L752" s="53">
        <v>0</v>
      </c>
      <c r="M752" s="53">
        <v>1</v>
      </c>
      <c r="N752" s="53">
        <v>1</v>
      </c>
      <c r="O752" s="53">
        <v>0</v>
      </c>
      <c r="P752" s="56">
        <f t="shared" si="34"/>
        <v>5</v>
      </c>
      <c r="Q752" s="53">
        <v>1</v>
      </c>
      <c r="R752" s="53">
        <v>0</v>
      </c>
      <c r="S752" s="53">
        <v>1</v>
      </c>
      <c r="T752" s="53">
        <v>1</v>
      </c>
      <c r="U752" s="53">
        <v>0</v>
      </c>
      <c r="V752" s="53">
        <v>0</v>
      </c>
      <c r="W752" s="53">
        <v>0</v>
      </c>
      <c r="X752" s="53">
        <v>1</v>
      </c>
      <c r="Y752" s="53">
        <v>1</v>
      </c>
      <c r="Z752" s="53">
        <v>1</v>
      </c>
      <c r="AA752" s="53">
        <v>1</v>
      </c>
      <c r="AB752" s="53">
        <v>1</v>
      </c>
      <c r="AC752" s="56">
        <f t="shared" si="35"/>
        <v>8</v>
      </c>
      <c r="AD752" s="55">
        <f>VLOOKUP($A752,'all-seg-360'!$A:$K,3,0)</f>
        <v>0.44790649399999999</v>
      </c>
      <c r="AE752" s="55">
        <f>VLOOKUP($A752,'all-seg-360'!$A:$K,4,0)</f>
        <v>0.34222106899999999</v>
      </c>
      <c r="AF752" s="55">
        <f>VLOOKUP($A752,'all-seg-360'!$A:$K,5,0)</f>
        <v>6.2194824000000003E-2</v>
      </c>
      <c r="AG752" s="55">
        <f>VLOOKUP($A752,'all-seg-360'!$A:$K,6,0)</f>
        <v>1.9042969E-2</v>
      </c>
      <c r="AH752" s="55">
        <f>VLOOKUP($A752,'all-seg-360'!$A:$K,7,0)</f>
        <v>2.6589966E-2</v>
      </c>
      <c r="AI752" s="55">
        <f>VLOOKUP($A752,'all-seg-360'!$A:$K,8,0)</f>
        <v>3.3462524E-2</v>
      </c>
      <c r="AJ752" s="55">
        <f>VLOOKUP($A752,'all-seg-360'!$A:$K,9,0)</f>
        <v>3.2003784E-2</v>
      </c>
      <c r="AK752" s="55"/>
      <c r="AL752" s="55"/>
    </row>
    <row r="753" spans="1:38">
      <c r="A753" s="1" t="s">
        <v>861</v>
      </c>
      <c r="B753" s="1" t="s">
        <v>860</v>
      </c>
      <c r="C753" s="1" t="str">
        <f>VLOOKUP(A753,raw_data!$C:$G,5,0)</f>
        <v>祥德路住宅</v>
      </c>
      <c r="D753" s="1" t="str">
        <f>VLOOKUP(A753,raw_data!$C:$H,6,0)</f>
        <v>祥德路2弄</v>
      </c>
      <c r="E753" s="1" t="str">
        <f>VLOOKUP(A753,raw_data!$C:$E,2,0)&amp;","&amp;VLOOKUP(A753,raw_data!$C:$E,3,0)</f>
        <v>121.4806116,31.27138481</v>
      </c>
      <c r="F753" s="54">
        <f t="shared" si="33"/>
        <v>3</v>
      </c>
      <c r="G753" s="1" t="s">
        <v>4367</v>
      </c>
      <c r="H753" s="53">
        <v>0</v>
      </c>
      <c r="I753" s="53">
        <v>1</v>
      </c>
      <c r="J753" s="53">
        <v>1</v>
      </c>
      <c r="K753" s="53">
        <v>1</v>
      </c>
      <c r="L753" s="53">
        <v>0</v>
      </c>
      <c r="M753" s="53">
        <v>1</v>
      </c>
      <c r="N753" s="53">
        <v>1</v>
      </c>
      <c r="O753" s="53">
        <v>0</v>
      </c>
      <c r="P753" s="56">
        <f t="shared" si="34"/>
        <v>5</v>
      </c>
      <c r="Q753" s="53">
        <v>1</v>
      </c>
      <c r="R753" s="53">
        <v>1</v>
      </c>
      <c r="S753" s="53">
        <v>1</v>
      </c>
      <c r="T753" s="53">
        <v>0</v>
      </c>
      <c r="U753" s="53">
        <v>1</v>
      </c>
      <c r="V753" s="53">
        <v>0</v>
      </c>
      <c r="W753" s="53">
        <v>1</v>
      </c>
      <c r="X753" s="53">
        <v>1</v>
      </c>
      <c r="Y753" s="53">
        <v>1</v>
      </c>
      <c r="Z753" s="53">
        <v>1</v>
      </c>
      <c r="AA753" s="53">
        <v>0</v>
      </c>
      <c r="AB753" s="53">
        <v>0</v>
      </c>
      <c r="AC753" s="56">
        <f t="shared" si="35"/>
        <v>8</v>
      </c>
      <c r="AD753" s="55">
        <f>VLOOKUP($A753,'all-seg-360'!$A:$K,3,0)</f>
        <v>0.42273254399999999</v>
      </c>
      <c r="AE753" s="55">
        <f>VLOOKUP($A753,'all-seg-360'!$A:$K,4,0)</f>
        <v>0.440679932</v>
      </c>
      <c r="AF753" s="55">
        <f>VLOOKUP($A753,'all-seg-360'!$A:$K,5,0)</f>
        <v>2.2460940000000001E-3</v>
      </c>
      <c r="AG753" s="55">
        <f>VLOOKUP($A753,'all-seg-360'!$A:$K,6,0)</f>
        <v>6.9256592000000006E-2</v>
      </c>
      <c r="AH753" s="55">
        <f>VLOOKUP($A753,'all-seg-360'!$A:$K,7,0)</f>
        <v>2.9681395999999999E-2</v>
      </c>
      <c r="AI753" s="55">
        <f>VLOOKUP($A753,'all-seg-360'!$A:$K,8,0)</f>
        <v>1.135254E-3</v>
      </c>
      <c r="AJ753" s="55">
        <f>VLOOKUP($A753,'all-seg-360'!$A:$K,9,0)</f>
        <v>3.2379150000000001E-3</v>
      </c>
      <c r="AK753" s="55"/>
      <c r="AL753" s="55"/>
    </row>
    <row r="754" spans="1:38">
      <c r="A754" s="1" t="s">
        <v>872</v>
      </c>
      <c r="B754" s="1" t="s">
        <v>20</v>
      </c>
      <c r="C754" s="1" t="str">
        <f>VLOOKUP(A754,raw_data!$C:$G,5,0)</f>
        <v>住宅</v>
      </c>
      <c r="D754" s="1" t="str">
        <f>VLOOKUP(A754,raw_data!$C:$H,6,0)</f>
        <v>溧阳路1084弄2-11号、1114弄1-21
号、1156弄1-19号、1208弄1-12号
、1219、1221、1253、1283、1313
、1235、1267、1295、1298、1237
1269、1297、1331、1251、1281
、1311、1338号，溧阳路1203弄1-
12号</v>
      </c>
      <c r="E754" s="1" t="str">
        <f>VLOOKUP(A754,raw_data!$C:$E,2,0)&amp;","&amp;VLOOKUP(A754,raw_data!$C:$E,3,0)</f>
        <v>121.4840901,31.2631559</v>
      </c>
      <c r="F754" s="54">
        <f t="shared" si="33"/>
        <v>3</v>
      </c>
      <c r="G754" s="1" t="s">
        <v>4367</v>
      </c>
      <c r="H754" s="53">
        <v>0</v>
      </c>
      <c r="I754" s="53">
        <v>1</v>
      </c>
      <c r="J754" s="53">
        <v>1</v>
      </c>
      <c r="K754" s="53">
        <v>1</v>
      </c>
      <c r="L754" s="53">
        <v>0</v>
      </c>
      <c r="M754" s="53">
        <v>1</v>
      </c>
      <c r="N754" s="53">
        <v>1</v>
      </c>
      <c r="O754" s="53">
        <v>0</v>
      </c>
      <c r="P754" s="56">
        <f t="shared" si="34"/>
        <v>5</v>
      </c>
      <c r="Q754" s="53">
        <v>1</v>
      </c>
      <c r="R754" s="53">
        <v>1</v>
      </c>
      <c r="S754" s="53">
        <v>1</v>
      </c>
      <c r="T754" s="53">
        <v>0</v>
      </c>
      <c r="U754" s="53">
        <v>1</v>
      </c>
      <c r="V754" s="53">
        <v>0</v>
      </c>
      <c r="W754" s="53">
        <v>0</v>
      </c>
      <c r="X754" s="53">
        <v>1</v>
      </c>
      <c r="Y754" s="53">
        <v>1</v>
      </c>
      <c r="Z754" s="53">
        <v>0</v>
      </c>
      <c r="AA754" s="53">
        <v>0</v>
      </c>
      <c r="AB754" s="53">
        <v>1</v>
      </c>
      <c r="AC754" s="56">
        <f t="shared" si="35"/>
        <v>7</v>
      </c>
      <c r="AD754" s="55">
        <f>VLOOKUP($A754,'all-seg-360'!$A:$K,3,0)</f>
        <v>0.380499268</v>
      </c>
      <c r="AE754" s="55">
        <f>VLOOKUP($A754,'all-seg-360'!$A:$K,4,0)</f>
        <v>0.39797058099999999</v>
      </c>
      <c r="AF754" s="55">
        <f>VLOOKUP($A754,'all-seg-360'!$A:$K,5,0)</f>
        <v>6.2857055999999994E-2</v>
      </c>
      <c r="AG754" s="55">
        <f>VLOOKUP($A754,'all-seg-360'!$A:$K,6,0)</f>
        <v>7.2286986999999997E-2</v>
      </c>
      <c r="AH754" s="55">
        <f>VLOOKUP($A754,'all-seg-360'!$A:$K,7,0)</f>
        <v>1.3510131999999999E-2</v>
      </c>
      <c r="AI754" s="55">
        <f>VLOOKUP($A754,'all-seg-360'!$A:$K,8,0)</f>
        <v>0</v>
      </c>
      <c r="AJ754" s="55">
        <f>VLOOKUP($A754,'all-seg-360'!$A:$K,9,0)</f>
        <v>4.7216796999999998E-2</v>
      </c>
      <c r="AK754" s="55"/>
      <c r="AL754" s="55"/>
    </row>
    <row r="755" spans="1:38">
      <c r="A755" s="1" t="s">
        <v>892</v>
      </c>
      <c r="B755" s="1" t="s">
        <v>20</v>
      </c>
      <c r="C755" s="1" t="str">
        <f>VLOOKUP(A755,raw_data!$C:$G,5,0)</f>
        <v>住宅</v>
      </c>
      <c r="D755" s="1" t="str">
        <f>VLOOKUP(A755,raw_data!$C:$H,6,0)</f>
        <v>武康路393号</v>
      </c>
      <c r="E755" s="1" t="str">
        <f>VLOOKUP(A755,raw_data!$C:$E,2,0)&amp;","&amp;VLOOKUP(A755,raw_data!$C:$E,3,0)</f>
        <v>121.4344444,31.20761636</v>
      </c>
      <c r="F755" s="54">
        <f t="shared" si="33"/>
        <v>3</v>
      </c>
      <c r="G755" s="1" t="s">
        <v>4367</v>
      </c>
      <c r="H755" s="53">
        <v>0</v>
      </c>
      <c r="I755" s="53">
        <v>1</v>
      </c>
      <c r="J755" s="53">
        <v>1</v>
      </c>
      <c r="K755" s="53">
        <v>1</v>
      </c>
      <c r="L755" s="53">
        <v>0</v>
      </c>
      <c r="M755" s="53">
        <v>1</v>
      </c>
      <c r="N755" s="53">
        <v>1</v>
      </c>
      <c r="O755" s="53">
        <v>0</v>
      </c>
      <c r="P755" s="56">
        <f t="shared" si="34"/>
        <v>5</v>
      </c>
      <c r="Q755" s="53">
        <v>1</v>
      </c>
      <c r="R755" s="53">
        <v>1</v>
      </c>
      <c r="S755" s="53">
        <v>1</v>
      </c>
      <c r="T755" s="53">
        <v>0</v>
      </c>
      <c r="U755" s="53">
        <v>1</v>
      </c>
      <c r="V755" s="53">
        <v>0</v>
      </c>
      <c r="W755" s="53">
        <v>0</v>
      </c>
      <c r="X755" s="53">
        <v>1</v>
      </c>
      <c r="Y755" s="53">
        <v>1</v>
      </c>
      <c r="Z755" s="53">
        <v>1</v>
      </c>
      <c r="AA755" s="53">
        <v>0</v>
      </c>
      <c r="AB755" s="53">
        <v>1</v>
      </c>
      <c r="AC755" s="56">
        <f t="shared" si="35"/>
        <v>8</v>
      </c>
      <c r="AD755" s="55">
        <f>VLOOKUP($A755,'all-seg-360'!$A:$K,3,0)</f>
        <v>0.25662231400000002</v>
      </c>
      <c r="AE755" s="55">
        <f>VLOOKUP($A755,'all-seg-360'!$A:$K,4,0)</f>
        <v>0.47404479999999999</v>
      </c>
      <c r="AF755" s="55">
        <f>VLOOKUP($A755,'all-seg-360'!$A:$K,5,0)</f>
        <v>0.10752563499999999</v>
      </c>
      <c r="AG755" s="55">
        <f>VLOOKUP($A755,'all-seg-360'!$A:$K,6,0)</f>
        <v>4.8358154E-2</v>
      </c>
      <c r="AH755" s="55">
        <f>VLOOKUP($A755,'all-seg-360'!$A:$K,7,0)</f>
        <v>7.0346068999999997E-2</v>
      </c>
      <c r="AI755" s="55">
        <f>VLOOKUP($A755,'all-seg-360'!$A:$K,8,0)</f>
        <v>1.657104E-3</v>
      </c>
      <c r="AJ755" s="55">
        <f>VLOOKUP($A755,'all-seg-360'!$A:$K,9,0)</f>
        <v>1.89209E-4</v>
      </c>
      <c r="AK755" s="55"/>
      <c r="AL755" s="55"/>
    </row>
    <row r="756" spans="1:38">
      <c r="A756" s="1" t="s">
        <v>770</v>
      </c>
      <c r="B756" s="1" t="s">
        <v>10</v>
      </c>
      <c r="C756" s="1" t="str">
        <f>VLOOKUP(A756,raw_data!$C:$G,5,0)</f>
        <v>上海市公安机关服务中心</v>
      </c>
      <c r="D756" s="1" t="str">
        <f>VLOOKUP(A756,raw_data!$C:$H,6,0)</f>
        <v>汉回路210号</v>
      </c>
      <c r="E756" s="1" t="str">
        <f>VLOOKUP(A756,raw_data!$C:$E,2,0)&amp;","&amp;VLOOKUP(A756,raw_data!$C:$E,3,0)</f>
        <v>121.3931689,31.25201592</v>
      </c>
      <c r="F756" s="54">
        <f t="shared" si="33"/>
        <v>3</v>
      </c>
      <c r="G756" s="1" t="s">
        <v>4367</v>
      </c>
      <c r="H756" s="53">
        <v>0</v>
      </c>
      <c r="I756" s="53">
        <v>1</v>
      </c>
      <c r="J756" s="53">
        <v>1</v>
      </c>
      <c r="K756" s="53">
        <v>1</v>
      </c>
      <c r="L756" s="53">
        <v>0</v>
      </c>
      <c r="M756" s="53">
        <v>1</v>
      </c>
      <c r="N756" s="53">
        <v>1</v>
      </c>
      <c r="O756" s="53">
        <v>0</v>
      </c>
      <c r="P756" s="56">
        <f t="shared" si="34"/>
        <v>5</v>
      </c>
      <c r="Q756" s="53">
        <v>1</v>
      </c>
      <c r="R756" s="53">
        <v>0</v>
      </c>
      <c r="S756" s="53">
        <v>1</v>
      </c>
      <c r="T756" s="53">
        <v>1</v>
      </c>
      <c r="U756" s="53">
        <v>1</v>
      </c>
      <c r="V756" s="53">
        <v>1</v>
      </c>
      <c r="W756" s="53">
        <v>1</v>
      </c>
      <c r="X756" s="53">
        <v>1</v>
      </c>
      <c r="Y756" s="53">
        <v>1</v>
      </c>
      <c r="Z756" s="53">
        <v>0</v>
      </c>
      <c r="AA756" s="53">
        <v>0</v>
      </c>
      <c r="AB756" s="53">
        <v>0</v>
      </c>
      <c r="AC756" s="56">
        <f t="shared" si="35"/>
        <v>8</v>
      </c>
      <c r="AD756" s="55">
        <f>VLOOKUP($A756,'all-seg-360'!$A:$K,3,0)</f>
        <v>0.236764526</v>
      </c>
      <c r="AE756" s="55">
        <f>VLOOKUP($A756,'all-seg-360'!$A:$K,4,0)</f>
        <v>0.57865295400000005</v>
      </c>
      <c r="AF756" s="55">
        <f>VLOOKUP($A756,'all-seg-360'!$A:$K,5,0)</f>
        <v>4.2053220000000001E-3</v>
      </c>
      <c r="AG756" s="55">
        <f>VLOOKUP($A756,'all-seg-360'!$A:$K,6,0)</f>
        <v>4.0524292000000003E-2</v>
      </c>
      <c r="AH756" s="55">
        <f>VLOOKUP($A756,'all-seg-360'!$A:$K,7,0)</f>
        <v>3.7933350000000001E-3</v>
      </c>
      <c r="AI756" s="55">
        <f>VLOOKUP($A756,'all-seg-360'!$A:$K,8,0)</f>
        <v>0</v>
      </c>
      <c r="AJ756" s="55">
        <f>VLOOKUP($A756,'all-seg-360'!$A:$K,9,0)</f>
        <v>6.7321780000000001E-3</v>
      </c>
      <c r="AK756" s="55"/>
      <c r="AL756" s="55"/>
    </row>
    <row r="757" spans="1:38">
      <c r="A757" s="1" t="s">
        <v>767</v>
      </c>
      <c r="B757" s="1" t="s">
        <v>766</v>
      </c>
      <c r="C757" s="1" t="str">
        <f>VLOOKUP(A757,raw_data!$C:$G,5,0)</f>
        <v>申达大楼/上海市机电设计研究院</v>
      </c>
      <c r="D757" s="1" t="str">
        <f>VLOOKUP(A757,raw_data!$C:$H,6,0)</f>
        <v>福州路89号</v>
      </c>
      <c r="E757" s="1" t="str">
        <f>VLOOKUP(A757,raw_data!$C:$E,2,0)&amp;","&amp;VLOOKUP(A757,raw_data!$C:$E,3,0)</f>
        <v>121.4841612,31.23711861</v>
      </c>
      <c r="F757" s="54">
        <f t="shared" si="33"/>
        <v>3</v>
      </c>
      <c r="G757" s="1" t="s">
        <v>4367</v>
      </c>
      <c r="H757" s="53">
        <v>0</v>
      </c>
      <c r="I757" s="53">
        <v>1</v>
      </c>
      <c r="J757" s="53">
        <v>1</v>
      </c>
      <c r="K757" s="53">
        <v>1</v>
      </c>
      <c r="L757" s="53">
        <v>0</v>
      </c>
      <c r="M757" s="53">
        <v>1</v>
      </c>
      <c r="N757" s="53">
        <v>1</v>
      </c>
      <c r="O757" s="53">
        <v>0</v>
      </c>
      <c r="P757" s="56">
        <f t="shared" si="34"/>
        <v>5</v>
      </c>
      <c r="Q757" s="53">
        <v>1</v>
      </c>
      <c r="R757" s="53">
        <v>1</v>
      </c>
      <c r="S757" s="53">
        <v>0</v>
      </c>
      <c r="T757" s="53">
        <v>0</v>
      </c>
      <c r="U757" s="53">
        <v>0</v>
      </c>
      <c r="V757" s="53">
        <v>1</v>
      </c>
      <c r="W757" s="53">
        <v>0</v>
      </c>
      <c r="X757" s="53">
        <v>1</v>
      </c>
      <c r="Y757" s="53">
        <v>1</v>
      </c>
      <c r="Z757" s="53">
        <v>1</v>
      </c>
      <c r="AA757" s="53">
        <v>1</v>
      </c>
      <c r="AB757" s="53">
        <v>1</v>
      </c>
      <c r="AC757" s="56">
        <f t="shared" si="35"/>
        <v>8</v>
      </c>
      <c r="AD757" s="55">
        <f>VLOOKUP($A757,'all-seg-360'!$A:$K,3,0)</f>
        <v>0.53070068400000003</v>
      </c>
      <c r="AE757" s="55">
        <f>VLOOKUP($A757,'all-seg-360'!$A:$K,4,0)</f>
        <v>0.34060363799999999</v>
      </c>
      <c r="AF757" s="55">
        <f>VLOOKUP($A757,'all-seg-360'!$A:$K,5,0)</f>
        <v>3.0520000000000002E-6</v>
      </c>
      <c r="AG757" s="55">
        <f>VLOOKUP($A757,'all-seg-360'!$A:$K,6,0)</f>
        <v>7.2430419999999995E-2</v>
      </c>
      <c r="AH757" s="55">
        <f>VLOOKUP($A757,'all-seg-360'!$A:$K,7,0)</f>
        <v>3.2879639000000002E-2</v>
      </c>
      <c r="AI757" s="55">
        <f>VLOOKUP($A757,'all-seg-360'!$A:$K,8,0)</f>
        <v>0</v>
      </c>
      <c r="AJ757" s="55">
        <f>VLOOKUP($A757,'all-seg-360'!$A:$K,9,0)</f>
        <v>1.9384766000000001E-2</v>
      </c>
      <c r="AK757" s="55"/>
      <c r="AL757" s="55"/>
    </row>
    <row r="758" spans="1:38">
      <c r="A758" s="1" t="s">
        <v>804</v>
      </c>
      <c r="B758" s="1" t="s">
        <v>803</v>
      </c>
      <c r="C758" s="1" t="str">
        <f>VLOOKUP(A758,raw_data!$C:$G,5,0)</f>
        <v>自力大楼/自来水公司管线管
理所</v>
      </c>
      <c r="D758" s="1" t="str">
        <f>VLOOKUP(A758,raw_data!$C:$H,6,0)</f>
        <v>江西中路464-466号</v>
      </c>
      <c r="E758" s="1" t="str">
        <f>VLOOKUP(A758,raw_data!$C:$E,2,0)&amp;","&amp;VLOOKUP(A758,raw_data!$C:$E,3,0)</f>
        <v>121.4803943,31.2448533</v>
      </c>
      <c r="F758" s="54">
        <f t="shared" si="33"/>
        <v>3</v>
      </c>
      <c r="G758" s="1" t="s">
        <v>4367</v>
      </c>
      <c r="H758" s="53">
        <v>0</v>
      </c>
      <c r="I758" s="53">
        <v>1</v>
      </c>
      <c r="J758" s="53">
        <v>1</v>
      </c>
      <c r="K758" s="53">
        <v>0</v>
      </c>
      <c r="L758" s="53">
        <v>1</v>
      </c>
      <c r="M758" s="53">
        <v>1</v>
      </c>
      <c r="N758" s="53">
        <v>1</v>
      </c>
      <c r="O758" s="53">
        <v>0</v>
      </c>
      <c r="P758" s="56">
        <f t="shared" si="34"/>
        <v>5</v>
      </c>
      <c r="Q758" s="53">
        <v>0</v>
      </c>
      <c r="R758" s="53">
        <v>1</v>
      </c>
      <c r="S758" s="53">
        <v>1</v>
      </c>
      <c r="T758" s="53">
        <v>0</v>
      </c>
      <c r="U758" s="53">
        <v>1</v>
      </c>
      <c r="V758" s="53">
        <v>0</v>
      </c>
      <c r="W758" s="53">
        <v>0</v>
      </c>
      <c r="X758" s="53">
        <v>1</v>
      </c>
      <c r="Y758" s="53">
        <v>1</v>
      </c>
      <c r="Z758" s="53">
        <v>1</v>
      </c>
      <c r="AA758" s="53">
        <v>1</v>
      </c>
      <c r="AB758" s="53">
        <v>0</v>
      </c>
      <c r="AC758" s="56">
        <f t="shared" si="35"/>
        <v>7</v>
      </c>
      <c r="AD758" s="55">
        <f>VLOOKUP($A758,'all-seg-360'!$A:$K,3,0)</f>
        <v>0.243371582</v>
      </c>
      <c r="AE758" s="55">
        <f>VLOOKUP($A758,'all-seg-360'!$A:$K,4,0)</f>
        <v>0.49999084500000002</v>
      </c>
      <c r="AF758" s="55">
        <f>VLOOKUP($A758,'all-seg-360'!$A:$K,5,0)</f>
        <v>7.2732543999999996E-2</v>
      </c>
      <c r="AG758" s="55">
        <f>VLOOKUP($A758,'all-seg-360'!$A:$K,6,0)</f>
        <v>9.5156859999999996E-2</v>
      </c>
      <c r="AH758" s="55">
        <f>VLOOKUP($A758,'all-seg-360'!$A:$K,7,0)</f>
        <v>1.6900635000000001E-2</v>
      </c>
      <c r="AI758" s="55">
        <f>VLOOKUP($A758,'all-seg-360'!$A:$K,8,0)</f>
        <v>1.9226099999999999E-4</v>
      </c>
      <c r="AJ758" s="55">
        <f>VLOOKUP($A758,'all-seg-360'!$A:$K,9,0)</f>
        <v>4.8156739999999998E-3</v>
      </c>
      <c r="AK758" s="55"/>
      <c r="AL758" s="55"/>
    </row>
    <row r="759" spans="1:38">
      <c r="A759" s="1" t="s">
        <v>806</v>
      </c>
      <c r="B759" s="1" t="s">
        <v>805</v>
      </c>
      <c r="C759" s="1" t="str">
        <f>VLOOKUP(A759,raw_data!$C:$G,5,0)</f>
        <v>自来大楼</v>
      </c>
      <c r="D759" s="1" t="str">
        <f>VLOOKUP(A759,raw_data!$C:$H,6,0)</f>
        <v>江西中路484号</v>
      </c>
      <c r="E759" s="1" t="str">
        <f>VLOOKUP(A759,raw_data!$C:$E,2,0)&amp;","&amp;VLOOKUP(A759,raw_data!$C:$E,3,0)</f>
        <v>121.4803772,31.24473404</v>
      </c>
      <c r="F759" s="54">
        <f t="shared" si="33"/>
        <v>3</v>
      </c>
      <c r="G759" s="1" t="s">
        <v>4367</v>
      </c>
      <c r="H759" s="53">
        <v>0</v>
      </c>
      <c r="I759" s="53">
        <v>1</v>
      </c>
      <c r="J759" s="53">
        <v>1</v>
      </c>
      <c r="K759" s="53">
        <v>0</v>
      </c>
      <c r="L759" s="53">
        <v>1</v>
      </c>
      <c r="M759" s="53">
        <v>1</v>
      </c>
      <c r="N759" s="53">
        <v>1</v>
      </c>
      <c r="O759" s="53">
        <v>0</v>
      </c>
      <c r="P759" s="56">
        <f t="shared" si="34"/>
        <v>5</v>
      </c>
      <c r="Q759" s="53">
        <v>0</v>
      </c>
      <c r="R759" s="53">
        <v>1</v>
      </c>
      <c r="S759" s="53">
        <v>1</v>
      </c>
      <c r="T759" s="53">
        <v>0</v>
      </c>
      <c r="U759" s="53">
        <v>1</v>
      </c>
      <c r="V759" s="53">
        <v>0</v>
      </c>
      <c r="W759" s="53">
        <v>0</v>
      </c>
      <c r="X759" s="53">
        <v>1</v>
      </c>
      <c r="Y759" s="53">
        <v>1</v>
      </c>
      <c r="Z759" s="53">
        <v>1</v>
      </c>
      <c r="AA759" s="53">
        <v>1</v>
      </c>
      <c r="AB759" s="53">
        <v>0</v>
      </c>
      <c r="AC759" s="56">
        <f t="shared" si="35"/>
        <v>7</v>
      </c>
      <c r="AD759" s="55">
        <f>VLOOKUP($A759,'all-seg-360'!$A:$K,3,0)</f>
        <v>0.243371582</v>
      </c>
      <c r="AE759" s="55">
        <f>VLOOKUP($A759,'all-seg-360'!$A:$K,4,0)</f>
        <v>0.49999084500000002</v>
      </c>
      <c r="AF759" s="55">
        <f>VLOOKUP($A759,'all-seg-360'!$A:$K,5,0)</f>
        <v>7.2732543999999996E-2</v>
      </c>
      <c r="AG759" s="55">
        <f>VLOOKUP($A759,'all-seg-360'!$A:$K,6,0)</f>
        <v>9.5156859999999996E-2</v>
      </c>
      <c r="AH759" s="55">
        <f>VLOOKUP($A759,'all-seg-360'!$A:$K,7,0)</f>
        <v>1.6900635000000001E-2</v>
      </c>
      <c r="AI759" s="55">
        <f>VLOOKUP($A759,'all-seg-360'!$A:$K,8,0)</f>
        <v>1.9226099999999999E-4</v>
      </c>
      <c r="AJ759" s="55">
        <f>VLOOKUP($A759,'all-seg-360'!$A:$K,9,0)</f>
        <v>4.8156739999999998E-3</v>
      </c>
      <c r="AK759" s="55"/>
      <c r="AL759" s="55"/>
    </row>
    <row r="760" spans="1:38">
      <c r="A760" s="1" t="s">
        <v>668</v>
      </c>
      <c r="B760" s="1" t="s">
        <v>10</v>
      </c>
      <c r="C760" s="1" t="str">
        <f>VLOOKUP(A760,raw_data!$C:$G,5,0)</f>
        <v>花园住宅</v>
      </c>
      <c r="D760" s="1" t="str">
        <f>VLOOKUP(A760,raw_data!$C:$H,6,0)</f>
        <v>淮海中路1897号</v>
      </c>
      <c r="E760" s="1" t="str">
        <f>VLOOKUP(A760,raw_data!$C:$E,2,0)&amp;","&amp;VLOOKUP(A760,raw_data!$C:$E,3,0)</f>
        <v>121.431918,31.20473536</v>
      </c>
      <c r="F760" s="54">
        <f t="shared" si="33"/>
        <v>3</v>
      </c>
      <c r="G760" s="1" t="s">
        <v>4367</v>
      </c>
      <c r="H760" s="53">
        <v>0</v>
      </c>
      <c r="I760" s="53">
        <v>1</v>
      </c>
      <c r="J760" s="53">
        <v>1</v>
      </c>
      <c r="K760" s="53">
        <v>1</v>
      </c>
      <c r="L760" s="53">
        <v>0</v>
      </c>
      <c r="M760" s="53">
        <v>1</v>
      </c>
      <c r="N760" s="53">
        <v>1</v>
      </c>
      <c r="O760" s="53">
        <v>0</v>
      </c>
      <c r="P760" s="56">
        <f t="shared" si="34"/>
        <v>5</v>
      </c>
      <c r="Q760" s="53">
        <v>1</v>
      </c>
      <c r="R760" s="53">
        <v>1</v>
      </c>
      <c r="S760" s="53">
        <v>1</v>
      </c>
      <c r="T760" s="53">
        <v>1</v>
      </c>
      <c r="U760" s="53">
        <v>0</v>
      </c>
      <c r="V760" s="53">
        <v>1</v>
      </c>
      <c r="W760" s="53">
        <v>1</v>
      </c>
      <c r="X760" s="53">
        <v>1</v>
      </c>
      <c r="Y760" s="53">
        <v>0</v>
      </c>
      <c r="Z760" s="53">
        <v>0</v>
      </c>
      <c r="AA760" s="53">
        <v>0</v>
      </c>
      <c r="AB760" s="53">
        <v>1</v>
      </c>
      <c r="AC760" s="56">
        <f t="shared" si="35"/>
        <v>8</v>
      </c>
      <c r="AD760" s="55">
        <f>VLOOKUP($A760,'all-seg-360'!$A:$K,3,0)</f>
        <v>0.14642028800000001</v>
      </c>
      <c r="AE760" s="55">
        <f>VLOOKUP($A760,'all-seg-360'!$A:$K,4,0)</f>
        <v>0.39334106400000002</v>
      </c>
      <c r="AF760" s="55">
        <f>VLOOKUP($A760,'all-seg-360'!$A:$K,5,0)</f>
        <v>0.25175170899999999</v>
      </c>
      <c r="AG760" s="55">
        <f>VLOOKUP($A760,'all-seg-360'!$A:$K,6,0)</f>
        <v>0.116329956</v>
      </c>
      <c r="AH760" s="55">
        <f>VLOOKUP($A760,'all-seg-360'!$A:$K,7,0)</f>
        <v>2.8259276999999999E-2</v>
      </c>
      <c r="AI760" s="55">
        <f>VLOOKUP($A760,'all-seg-360'!$A:$K,8,0)</f>
        <v>1.28174E-4</v>
      </c>
      <c r="AJ760" s="55">
        <f>VLOOKUP($A760,'all-seg-360'!$A:$K,9,0)</f>
        <v>1.8615719999999999E-3</v>
      </c>
      <c r="AK760" s="55"/>
      <c r="AL760" s="55"/>
    </row>
    <row r="761" spans="1:38">
      <c r="A761" s="1" t="s">
        <v>576</v>
      </c>
      <c r="B761" s="1" t="s">
        <v>20</v>
      </c>
      <c r="C761" s="1" t="str">
        <f>VLOOKUP(A761,raw_data!$C:$G,5,0)</f>
        <v>住宅</v>
      </c>
      <c r="D761" s="1" t="str">
        <f>VLOOKUP(A761,raw_data!$C:$H,6,0)</f>
        <v>杨树浦路197-213号</v>
      </c>
      <c r="E761" s="1" t="str">
        <f>VLOOKUP(A761,raw_data!$C:$E,2,0)&amp;","&amp;VLOOKUP(A761,raw_data!$C:$E,3,0)</f>
        <v>121.5099269,31.25357609</v>
      </c>
      <c r="F761" s="54">
        <f t="shared" si="33"/>
        <v>3</v>
      </c>
      <c r="G761" s="1" t="s">
        <v>4367</v>
      </c>
      <c r="H761" s="53">
        <v>0</v>
      </c>
      <c r="I761" s="53">
        <v>1</v>
      </c>
      <c r="J761" s="53">
        <v>1</v>
      </c>
      <c r="K761" s="53">
        <v>1</v>
      </c>
      <c r="L761" s="53">
        <v>0</v>
      </c>
      <c r="M761" s="53">
        <v>1</v>
      </c>
      <c r="N761" s="53">
        <v>1</v>
      </c>
      <c r="O761" s="53">
        <v>0</v>
      </c>
      <c r="P761" s="56">
        <f t="shared" si="34"/>
        <v>5</v>
      </c>
      <c r="Q761" s="53">
        <v>1</v>
      </c>
      <c r="R761" s="53">
        <v>1</v>
      </c>
      <c r="S761" s="53">
        <v>1</v>
      </c>
      <c r="T761" s="53">
        <v>0</v>
      </c>
      <c r="U761" s="53">
        <v>0</v>
      </c>
      <c r="V761" s="53">
        <v>0</v>
      </c>
      <c r="W761" s="53">
        <v>1</v>
      </c>
      <c r="X761" s="53">
        <v>1</v>
      </c>
      <c r="Y761" s="53">
        <v>1</v>
      </c>
      <c r="Z761" s="53">
        <v>0</v>
      </c>
      <c r="AA761" s="53">
        <v>1</v>
      </c>
      <c r="AB761" s="53">
        <v>0</v>
      </c>
      <c r="AC761" s="56">
        <f t="shared" si="35"/>
        <v>7</v>
      </c>
      <c r="AD761" s="55">
        <f>VLOOKUP($A761,'all-seg-360'!$A:$K,3,0)</f>
        <v>0.205392456</v>
      </c>
      <c r="AE761" s="55">
        <f>VLOOKUP($A761,'all-seg-360'!$A:$K,4,0)</f>
        <v>0.59275207500000004</v>
      </c>
      <c r="AF761" s="55">
        <f>VLOOKUP($A761,'all-seg-360'!$A:$K,5,0)</f>
        <v>2.5256348000000001E-2</v>
      </c>
      <c r="AG761" s="55">
        <f>VLOOKUP($A761,'all-seg-360'!$A:$K,6,0)</f>
        <v>7.5741577000000004E-2</v>
      </c>
      <c r="AH761" s="55">
        <f>VLOOKUP($A761,'all-seg-360'!$A:$K,7,0)</f>
        <v>4.6844479999999999E-3</v>
      </c>
      <c r="AI761" s="55">
        <f>VLOOKUP($A761,'all-seg-360'!$A:$K,8,0)</f>
        <v>6.7138999999999995E-5</v>
      </c>
      <c r="AJ761" s="55">
        <f>VLOOKUP($A761,'all-seg-360'!$A:$K,9,0)</f>
        <v>3.1097410000000001E-3</v>
      </c>
      <c r="AK761" s="55"/>
      <c r="AL761" s="55"/>
    </row>
    <row r="762" spans="1:38">
      <c r="A762" s="1" t="s">
        <v>614</v>
      </c>
      <c r="B762" s="1" t="s">
        <v>613</v>
      </c>
      <c r="C762" s="1" t="str">
        <f>VLOOKUP(A762,raw_data!$C:$G,5,0)</f>
        <v>上海气象局气象台</v>
      </c>
      <c r="D762" s="1" t="str">
        <f>VLOOKUP(A762,raw_data!$C:$H,6,0)</f>
        <v>蒲西路166号</v>
      </c>
      <c r="E762" s="1" t="str">
        <f>VLOOKUP(A762,raw_data!$C:$E,2,0)&amp;","&amp;VLOOKUP(A762,raw_data!$C:$E,3,0)</f>
        <v>121.432392,31.1915834</v>
      </c>
      <c r="F762" s="54">
        <f t="shared" si="33"/>
        <v>3</v>
      </c>
      <c r="G762" s="1" t="s">
        <v>4367</v>
      </c>
      <c r="H762" s="53">
        <v>0</v>
      </c>
      <c r="I762" s="53">
        <v>1</v>
      </c>
      <c r="J762" s="53">
        <v>1</v>
      </c>
      <c r="K762" s="53">
        <v>1</v>
      </c>
      <c r="L762" s="53">
        <v>0</v>
      </c>
      <c r="M762" s="53">
        <v>1</v>
      </c>
      <c r="N762" s="53">
        <v>1</v>
      </c>
      <c r="O762" s="53">
        <v>0</v>
      </c>
      <c r="P762" s="56">
        <f t="shared" si="34"/>
        <v>5</v>
      </c>
      <c r="Q762" s="53">
        <v>1</v>
      </c>
      <c r="R762" s="53">
        <v>1</v>
      </c>
      <c r="S762" s="53">
        <v>1</v>
      </c>
      <c r="T762" s="53">
        <v>0</v>
      </c>
      <c r="U762" s="53">
        <v>0</v>
      </c>
      <c r="V762" s="53">
        <v>0</v>
      </c>
      <c r="W762" s="53">
        <v>1</v>
      </c>
      <c r="X762" s="53">
        <v>1</v>
      </c>
      <c r="Y762" s="53">
        <v>1</v>
      </c>
      <c r="Z762" s="53">
        <v>0</v>
      </c>
      <c r="AA762" s="53">
        <v>1</v>
      </c>
      <c r="AB762" s="53">
        <v>0</v>
      </c>
      <c r="AC762" s="56">
        <f t="shared" si="35"/>
        <v>7</v>
      </c>
      <c r="AD762" s="55">
        <f>VLOOKUP($A762,'all-seg-360'!$A:$K,3,0)</f>
        <v>0.27160034199999999</v>
      </c>
      <c r="AE762" s="55">
        <f>VLOOKUP($A762,'all-seg-360'!$A:$K,4,0)</f>
        <v>0.51325073200000004</v>
      </c>
      <c r="AF762" s="55">
        <f>VLOOKUP($A762,'all-seg-360'!$A:$K,5,0)</f>
        <v>2.8063965E-2</v>
      </c>
      <c r="AG762" s="55">
        <f>VLOOKUP($A762,'all-seg-360'!$A:$K,6,0)</f>
        <v>0.119021606</v>
      </c>
      <c r="AH762" s="55">
        <f>VLOOKUP($A762,'all-seg-360'!$A:$K,7,0)</f>
        <v>9.5458980000000006E-3</v>
      </c>
      <c r="AI762" s="55">
        <f>VLOOKUP($A762,'all-seg-360'!$A:$K,8,0)</f>
        <v>0</v>
      </c>
      <c r="AJ762" s="55">
        <f>VLOOKUP($A762,'all-seg-360'!$A:$K,9,0)</f>
        <v>1.8545532E-2</v>
      </c>
      <c r="AK762" s="55"/>
      <c r="AL762" s="55"/>
    </row>
    <row r="763" spans="1:38">
      <c r="A763" s="1" t="s">
        <v>619</v>
      </c>
      <c r="B763" s="1" t="s">
        <v>10</v>
      </c>
      <c r="C763" s="1" t="str">
        <f>VLOOKUP(A763,raw_data!$C:$G,5,0)</f>
        <v>文艺医院</v>
      </c>
      <c r="D763" s="1" t="str">
        <f>VLOOKUP(A763,raw_data!$C:$H,6,0)</f>
        <v>天平路40号</v>
      </c>
      <c r="E763" s="1" t="str">
        <f>VLOOKUP(A763,raw_data!$C:$E,2,0)&amp;","&amp;VLOOKUP(A763,raw_data!$C:$E,3,0)</f>
        <v>121.4330896,31.20462746</v>
      </c>
      <c r="F763" s="54">
        <f t="shared" si="33"/>
        <v>3</v>
      </c>
      <c r="G763" s="1" t="s">
        <v>4367</v>
      </c>
      <c r="H763" s="53">
        <v>0</v>
      </c>
      <c r="I763" s="53">
        <v>1</v>
      </c>
      <c r="J763" s="53">
        <v>1</v>
      </c>
      <c r="K763" s="53">
        <v>1</v>
      </c>
      <c r="L763" s="53">
        <v>0</v>
      </c>
      <c r="M763" s="53">
        <v>1</v>
      </c>
      <c r="N763" s="53">
        <v>1</v>
      </c>
      <c r="O763" s="53">
        <v>0</v>
      </c>
      <c r="P763" s="56">
        <f t="shared" si="34"/>
        <v>5</v>
      </c>
      <c r="Q763" s="53">
        <v>0</v>
      </c>
      <c r="R763" s="53">
        <v>1</v>
      </c>
      <c r="S763" s="53">
        <v>1</v>
      </c>
      <c r="T763" s="53">
        <v>1</v>
      </c>
      <c r="U763" s="53">
        <v>0</v>
      </c>
      <c r="V763" s="53">
        <v>0</v>
      </c>
      <c r="W763" s="53">
        <v>1</v>
      </c>
      <c r="X763" s="53">
        <v>1</v>
      </c>
      <c r="Y763" s="53">
        <v>1</v>
      </c>
      <c r="Z763" s="53">
        <v>1</v>
      </c>
      <c r="AA763" s="53">
        <v>1</v>
      </c>
      <c r="AB763" s="53">
        <v>0</v>
      </c>
      <c r="AC763" s="56">
        <f t="shared" si="35"/>
        <v>8</v>
      </c>
      <c r="AD763" s="55">
        <f>VLOOKUP($A763,'all-seg-360'!$A:$K,3,0)</f>
        <v>0.32397766099999997</v>
      </c>
      <c r="AE763" s="55">
        <f>VLOOKUP($A763,'all-seg-360'!$A:$K,4,0)</f>
        <v>0.44989013700000002</v>
      </c>
      <c r="AF763" s="55">
        <f>VLOOKUP($A763,'all-seg-360'!$A:$K,5,0)</f>
        <v>9.8565674000000006E-2</v>
      </c>
      <c r="AG763" s="55">
        <f>VLOOKUP($A763,'all-seg-360'!$A:$K,6,0)</f>
        <v>7.9129028000000004E-2</v>
      </c>
      <c r="AH763" s="55">
        <f>VLOOKUP($A763,'all-seg-360'!$A:$K,7,0)</f>
        <v>4.1775513E-2</v>
      </c>
      <c r="AI763" s="55">
        <f>VLOOKUP($A763,'all-seg-360'!$A:$K,8,0)</f>
        <v>5.4321299999999996E-4</v>
      </c>
      <c r="AJ763" s="55">
        <f>VLOOKUP($A763,'all-seg-360'!$A:$K,9,0)</f>
        <v>4.226685E-3</v>
      </c>
      <c r="AK763" s="55"/>
      <c r="AL763" s="55"/>
    </row>
    <row r="764" spans="1:38">
      <c r="A764" s="1" t="s">
        <v>628</v>
      </c>
      <c r="B764" s="1" t="s">
        <v>10</v>
      </c>
      <c r="C764" s="1" t="str">
        <f>VLOOKUP(A764,raw_data!$C:$G,5,0)</f>
        <v>安亭别墅1号楼</v>
      </c>
      <c r="D764" s="1" t="str">
        <f>VLOOKUP(A764,raw_data!$C:$H,6,0)</f>
        <v>安亭路46号1号楼</v>
      </c>
      <c r="E764" s="1" t="str">
        <f>VLOOKUP(A764,raw_data!$C:$E,2,0)&amp;","&amp;VLOOKUP(A764,raw_data!$C:$E,3,0)</f>
        <v>121.4430135,31.20492521</v>
      </c>
      <c r="F764" s="54">
        <f t="shared" si="33"/>
        <v>3</v>
      </c>
      <c r="G764" s="1" t="s">
        <v>4367</v>
      </c>
      <c r="H764" s="53">
        <v>0</v>
      </c>
      <c r="I764" s="53">
        <v>1</v>
      </c>
      <c r="J764" s="53">
        <v>1</v>
      </c>
      <c r="K764" s="53">
        <v>1</v>
      </c>
      <c r="L764" s="53">
        <v>0</v>
      </c>
      <c r="M764" s="53">
        <v>1</v>
      </c>
      <c r="N764" s="53">
        <v>1</v>
      </c>
      <c r="O764" s="53">
        <v>0</v>
      </c>
      <c r="P764" s="56">
        <f t="shared" si="34"/>
        <v>5</v>
      </c>
      <c r="Q764" s="53">
        <v>1</v>
      </c>
      <c r="R764" s="53">
        <v>1</v>
      </c>
      <c r="S764" s="53">
        <v>1</v>
      </c>
      <c r="T764" s="53">
        <v>1</v>
      </c>
      <c r="U764" s="53">
        <v>1</v>
      </c>
      <c r="V764" s="53">
        <v>0</v>
      </c>
      <c r="W764" s="53">
        <v>1</v>
      </c>
      <c r="X764" s="53">
        <v>0</v>
      </c>
      <c r="Y764" s="53">
        <v>1</v>
      </c>
      <c r="Z764" s="53">
        <v>0</v>
      </c>
      <c r="AA764" s="53">
        <v>0</v>
      </c>
      <c r="AB764" s="53">
        <v>0</v>
      </c>
      <c r="AC764" s="56">
        <f t="shared" si="35"/>
        <v>7</v>
      </c>
      <c r="AD764" s="55">
        <f>VLOOKUP($A764,'all-seg-360'!$A:$K,3,0)</f>
        <v>0.18717651399999999</v>
      </c>
      <c r="AE764" s="55">
        <f>VLOOKUP($A764,'all-seg-360'!$A:$K,4,0)</f>
        <v>0.40906982400000003</v>
      </c>
      <c r="AF764" s="55">
        <f>VLOOKUP($A764,'all-seg-360'!$A:$K,5,0)</f>
        <v>0.23347778299999999</v>
      </c>
      <c r="AG764" s="55">
        <f>VLOOKUP($A764,'all-seg-360'!$A:$K,6,0)</f>
        <v>5.5804443000000002E-2</v>
      </c>
      <c r="AH764" s="55">
        <f>VLOOKUP($A764,'all-seg-360'!$A:$K,7,0)</f>
        <v>4.3487549E-2</v>
      </c>
      <c r="AI764" s="55">
        <f>VLOOKUP($A764,'all-seg-360'!$A:$K,8,0)</f>
        <v>0</v>
      </c>
      <c r="AJ764" s="55">
        <f>VLOOKUP($A764,'all-seg-360'!$A:$K,9,0)</f>
        <v>1.1526488999999999E-2</v>
      </c>
      <c r="AK764" s="55"/>
      <c r="AL764" s="55"/>
    </row>
    <row r="765" spans="1:38">
      <c r="A765" s="1" t="s">
        <v>519</v>
      </c>
      <c r="B765" s="1" t="s">
        <v>518</v>
      </c>
      <c r="C765" s="1" t="str">
        <f>VLOOKUP(A765,raw_data!$C:$G,5,0)</f>
        <v>登云公寓</v>
      </c>
      <c r="D765" s="1" t="str">
        <f>VLOOKUP(A765,raw_data!$C:$H,6,0)</f>
        <v>准海中路2068号</v>
      </c>
      <c r="E765" s="1" t="str">
        <f>VLOOKUP(A765,raw_data!$C:$E,2,0)&amp;","&amp;VLOOKUP(A765,raw_data!$C:$E,3,0)</f>
        <v>121.4308109,31.2047328</v>
      </c>
      <c r="F765" s="54">
        <f t="shared" si="33"/>
        <v>3</v>
      </c>
      <c r="G765" s="1" t="s">
        <v>4367</v>
      </c>
      <c r="H765" s="53">
        <v>0</v>
      </c>
      <c r="I765" s="53">
        <v>1</v>
      </c>
      <c r="J765" s="53">
        <v>1</v>
      </c>
      <c r="K765" s="53">
        <v>1</v>
      </c>
      <c r="L765" s="53">
        <v>0</v>
      </c>
      <c r="M765" s="53">
        <v>1</v>
      </c>
      <c r="N765" s="53">
        <v>1</v>
      </c>
      <c r="O765" s="53">
        <v>0</v>
      </c>
      <c r="P765" s="56">
        <f t="shared" si="34"/>
        <v>5</v>
      </c>
      <c r="Q765" s="53">
        <v>1</v>
      </c>
      <c r="R765" s="53">
        <v>1</v>
      </c>
      <c r="S765" s="53">
        <v>1</v>
      </c>
      <c r="T765" s="53">
        <v>0</v>
      </c>
      <c r="U765" s="53">
        <v>1</v>
      </c>
      <c r="V765" s="53">
        <v>0</v>
      </c>
      <c r="W765" s="53">
        <v>0</v>
      </c>
      <c r="X765" s="53">
        <v>1</v>
      </c>
      <c r="Y765" s="53">
        <v>1</v>
      </c>
      <c r="Z765" s="53">
        <v>0</v>
      </c>
      <c r="AA765" s="53">
        <v>0</v>
      </c>
      <c r="AB765" s="53">
        <v>0</v>
      </c>
      <c r="AC765" s="56">
        <f t="shared" si="35"/>
        <v>6</v>
      </c>
      <c r="AD765" s="55">
        <f>VLOOKUP($A765,'all-seg-360'!$A:$K,3,0)</f>
        <v>5.9402466000000001E-2</v>
      </c>
      <c r="AE765" s="55">
        <f>VLOOKUP($A765,'all-seg-360'!$A:$K,4,0)</f>
        <v>0.52365722699999995</v>
      </c>
      <c r="AF765" s="55">
        <f>VLOOKUP($A765,'all-seg-360'!$A:$K,5,0)</f>
        <v>0.21635131799999999</v>
      </c>
      <c r="AG765" s="55">
        <f>VLOOKUP($A765,'all-seg-360'!$A:$K,6,0)</f>
        <v>0.117852783</v>
      </c>
      <c r="AH765" s="55">
        <f>VLOOKUP($A765,'all-seg-360'!$A:$K,7,0)</f>
        <v>1.1364746E-2</v>
      </c>
      <c r="AI765" s="55">
        <f>VLOOKUP($A765,'all-seg-360'!$A:$K,8,0)</f>
        <v>0</v>
      </c>
      <c r="AJ765" s="55">
        <f>VLOOKUP($A765,'all-seg-360'!$A:$K,9,0)</f>
        <v>3.1481934000000003E-2</v>
      </c>
      <c r="AK765" s="55"/>
      <c r="AL765" s="55"/>
    </row>
    <row r="766" spans="1:38">
      <c r="A766" s="1" t="s">
        <v>417</v>
      </c>
      <c r="B766" s="1" t="s">
        <v>416</v>
      </c>
      <c r="C766" s="1" t="str">
        <f>VLOOKUP(A766,raw_data!$C:$G,5,0)</f>
        <v>办公楼</v>
      </c>
      <c r="D766" s="1" t="str">
        <f>VLOOKUP(A766,raw_data!$C:$H,6,0)</f>
        <v>四川中路670号</v>
      </c>
      <c r="E766" s="1" t="str">
        <f>VLOOKUP(A766,raw_data!$C:$E,2,0)&amp;","&amp;VLOOKUP(A766,raw_data!$C:$E,3,0)</f>
        <v>121.481611,31.24528037</v>
      </c>
      <c r="F766" s="54">
        <f t="shared" si="33"/>
        <v>3</v>
      </c>
      <c r="G766" s="1" t="s">
        <v>4367</v>
      </c>
      <c r="H766" s="53">
        <v>0</v>
      </c>
      <c r="I766" s="53">
        <v>1</v>
      </c>
      <c r="J766" s="53">
        <v>1</v>
      </c>
      <c r="K766" s="53">
        <v>1</v>
      </c>
      <c r="L766" s="53">
        <v>0</v>
      </c>
      <c r="M766" s="53">
        <v>1</v>
      </c>
      <c r="N766" s="53">
        <v>1</v>
      </c>
      <c r="O766" s="53">
        <v>0</v>
      </c>
      <c r="P766" s="56">
        <f t="shared" si="34"/>
        <v>5</v>
      </c>
      <c r="Q766" s="53">
        <v>1</v>
      </c>
      <c r="R766" s="53">
        <v>0</v>
      </c>
      <c r="S766" s="53">
        <v>1</v>
      </c>
      <c r="T766" s="53">
        <v>0</v>
      </c>
      <c r="U766" s="53">
        <v>0</v>
      </c>
      <c r="V766" s="53">
        <v>0</v>
      </c>
      <c r="W766" s="53">
        <v>1</v>
      </c>
      <c r="X766" s="53">
        <v>1</v>
      </c>
      <c r="Y766" s="53">
        <v>1</v>
      </c>
      <c r="Z766" s="53">
        <v>1</v>
      </c>
      <c r="AA766" s="53">
        <v>1</v>
      </c>
      <c r="AB766" s="53">
        <v>1</v>
      </c>
      <c r="AC766" s="56">
        <f t="shared" si="35"/>
        <v>8</v>
      </c>
      <c r="AD766" s="55">
        <f>VLOOKUP($A766,'all-seg-360'!$A:$K,3,0)</f>
        <v>0.367550659</v>
      </c>
      <c r="AE766" s="55">
        <f>VLOOKUP($A766,'all-seg-360'!$A:$K,4,0)</f>
        <v>0.43978271499999999</v>
      </c>
      <c r="AF766" s="55">
        <f>VLOOKUP($A766,'all-seg-360'!$A:$K,5,0)</f>
        <v>3.8104248E-2</v>
      </c>
      <c r="AG766" s="55">
        <f>VLOOKUP($A766,'all-seg-360'!$A:$K,6,0)</f>
        <v>7.4279785000000001E-2</v>
      </c>
      <c r="AH766" s="55">
        <f>VLOOKUP($A766,'all-seg-360'!$A:$K,7,0)</f>
        <v>4.3560791000000001E-2</v>
      </c>
      <c r="AI766" s="55">
        <f>VLOOKUP($A766,'all-seg-360'!$A:$K,8,0)</f>
        <v>1.065063E-3</v>
      </c>
      <c r="AJ766" s="55">
        <f>VLOOKUP($A766,'all-seg-360'!$A:$K,9,0)</f>
        <v>1.373291E-3</v>
      </c>
      <c r="AK766" s="55"/>
      <c r="AL766" s="55"/>
    </row>
    <row r="767" spans="1:38">
      <c r="A767" s="1" t="s">
        <v>421</v>
      </c>
      <c r="B767" s="1" t="s">
        <v>420</v>
      </c>
      <c r="C767" s="1" t="str">
        <f>VLOOKUP(A767,raw_data!$C:$G,5,0)</f>
        <v>住宅</v>
      </c>
      <c r="D767" s="1" t="str">
        <f>VLOOKUP(A767,raw_data!$C:$H,6,0)</f>
        <v>四川中路420号，滇池路119号</v>
      </c>
      <c r="E767" s="1" t="str">
        <f>VLOOKUP(A767,raw_data!$C:$E,2,0)&amp;","&amp;VLOOKUP(A767,raw_data!$C:$E,3,0)</f>
        <v>121.4780621,31.24098486</v>
      </c>
      <c r="F767" s="54">
        <f t="shared" si="33"/>
        <v>3</v>
      </c>
      <c r="G767" s="1" t="s">
        <v>4367</v>
      </c>
      <c r="H767" s="53">
        <v>0</v>
      </c>
      <c r="I767" s="53">
        <v>1</v>
      </c>
      <c r="J767" s="53">
        <v>1</v>
      </c>
      <c r="K767" s="53">
        <v>1</v>
      </c>
      <c r="L767" s="53">
        <v>0</v>
      </c>
      <c r="M767" s="53">
        <v>1</v>
      </c>
      <c r="N767" s="53">
        <v>1</v>
      </c>
      <c r="O767" s="53">
        <v>0</v>
      </c>
      <c r="P767" s="56">
        <f t="shared" si="34"/>
        <v>5</v>
      </c>
      <c r="Q767" s="53">
        <v>1</v>
      </c>
      <c r="R767" s="53">
        <v>1</v>
      </c>
      <c r="S767" s="53">
        <v>1</v>
      </c>
      <c r="T767" s="53">
        <v>0</v>
      </c>
      <c r="U767" s="53">
        <v>1</v>
      </c>
      <c r="V767" s="53">
        <v>0</v>
      </c>
      <c r="W767" s="53">
        <v>0</v>
      </c>
      <c r="X767" s="53">
        <v>1</v>
      </c>
      <c r="Y767" s="53">
        <v>1</v>
      </c>
      <c r="Z767" s="53">
        <v>1</v>
      </c>
      <c r="AA767" s="53">
        <v>0</v>
      </c>
      <c r="AB767" s="53">
        <v>1</v>
      </c>
      <c r="AC767" s="56">
        <f t="shared" si="35"/>
        <v>8</v>
      </c>
      <c r="AD767" s="55">
        <f>VLOOKUP($A767,'all-seg-360'!$A:$K,3,0)</f>
        <v>0.264611816</v>
      </c>
      <c r="AE767" s="55">
        <f>VLOOKUP($A767,'all-seg-360'!$A:$K,4,0)</f>
        <v>0.47925414999999999</v>
      </c>
      <c r="AF767" s="55">
        <f>VLOOKUP($A767,'all-seg-360'!$A:$K,5,0)</f>
        <v>6.0025024000000003E-2</v>
      </c>
      <c r="AG767" s="55">
        <f>VLOOKUP($A767,'all-seg-360'!$A:$K,6,0)</f>
        <v>0.106863403</v>
      </c>
      <c r="AH767" s="55">
        <f>VLOOKUP($A767,'all-seg-360'!$A:$K,7,0)</f>
        <v>3.3862305000000002E-2</v>
      </c>
      <c r="AI767" s="55">
        <f>VLOOKUP($A767,'all-seg-360'!$A:$K,8,0)</f>
        <v>8.5906980000000008E-3</v>
      </c>
      <c r="AJ767" s="55">
        <f>VLOOKUP($A767,'all-seg-360'!$A:$K,9,0)</f>
        <v>7.3852499999999997E-4</v>
      </c>
      <c r="AK767" s="55"/>
      <c r="AL767" s="55"/>
    </row>
    <row r="768" spans="1:38">
      <c r="A768" s="1" t="s">
        <v>419</v>
      </c>
      <c r="B768" s="1" t="s">
        <v>418</v>
      </c>
      <c r="C768" s="1" t="str">
        <f>VLOOKUP(A768,raw_data!$C:$G,5,0)</f>
        <v>华德大楼</v>
      </c>
      <c r="D768" s="1" t="str">
        <f>VLOOKUP(A768,raw_data!$C:$H,6,0)</f>
        <v>四川中路650号</v>
      </c>
      <c r="E768" s="1" t="str">
        <f>VLOOKUP(A768,raw_data!$C:$E,2,0)&amp;","&amp;VLOOKUP(A768,raw_data!$C:$E,3,0)</f>
        <v>121.4816556,31.24485276</v>
      </c>
      <c r="F768" s="54">
        <f t="shared" si="33"/>
        <v>3</v>
      </c>
      <c r="G768" s="1" t="s">
        <v>4367</v>
      </c>
      <c r="H768" s="53">
        <v>0</v>
      </c>
      <c r="I768" s="53">
        <v>1</v>
      </c>
      <c r="J768" s="53">
        <v>1</v>
      </c>
      <c r="K768" s="53">
        <v>1</v>
      </c>
      <c r="L768" s="53">
        <v>0</v>
      </c>
      <c r="M768" s="53">
        <v>1</v>
      </c>
      <c r="N768" s="53">
        <v>1</v>
      </c>
      <c r="O768" s="53">
        <v>0</v>
      </c>
      <c r="P768" s="56">
        <f t="shared" si="34"/>
        <v>5</v>
      </c>
      <c r="Q768" s="53">
        <v>1</v>
      </c>
      <c r="R768" s="53">
        <v>0</v>
      </c>
      <c r="S768" s="53">
        <v>0</v>
      </c>
      <c r="T768" s="53">
        <v>0</v>
      </c>
      <c r="U768" s="53">
        <v>1</v>
      </c>
      <c r="V768" s="53">
        <v>1</v>
      </c>
      <c r="W768" s="53">
        <v>1</v>
      </c>
      <c r="X768" s="53">
        <v>0</v>
      </c>
      <c r="Y768" s="53">
        <v>1</v>
      </c>
      <c r="Z768" s="53">
        <v>1</v>
      </c>
      <c r="AA768" s="53">
        <v>1</v>
      </c>
      <c r="AB768" s="53">
        <v>1</v>
      </c>
      <c r="AC768" s="56">
        <f t="shared" si="35"/>
        <v>8</v>
      </c>
      <c r="AD768" s="55">
        <f>VLOOKUP($A768,'all-seg-360'!$A:$K,3,0)</f>
        <v>0.42258605999999999</v>
      </c>
      <c r="AE768" s="55">
        <f>VLOOKUP($A768,'all-seg-360'!$A:$K,4,0)</f>
        <v>0.41118774400000002</v>
      </c>
      <c r="AF768" s="55">
        <f>VLOOKUP($A768,'all-seg-360'!$A:$K,5,0)</f>
        <v>5.6335450000000002E-3</v>
      </c>
      <c r="AG768" s="55">
        <f>VLOOKUP($A768,'all-seg-360'!$A:$K,6,0)</f>
        <v>9.6417236000000003E-2</v>
      </c>
      <c r="AH768" s="55">
        <f>VLOOKUP($A768,'all-seg-360'!$A:$K,7,0)</f>
        <v>2.883606E-2</v>
      </c>
      <c r="AI768" s="55">
        <f>VLOOKUP($A768,'all-seg-360'!$A:$K,8,0)</f>
        <v>1.513672E-3</v>
      </c>
      <c r="AJ768" s="55">
        <f>VLOOKUP($A768,'all-seg-360'!$A:$K,9,0)</f>
        <v>2.3641967999999999E-2</v>
      </c>
      <c r="AK768" s="55"/>
      <c r="AL768" s="55"/>
    </row>
    <row r="769" spans="1:38">
      <c r="A769" s="1" t="s">
        <v>455</v>
      </c>
      <c r="B769" s="1" t="s">
        <v>454</v>
      </c>
      <c r="C769" s="1" t="str">
        <f>VLOOKUP(A769,raw_data!$C:$G,5,0)</f>
        <v>丰乐里</v>
      </c>
      <c r="D769" s="1" t="str">
        <f>VLOOKUP(A769,raw_data!$C:$H,6,0)</f>
        <v>四川北路1999弄（1-110号），四川北路2001-2021号（单号）</v>
      </c>
      <c r="E769" s="1" t="str">
        <f>VLOOKUP(A769,raw_data!$C:$E,2,0)&amp;","&amp;VLOOKUP(A769,raw_data!$C:$E,3,0)</f>
        <v>121.4772317,31.26585203</v>
      </c>
      <c r="F769" s="54">
        <f t="shared" si="33"/>
        <v>3</v>
      </c>
      <c r="G769" s="1" t="s">
        <v>4367</v>
      </c>
      <c r="H769" s="53">
        <v>0</v>
      </c>
      <c r="I769" s="53">
        <v>1</v>
      </c>
      <c r="J769" s="53">
        <v>1</v>
      </c>
      <c r="K769" s="53">
        <v>1</v>
      </c>
      <c r="L769" s="53">
        <v>1</v>
      </c>
      <c r="M769" s="53">
        <v>0</v>
      </c>
      <c r="N769" s="53">
        <v>1</v>
      </c>
      <c r="O769" s="53">
        <v>0</v>
      </c>
      <c r="P769" s="56">
        <f t="shared" si="34"/>
        <v>5</v>
      </c>
      <c r="Q769" s="53">
        <v>1</v>
      </c>
      <c r="R769" s="53">
        <v>1</v>
      </c>
      <c r="S769" s="53">
        <v>0</v>
      </c>
      <c r="T769" s="53">
        <v>1</v>
      </c>
      <c r="U769" s="53">
        <v>1</v>
      </c>
      <c r="V769" s="53">
        <v>0</v>
      </c>
      <c r="W769" s="53">
        <v>0</v>
      </c>
      <c r="X769" s="53">
        <v>1</v>
      </c>
      <c r="Y769" s="53">
        <v>1</v>
      </c>
      <c r="Z769" s="53">
        <v>0</v>
      </c>
      <c r="AA769" s="53">
        <v>1</v>
      </c>
      <c r="AB769" s="53">
        <v>0</v>
      </c>
      <c r="AC769" s="56">
        <f t="shared" si="35"/>
        <v>7</v>
      </c>
      <c r="AD769" s="55">
        <f>VLOOKUP($A769,'all-seg-360'!$A:$K,3,0)</f>
        <v>0.11879577600000001</v>
      </c>
      <c r="AE769" s="55">
        <f>VLOOKUP($A769,'all-seg-360'!$A:$K,4,0)</f>
        <v>0.32132873499999998</v>
      </c>
      <c r="AF769" s="55">
        <f>VLOOKUP($A769,'all-seg-360'!$A:$K,5,0)</f>
        <v>0.39080200199999998</v>
      </c>
      <c r="AG769" s="55">
        <f>VLOOKUP($A769,'all-seg-360'!$A:$K,6,0)</f>
        <v>8.1814575E-2</v>
      </c>
      <c r="AH769" s="55">
        <f>VLOOKUP($A769,'all-seg-360'!$A:$K,7,0)</f>
        <v>9.8785399999999999E-3</v>
      </c>
      <c r="AI769" s="55">
        <f>VLOOKUP($A769,'all-seg-360'!$A:$K,8,0)</f>
        <v>1.040649E-3</v>
      </c>
      <c r="AJ769" s="55">
        <f>VLOOKUP($A769,'all-seg-360'!$A:$K,9,0)</f>
        <v>1.2512210000000001E-3</v>
      </c>
      <c r="AK769" s="55"/>
      <c r="AL769" s="55"/>
    </row>
    <row r="770" spans="1:38">
      <c r="A770" s="1" t="s">
        <v>458</v>
      </c>
      <c r="B770" s="1" t="s">
        <v>457</v>
      </c>
      <c r="C770" s="1" t="str">
        <f>VLOOKUP(A770,raw_data!$C:$G,5,0)</f>
        <v>积善里</v>
      </c>
      <c r="D770" s="1" t="str">
        <f>VLOOKUP(A770,raw_data!$C:$H,6,0)</f>
        <v>山阴路340弄(1-31号)、320号、350号</v>
      </c>
      <c r="E770" s="1" t="str">
        <f>VLOOKUP(A770,raw_data!$C:$E,2,0)&amp;","&amp;VLOOKUP(A770,raw_data!$C:$E,3,0)</f>
        <v>121.4802131,31.2709296</v>
      </c>
      <c r="F770" s="54">
        <f t="shared" ref="F770:F810" si="36">IF(P770=1, 1, IF(OR(P770=2, P770=3), 2, 3))</f>
        <v>3</v>
      </c>
      <c r="G770" s="1" t="s">
        <v>4367</v>
      </c>
      <c r="H770" s="53">
        <v>0</v>
      </c>
      <c r="I770" s="53">
        <v>1</v>
      </c>
      <c r="J770" s="53">
        <v>1</v>
      </c>
      <c r="K770" s="53">
        <v>1</v>
      </c>
      <c r="L770" s="53">
        <v>0</v>
      </c>
      <c r="M770" s="53">
        <v>1</v>
      </c>
      <c r="N770" s="53">
        <v>1</v>
      </c>
      <c r="O770" s="53">
        <v>0</v>
      </c>
      <c r="P770" s="56">
        <f t="shared" ref="P770:P810" si="37">SUM(H770:O770)</f>
        <v>5</v>
      </c>
      <c r="Q770" s="53">
        <v>1</v>
      </c>
      <c r="R770" s="53">
        <v>1</v>
      </c>
      <c r="S770" s="53">
        <v>1</v>
      </c>
      <c r="T770" s="53">
        <v>0</v>
      </c>
      <c r="U770" s="53">
        <v>0</v>
      </c>
      <c r="V770" s="53">
        <v>0</v>
      </c>
      <c r="W770" s="53">
        <v>1</v>
      </c>
      <c r="X770" s="53">
        <v>0</v>
      </c>
      <c r="Y770" s="53">
        <v>1</v>
      </c>
      <c r="Z770" s="53">
        <v>1</v>
      </c>
      <c r="AA770" s="53">
        <v>1</v>
      </c>
      <c r="AB770" s="53">
        <v>1</v>
      </c>
      <c r="AC770" s="56">
        <f t="shared" ref="AC770:AC810" si="38">SUM(Q770:AB770)</f>
        <v>8</v>
      </c>
      <c r="AD770" s="55">
        <f>VLOOKUP($A770,'all-seg-360'!$A:$K,3,0)</f>
        <v>0.35489807099999998</v>
      </c>
      <c r="AE770" s="55">
        <f>VLOOKUP($A770,'all-seg-360'!$A:$K,4,0)</f>
        <v>0.38328552199999999</v>
      </c>
      <c r="AF770" s="55">
        <f>VLOOKUP($A770,'all-seg-360'!$A:$K,5,0)</f>
        <v>0.16882019000000001</v>
      </c>
      <c r="AG770" s="55">
        <f>VLOOKUP($A770,'all-seg-360'!$A:$K,6,0)</f>
        <v>4.6359253000000003E-2</v>
      </c>
      <c r="AH770" s="55">
        <f>VLOOKUP($A770,'all-seg-360'!$A:$K,7,0)</f>
        <v>3.1091309000000001E-2</v>
      </c>
      <c r="AI770" s="55">
        <f>VLOOKUP($A770,'all-seg-360'!$A:$K,8,0)</f>
        <v>0</v>
      </c>
      <c r="AJ770" s="55">
        <f>VLOOKUP($A770,'all-seg-360'!$A:$K,9,0)</f>
        <v>0</v>
      </c>
      <c r="AK770" s="55"/>
      <c r="AL770" s="55"/>
    </row>
    <row r="771" spans="1:38">
      <c r="A771" s="1" t="s">
        <v>371</v>
      </c>
      <c r="B771" s="1" t="s">
        <v>370</v>
      </c>
      <c r="C771" s="1" t="str">
        <f>VLOOKUP(A771,raw_data!$C:$G,5,0)</f>
        <v>住宅</v>
      </c>
      <c r="D771" s="1" t="str">
        <f>VLOOKUP(A771,raw_data!$C:$H,6,0)</f>
        <v>凤阳路338弄</v>
      </c>
      <c r="E771" s="1" t="str">
        <f>VLOOKUP(A771,raw_data!$C:$E,2,0)&amp;","&amp;VLOOKUP(A771,raw_data!$C:$E,3,0)</f>
        <v>121.4654185,31.23582265</v>
      </c>
      <c r="F771" s="54">
        <f t="shared" si="36"/>
        <v>3</v>
      </c>
      <c r="G771" s="1" t="s">
        <v>4367</v>
      </c>
      <c r="H771" s="53">
        <v>0</v>
      </c>
      <c r="I771" s="53">
        <v>1</v>
      </c>
      <c r="J771" s="53">
        <v>1</v>
      </c>
      <c r="K771" s="53">
        <v>1</v>
      </c>
      <c r="L771" s="53">
        <v>0</v>
      </c>
      <c r="M771" s="53">
        <v>1</v>
      </c>
      <c r="N771" s="53">
        <v>1</v>
      </c>
      <c r="O771" s="53">
        <v>0</v>
      </c>
      <c r="P771" s="56">
        <f t="shared" si="37"/>
        <v>5</v>
      </c>
      <c r="Q771" s="53">
        <v>1</v>
      </c>
      <c r="R771" s="53">
        <v>1</v>
      </c>
      <c r="S771" s="53">
        <v>0</v>
      </c>
      <c r="T771" s="53">
        <v>0</v>
      </c>
      <c r="U771" s="53">
        <v>0</v>
      </c>
      <c r="V771" s="53">
        <v>1</v>
      </c>
      <c r="W771" s="53">
        <v>1</v>
      </c>
      <c r="X771" s="53">
        <v>1</v>
      </c>
      <c r="Y771" s="53">
        <v>1</v>
      </c>
      <c r="Z771" s="53">
        <v>1</v>
      </c>
      <c r="AA771" s="53">
        <v>0</v>
      </c>
      <c r="AB771" s="53">
        <v>0</v>
      </c>
      <c r="AC771" s="56">
        <f t="shared" si="38"/>
        <v>7</v>
      </c>
      <c r="AD771" s="55">
        <f>VLOOKUP($A771,'all-seg-360'!$A:$K,3,0)</f>
        <v>0.35817260699999998</v>
      </c>
      <c r="AE771" s="55">
        <f>VLOOKUP($A771,'all-seg-360'!$A:$K,4,0)</f>
        <v>0.40661926300000001</v>
      </c>
      <c r="AF771" s="55">
        <f>VLOOKUP($A771,'all-seg-360'!$A:$K,5,0)</f>
        <v>7.3751831000000004E-2</v>
      </c>
      <c r="AG771" s="55">
        <f>VLOOKUP($A771,'all-seg-360'!$A:$K,6,0)</f>
        <v>7.8833007999999996E-2</v>
      </c>
      <c r="AH771" s="55">
        <f>VLOOKUP($A771,'all-seg-360'!$A:$K,7,0)</f>
        <v>1.9049072E-2</v>
      </c>
      <c r="AI771" s="55">
        <f>VLOOKUP($A771,'all-seg-360'!$A:$K,8,0)</f>
        <v>5.9936520000000004E-3</v>
      </c>
      <c r="AJ771" s="55">
        <f>VLOOKUP($A771,'all-seg-360'!$A:$K,9,0)</f>
        <v>8.6822510000000002E-3</v>
      </c>
      <c r="AK771" s="55"/>
      <c r="AL771" s="55"/>
    </row>
    <row r="772" spans="1:38">
      <c r="A772" s="1" t="s">
        <v>379</v>
      </c>
      <c r="B772" s="1" t="s">
        <v>378</v>
      </c>
      <c r="C772" s="1" t="str">
        <f>VLOOKUP(A772,raw_data!$C:$G,5,0)</f>
        <v>中央商场</v>
      </c>
      <c r="D772" s="1" t="str">
        <f>VLOOKUP(A772,raw_data!$C:$H,6,0)</f>
        <v>四川中路355号</v>
      </c>
      <c r="E772" s="1" t="str">
        <f>VLOOKUP(A772,raw_data!$C:$E,2,0)&amp;","&amp;VLOOKUP(A772,raw_data!$C:$E,3,0)</f>
        <v>121.4831221,31.24027147</v>
      </c>
      <c r="F772" s="54">
        <f t="shared" si="36"/>
        <v>3</v>
      </c>
      <c r="G772" s="1" t="s">
        <v>4367</v>
      </c>
      <c r="H772" s="53">
        <v>0</v>
      </c>
      <c r="I772" s="53">
        <v>1</v>
      </c>
      <c r="J772" s="53">
        <v>1</v>
      </c>
      <c r="K772" s="53">
        <v>1</v>
      </c>
      <c r="L772" s="53">
        <v>1</v>
      </c>
      <c r="M772" s="53">
        <v>0</v>
      </c>
      <c r="N772" s="53">
        <v>1</v>
      </c>
      <c r="O772" s="53">
        <v>0</v>
      </c>
      <c r="P772" s="56">
        <f t="shared" si="37"/>
        <v>5</v>
      </c>
      <c r="Q772" s="53">
        <v>1</v>
      </c>
      <c r="R772" s="53">
        <v>1</v>
      </c>
      <c r="S772" s="53">
        <v>0</v>
      </c>
      <c r="T772" s="53">
        <v>0</v>
      </c>
      <c r="U772" s="53">
        <v>1</v>
      </c>
      <c r="V772" s="53">
        <v>0</v>
      </c>
      <c r="W772" s="53">
        <v>0</v>
      </c>
      <c r="X772" s="53">
        <v>1</v>
      </c>
      <c r="Y772" s="53">
        <v>1</v>
      </c>
      <c r="Z772" s="53">
        <v>1</v>
      </c>
      <c r="AA772" s="53">
        <v>1</v>
      </c>
      <c r="AB772" s="53">
        <v>1</v>
      </c>
      <c r="AC772" s="56">
        <f t="shared" si="38"/>
        <v>8</v>
      </c>
      <c r="AD772" s="55">
        <f>VLOOKUP($A772,'all-seg-360'!$A:$K,3,0)</f>
        <v>0.47627868699999998</v>
      </c>
      <c r="AE772" s="55">
        <f>VLOOKUP($A772,'all-seg-360'!$A:$K,4,0)</f>
        <v>0.36601257300000001</v>
      </c>
      <c r="AF772" s="55">
        <f>VLOOKUP($A772,'all-seg-360'!$A:$K,5,0)</f>
        <v>2.3983765000000001E-2</v>
      </c>
      <c r="AG772" s="55">
        <f>VLOOKUP($A772,'all-seg-360'!$A:$K,6,0)</f>
        <v>6.5924072E-2</v>
      </c>
      <c r="AH772" s="55">
        <f>VLOOKUP($A772,'all-seg-360'!$A:$K,7,0)</f>
        <v>1.4337157999999999E-2</v>
      </c>
      <c r="AI772" s="55">
        <f>VLOOKUP($A772,'all-seg-360'!$A:$K,8,0)</f>
        <v>1.8862915000000001E-2</v>
      </c>
      <c r="AJ772" s="55">
        <f>VLOOKUP($A772,'all-seg-360'!$A:$K,9,0)</f>
        <v>1.8157959000000001E-2</v>
      </c>
      <c r="AK772" s="55"/>
      <c r="AL772" s="55"/>
    </row>
    <row r="773" spans="1:38">
      <c r="A773" s="1" t="s">
        <v>279</v>
      </c>
      <c r="B773" s="1" t="s">
        <v>204</v>
      </c>
      <c r="C773" s="1" t="str">
        <f>VLOOKUP(A773,raw_data!$C:$G,5,0)</f>
        <v>上海市公惠医院 </v>
      </c>
      <c r="D773" s="1" t="str">
        <f>VLOOKUP(A773,raw_data!$C:$H,6,0)</f>
        <v>石门一路315弄6号</v>
      </c>
      <c r="E773" s="1" t="str">
        <f>VLOOKUP(A773,raw_data!$C:$E,2,0)&amp;","&amp;VLOOKUP(A773,raw_data!$C:$E,3,0)</f>
        <v>121.457263,31.23129429</v>
      </c>
      <c r="F773" s="54">
        <f t="shared" si="36"/>
        <v>3</v>
      </c>
      <c r="G773" s="1" t="s">
        <v>4367</v>
      </c>
      <c r="H773" s="53">
        <v>0</v>
      </c>
      <c r="I773" s="53">
        <v>1</v>
      </c>
      <c r="J773" s="53">
        <v>1</v>
      </c>
      <c r="K773" s="53">
        <v>0</v>
      </c>
      <c r="L773" s="53">
        <v>1</v>
      </c>
      <c r="M773" s="53">
        <v>1</v>
      </c>
      <c r="N773" s="53">
        <v>1</v>
      </c>
      <c r="O773" s="53">
        <v>0</v>
      </c>
      <c r="P773" s="56">
        <f t="shared" si="37"/>
        <v>5</v>
      </c>
      <c r="Q773" s="53">
        <v>1</v>
      </c>
      <c r="R773" s="53">
        <v>1</v>
      </c>
      <c r="S773" s="53">
        <v>1</v>
      </c>
      <c r="T773" s="53">
        <v>1</v>
      </c>
      <c r="U773" s="53">
        <v>0</v>
      </c>
      <c r="V773" s="53">
        <v>0</v>
      </c>
      <c r="W773" s="53">
        <v>1</v>
      </c>
      <c r="X773" s="53">
        <v>1</v>
      </c>
      <c r="Y773" s="53">
        <v>1</v>
      </c>
      <c r="Z773" s="53">
        <v>1</v>
      </c>
      <c r="AA773" s="53">
        <v>0</v>
      </c>
      <c r="AB773" s="53">
        <v>0</v>
      </c>
      <c r="AC773" s="56">
        <f t="shared" si="38"/>
        <v>8</v>
      </c>
      <c r="AD773" s="55">
        <f>VLOOKUP($A773,'all-seg-360'!$A:$K,3,0)</f>
        <v>0.24503784200000001</v>
      </c>
      <c r="AE773" s="55">
        <f>VLOOKUP($A773,'all-seg-360'!$A:$K,4,0)</f>
        <v>0.49919738800000002</v>
      </c>
      <c r="AF773" s="55">
        <f>VLOOKUP($A773,'all-seg-360'!$A:$K,5,0)</f>
        <v>7.2387695000000002E-2</v>
      </c>
      <c r="AG773" s="55">
        <f>VLOOKUP($A773,'all-seg-360'!$A:$K,6,0)</f>
        <v>0.1203125</v>
      </c>
      <c r="AH773" s="55">
        <f>VLOOKUP($A773,'all-seg-360'!$A:$K,7,0)</f>
        <v>2.6397705E-2</v>
      </c>
      <c r="AI773" s="55">
        <f>VLOOKUP($A773,'all-seg-360'!$A:$K,8,0)</f>
        <v>1.577759E-3</v>
      </c>
      <c r="AJ773" s="55">
        <f>VLOOKUP($A773,'all-seg-360'!$A:$K,9,0)</f>
        <v>9.1979980000000006E-3</v>
      </c>
      <c r="AK773" s="55"/>
      <c r="AL773" s="55"/>
    </row>
    <row r="774" spans="1:38">
      <c r="A774" s="1" t="s">
        <v>294</v>
      </c>
      <c r="B774" s="1" t="s">
        <v>1653</v>
      </c>
      <c r="C774" s="1" t="str">
        <f>VLOOKUP(A774,raw_data!$C:$G,5,0)</f>
        <v>上海自来水投资建设有限公司苏州河三期项目管理部</v>
      </c>
      <c r="D774" s="1" t="str">
        <f>VLOOKUP(A774,raw_data!$C:$H,6,0)</f>
        <v>康定东路20号</v>
      </c>
      <c r="E774" s="1" t="str">
        <f>VLOOKUP(A774,raw_data!$C:$E,2,0)&amp;","&amp;VLOOKUP(A774,raw_data!$C:$E,3,0)</f>
        <v>121.4515457,31.24541229</v>
      </c>
      <c r="F774" s="54">
        <f t="shared" si="36"/>
        <v>3</v>
      </c>
      <c r="G774" s="1" t="s">
        <v>4367</v>
      </c>
      <c r="H774" s="53">
        <v>0</v>
      </c>
      <c r="I774" s="53">
        <v>1</v>
      </c>
      <c r="J774" s="53">
        <v>1</v>
      </c>
      <c r="K774" s="53">
        <v>1</v>
      </c>
      <c r="L774" s="53">
        <v>0</v>
      </c>
      <c r="M774" s="53">
        <v>1</v>
      </c>
      <c r="N774" s="53">
        <v>1</v>
      </c>
      <c r="O774" s="53">
        <v>0</v>
      </c>
      <c r="P774" s="56">
        <f t="shared" si="37"/>
        <v>5</v>
      </c>
      <c r="Q774" s="53">
        <v>1</v>
      </c>
      <c r="R774" s="53">
        <v>1</v>
      </c>
      <c r="S774" s="53">
        <v>1</v>
      </c>
      <c r="T774" s="53">
        <v>0</v>
      </c>
      <c r="U774" s="53">
        <v>0</v>
      </c>
      <c r="V774" s="53">
        <v>0</v>
      </c>
      <c r="W774" s="53">
        <v>1</v>
      </c>
      <c r="X774" s="53">
        <v>1</v>
      </c>
      <c r="Y774" s="53">
        <v>1</v>
      </c>
      <c r="Z774" s="53">
        <v>1</v>
      </c>
      <c r="AA774" s="53">
        <v>1</v>
      </c>
      <c r="AB774" s="53">
        <v>0</v>
      </c>
      <c r="AC774" s="56">
        <f t="shared" si="38"/>
        <v>8</v>
      </c>
      <c r="AD774" s="55">
        <f>VLOOKUP($A774,'all-seg-360'!$A:$K,3,0)</f>
        <v>0.249832153</v>
      </c>
      <c r="AE774" s="55">
        <f>VLOOKUP($A774,'all-seg-360'!$A:$K,4,0)</f>
        <v>0.41319885299999998</v>
      </c>
      <c r="AF774" s="55">
        <f>VLOOKUP($A774,'all-seg-360'!$A:$K,5,0)</f>
        <v>0.15806579600000001</v>
      </c>
      <c r="AG774" s="55">
        <f>VLOOKUP($A774,'all-seg-360'!$A:$K,6,0)</f>
        <v>0.101107788</v>
      </c>
      <c r="AH774" s="55">
        <f>VLOOKUP($A774,'all-seg-360'!$A:$K,7,0)</f>
        <v>1.6329956E-2</v>
      </c>
      <c r="AI774" s="55">
        <f>VLOOKUP($A774,'all-seg-360'!$A:$K,8,0)</f>
        <v>3.585815E-3</v>
      </c>
      <c r="AJ774" s="55">
        <f>VLOOKUP($A774,'all-seg-360'!$A:$K,9,0)</f>
        <v>2.9986572E-2</v>
      </c>
      <c r="AK774" s="55"/>
      <c r="AL774" s="55"/>
    </row>
    <row r="775" spans="1:38">
      <c r="A775" s="1" t="s">
        <v>21</v>
      </c>
      <c r="B775" s="1" t="s">
        <v>20</v>
      </c>
      <c r="C775" s="1" t="str">
        <f>VLOOKUP(A775,raw_data!$C:$G,5,0)</f>
        <v>住宅 </v>
      </c>
      <c r="D775" s="1" t="str">
        <f>VLOOKUP(A775,raw_data!$C:$H,6,0)</f>
        <v>胶州路450号 </v>
      </c>
      <c r="E775" s="1" t="str">
        <f>VLOOKUP(A775,raw_data!$C:$E,2,0)&amp;","&amp;VLOOKUP(A775,raw_data!$C:$E,3,0)</f>
        <v>121.4375759,31.23319265</v>
      </c>
      <c r="F775" s="54">
        <f t="shared" si="36"/>
        <v>3</v>
      </c>
      <c r="G775" s="1" t="s">
        <v>4367</v>
      </c>
      <c r="H775" s="53">
        <v>0</v>
      </c>
      <c r="I775" s="53">
        <v>1</v>
      </c>
      <c r="J775" s="53">
        <v>1</v>
      </c>
      <c r="K775" s="53">
        <v>1</v>
      </c>
      <c r="L775" s="53">
        <v>0</v>
      </c>
      <c r="M775" s="53">
        <v>1</v>
      </c>
      <c r="N775" s="53">
        <v>1</v>
      </c>
      <c r="O775" s="53">
        <v>0</v>
      </c>
      <c r="P775" s="56">
        <f t="shared" si="37"/>
        <v>5</v>
      </c>
      <c r="Q775" s="53">
        <v>1</v>
      </c>
      <c r="R775" s="53">
        <v>1</v>
      </c>
      <c r="S775" s="53">
        <v>1</v>
      </c>
      <c r="T775" s="53">
        <v>0</v>
      </c>
      <c r="U775" s="53">
        <v>0</v>
      </c>
      <c r="V775" s="53">
        <v>1</v>
      </c>
      <c r="W775" s="53">
        <v>1</v>
      </c>
      <c r="X775" s="53">
        <v>1</v>
      </c>
      <c r="Y775" s="53">
        <v>0</v>
      </c>
      <c r="Z775" s="53">
        <v>0</v>
      </c>
      <c r="AA775" s="53">
        <v>1</v>
      </c>
      <c r="AB775" s="53">
        <v>0</v>
      </c>
      <c r="AC775" s="56">
        <f t="shared" si="38"/>
        <v>7</v>
      </c>
      <c r="AD775" s="55">
        <f>VLOOKUP($A775,'all-seg-360'!$A:$K,3,0)</f>
        <v>0.126498413</v>
      </c>
      <c r="AE775" s="55">
        <f>VLOOKUP($A775,'all-seg-360'!$A:$K,4,0)</f>
        <v>0.19361877399999999</v>
      </c>
      <c r="AF775" s="55">
        <f>VLOOKUP($A775,'all-seg-360'!$A:$K,5,0)</f>
        <v>0.437982178</v>
      </c>
      <c r="AG775" s="55">
        <f>VLOOKUP($A775,'all-seg-360'!$A:$K,6,0)</f>
        <v>4.8675536999999998E-2</v>
      </c>
      <c r="AH775" s="55">
        <f>VLOOKUP($A775,'all-seg-360'!$A:$K,7,0)</f>
        <v>5.6826781999999999E-2</v>
      </c>
      <c r="AI775" s="55">
        <f>VLOOKUP($A775,'all-seg-360'!$A:$K,8,0)</f>
        <v>2.3742680000000001E-3</v>
      </c>
      <c r="AJ775" s="55">
        <f>VLOOKUP($A775,'all-seg-360'!$A:$K,9,0)</f>
        <v>3.6117554000000003E-2</v>
      </c>
      <c r="AK775" s="55"/>
      <c r="AL775" s="55"/>
    </row>
    <row r="776" spans="1:38">
      <c r="A776" s="1" t="s">
        <v>330</v>
      </c>
      <c r="B776" s="1" t="s">
        <v>329</v>
      </c>
      <c r="C776" s="1" t="str">
        <f>VLOOKUP(A776,raw_data!$C:$G,5,0)</f>
        <v>银行博物馆</v>
      </c>
      <c r="D776" s="1" t="str">
        <f>VLOOKUP(A776,raw_data!$C:$H,6,0)</f>
        <v>复兴中路301号</v>
      </c>
      <c r="E776" s="1" t="str">
        <f>VLOOKUP(A776,raw_data!$C:$E,2,0)&amp;","&amp;VLOOKUP(A776,raw_data!$C:$E,3,0)</f>
        <v>121.4718604,31.21855176</v>
      </c>
      <c r="F776" s="54">
        <f t="shared" si="36"/>
        <v>3</v>
      </c>
      <c r="G776" s="1" t="s">
        <v>4367</v>
      </c>
      <c r="H776" s="53">
        <v>0</v>
      </c>
      <c r="I776" s="53">
        <v>1</v>
      </c>
      <c r="J776" s="53">
        <v>1</v>
      </c>
      <c r="K776" s="53">
        <v>0</v>
      </c>
      <c r="L776" s="53">
        <v>1</v>
      </c>
      <c r="M776" s="53">
        <v>1</v>
      </c>
      <c r="N776" s="53">
        <v>1</v>
      </c>
      <c r="O776" s="53">
        <v>0</v>
      </c>
      <c r="P776" s="56">
        <f t="shared" si="37"/>
        <v>5</v>
      </c>
      <c r="Q776" s="53">
        <v>1</v>
      </c>
      <c r="R776" s="53">
        <v>1</v>
      </c>
      <c r="S776" s="53">
        <v>1</v>
      </c>
      <c r="T776" s="53">
        <v>1</v>
      </c>
      <c r="U776" s="53">
        <v>0</v>
      </c>
      <c r="V776" s="53">
        <v>0</v>
      </c>
      <c r="W776" s="53">
        <v>1</v>
      </c>
      <c r="X776" s="53">
        <v>1</v>
      </c>
      <c r="Y776" s="53">
        <v>0</v>
      </c>
      <c r="Z776" s="53">
        <v>1</v>
      </c>
      <c r="AA776" s="53">
        <v>0</v>
      </c>
      <c r="AB776" s="53">
        <v>0</v>
      </c>
      <c r="AC776" s="56">
        <f t="shared" si="38"/>
        <v>7</v>
      </c>
      <c r="AD776" s="55">
        <f>VLOOKUP($A776,'all-seg-360'!$A:$K,3,0)</f>
        <v>0.23966979999999999</v>
      </c>
      <c r="AE776" s="55">
        <f>VLOOKUP($A776,'all-seg-360'!$A:$K,4,0)</f>
        <v>0.51869201700000001</v>
      </c>
      <c r="AF776" s="55">
        <f>VLOOKUP($A776,'all-seg-360'!$A:$K,5,0)</f>
        <v>5.0436400999999999E-2</v>
      </c>
      <c r="AG776" s="55">
        <f>VLOOKUP($A776,'all-seg-360'!$A:$K,6,0)</f>
        <v>0.112820435</v>
      </c>
      <c r="AH776" s="55">
        <f>VLOOKUP($A776,'all-seg-360'!$A:$K,7,0)</f>
        <v>3.6483765000000001E-2</v>
      </c>
      <c r="AI776" s="55">
        <f>VLOOKUP($A776,'all-seg-360'!$A:$K,8,0)</f>
        <v>2.6275629999999999E-3</v>
      </c>
      <c r="AJ776" s="55">
        <f>VLOOKUP($A776,'all-seg-360'!$A:$K,9,0)</f>
        <v>2.9074097E-2</v>
      </c>
      <c r="AK776" s="55"/>
      <c r="AL776" s="55"/>
    </row>
    <row r="777" spans="1:38">
      <c r="A777" s="1" t="s">
        <v>219</v>
      </c>
      <c r="B777" s="1" t="s">
        <v>218</v>
      </c>
      <c r="C777" s="1" t="str">
        <f>VLOOKUP(A777,raw_data!$C:$G,5,0)</f>
        <v>陆家花苑</v>
      </c>
      <c r="D777" s="1" t="str">
        <f>VLOOKUP(A777,raw_data!$C:$H,6,0)</f>
        <v>川沙镇北城壕路64号</v>
      </c>
      <c r="E777" s="1" t="str">
        <f>VLOOKUP(A777,raw_data!$C:$E,2,0)&amp;","&amp;VLOOKUP(A777,raw_data!$C:$E,3,0)</f>
        <v>121.6981548,31.20036889</v>
      </c>
      <c r="F777" s="54">
        <f t="shared" si="36"/>
        <v>3</v>
      </c>
      <c r="G777" s="1" t="s">
        <v>4367</v>
      </c>
      <c r="H777" s="53">
        <v>0</v>
      </c>
      <c r="I777" s="53">
        <v>1</v>
      </c>
      <c r="J777" s="53">
        <v>1</v>
      </c>
      <c r="K777" s="53">
        <v>1</v>
      </c>
      <c r="L777" s="53">
        <v>0</v>
      </c>
      <c r="M777" s="53">
        <v>1</v>
      </c>
      <c r="N777" s="53">
        <v>1</v>
      </c>
      <c r="O777" s="53">
        <v>0</v>
      </c>
      <c r="P777" s="56">
        <f t="shared" si="37"/>
        <v>5</v>
      </c>
      <c r="Q777" s="53">
        <v>1</v>
      </c>
      <c r="R777" s="53">
        <v>1</v>
      </c>
      <c r="S777" s="53">
        <v>1</v>
      </c>
      <c r="T777" s="53">
        <v>0</v>
      </c>
      <c r="U777" s="53">
        <v>0</v>
      </c>
      <c r="V777" s="53">
        <v>0</v>
      </c>
      <c r="W777" s="53">
        <v>1</v>
      </c>
      <c r="X777" s="53">
        <v>1</v>
      </c>
      <c r="Y777" s="53">
        <v>1</v>
      </c>
      <c r="Z777" s="53">
        <v>1</v>
      </c>
      <c r="AA777" s="53">
        <v>1</v>
      </c>
      <c r="AB777" s="53">
        <v>0</v>
      </c>
      <c r="AC777" s="56">
        <f t="shared" si="38"/>
        <v>8</v>
      </c>
      <c r="AD777" s="55">
        <f>VLOOKUP($A777,'all-seg-360'!$A:$K,3,0)</f>
        <v>0.36601867700000001</v>
      </c>
      <c r="AE777" s="55">
        <f>VLOOKUP($A777,'all-seg-360'!$A:$K,4,0)</f>
        <v>0.45906066899999998</v>
      </c>
      <c r="AF777" s="55">
        <f>VLOOKUP($A777,'all-seg-360'!$A:$K,5,0)</f>
        <v>4.2840575999999998E-2</v>
      </c>
      <c r="AG777" s="55">
        <f>VLOOKUP($A777,'all-seg-360'!$A:$K,6,0)</f>
        <v>4.9392699999999998E-2</v>
      </c>
      <c r="AH777" s="55">
        <f>VLOOKUP($A777,'all-seg-360'!$A:$K,7,0)</f>
        <v>2.0617676000000001E-2</v>
      </c>
      <c r="AI777" s="55">
        <f>VLOOKUP($A777,'all-seg-360'!$A:$K,8,0)</f>
        <v>1.556396E-3</v>
      </c>
      <c r="AJ777" s="55">
        <f>VLOOKUP($A777,'all-seg-360'!$A:$K,9,0)</f>
        <v>2.2824097000000002E-2</v>
      </c>
      <c r="AK777" s="55"/>
      <c r="AL777" s="55"/>
    </row>
    <row r="778" spans="1:38">
      <c r="A778" s="1" t="s">
        <v>205</v>
      </c>
      <c r="B778" s="1" t="s">
        <v>204</v>
      </c>
      <c r="C778" s="1" t="str">
        <f>VLOOKUP(A778,raw_data!$C:$G,5,0)</f>
        <v>住宅</v>
      </c>
      <c r="D778" s="1" t="str">
        <f>VLOOKUP(A778,raw_data!$C:$H,6,0)</f>
        <v>张江镇江东路33弄2号</v>
      </c>
      <c r="E778" s="1" t="str">
        <f>VLOOKUP(A778,raw_data!$C:$E,2,0)&amp;","&amp;VLOOKUP(A778,raw_data!$C:$E,3,0)</f>
        <v>121.5041623,31.37309473</v>
      </c>
      <c r="F778" s="54">
        <f t="shared" si="36"/>
        <v>3</v>
      </c>
      <c r="G778" s="1" t="s">
        <v>4367</v>
      </c>
      <c r="H778" s="53">
        <v>0</v>
      </c>
      <c r="I778" s="53">
        <v>1</v>
      </c>
      <c r="J778" s="53">
        <v>1</v>
      </c>
      <c r="K778" s="53">
        <v>1</v>
      </c>
      <c r="L778" s="53">
        <v>0</v>
      </c>
      <c r="M778" s="53">
        <v>1</v>
      </c>
      <c r="N778" s="53">
        <v>1</v>
      </c>
      <c r="O778" s="53">
        <v>0</v>
      </c>
      <c r="P778" s="56">
        <f t="shared" si="37"/>
        <v>5</v>
      </c>
      <c r="Q778" s="53">
        <v>1</v>
      </c>
      <c r="R778" s="53">
        <v>1</v>
      </c>
      <c r="S778" s="53">
        <v>1</v>
      </c>
      <c r="T778" s="53">
        <v>0</v>
      </c>
      <c r="U778" s="53">
        <v>0</v>
      </c>
      <c r="V778" s="53">
        <v>0</v>
      </c>
      <c r="W778" s="53">
        <v>1</v>
      </c>
      <c r="X778" s="53">
        <v>1</v>
      </c>
      <c r="Y778" s="53">
        <v>1</v>
      </c>
      <c r="Z778" s="53">
        <v>1</v>
      </c>
      <c r="AA778" s="53">
        <v>1</v>
      </c>
      <c r="AB778" s="53">
        <v>1</v>
      </c>
      <c r="AC778" s="56">
        <f t="shared" si="38"/>
        <v>9</v>
      </c>
      <c r="AD778" s="55">
        <f>VLOOKUP($A778,'all-seg-360'!$A:$K,3,0)</f>
        <v>0.34817810100000002</v>
      </c>
      <c r="AE778" s="55">
        <f>VLOOKUP($A778,'all-seg-360'!$A:$K,4,0)</f>
        <v>0.54939880399999996</v>
      </c>
      <c r="AF778" s="55">
        <f>VLOOKUP($A778,'all-seg-360'!$A:$K,5,0)</f>
        <v>3.6865230000000001E-3</v>
      </c>
      <c r="AG778" s="55">
        <f>VLOOKUP($A778,'all-seg-360'!$A:$K,6,0)</f>
        <v>6.3024901999999994E-2</v>
      </c>
      <c r="AH778" s="55">
        <f>VLOOKUP($A778,'all-seg-360'!$A:$K,7,0)</f>
        <v>1.1755371000000001E-2</v>
      </c>
      <c r="AI778" s="55">
        <f>VLOOKUP($A778,'all-seg-360'!$A:$K,8,0)</f>
        <v>9.6130399999999996E-4</v>
      </c>
      <c r="AJ778" s="55">
        <f>VLOOKUP($A778,'all-seg-360'!$A:$K,9,0)</f>
        <v>2.0751950000000002E-3</v>
      </c>
      <c r="AK778" s="55"/>
      <c r="AL778" s="55"/>
    </row>
    <row r="779" spans="1:38">
      <c r="A779" s="1" t="s">
        <v>211</v>
      </c>
      <c r="B779" s="1" t="s">
        <v>210</v>
      </c>
      <c r="C779" s="1" t="str">
        <f>VLOOKUP(A779,raw_data!$C:$G,5,0)</f>
        <v>蔡氏民宅</v>
      </c>
      <c r="D779" s="1" t="str">
        <f>VLOOKUP(A779,raw_data!$C:$H,6,0)</f>
        <v>高桥镇季景北路714弄11号</v>
      </c>
      <c r="E779" s="1" t="str">
        <f>VLOOKUP(A779,raw_data!$C:$E,2,0)&amp;","&amp;VLOOKUP(A779,raw_data!$C:$E,3,0)</f>
        <v>121.5775704,31.34826589</v>
      </c>
      <c r="F779" s="54">
        <f t="shared" si="36"/>
        <v>3</v>
      </c>
      <c r="G779" s="1" t="s">
        <v>4367</v>
      </c>
      <c r="H779" s="53">
        <v>0</v>
      </c>
      <c r="I779" s="53">
        <v>1</v>
      </c>
      <c r="J779" s="53">
        <v>1</v>
      </c>
      <c r="K779" s="53">
        <v>1</v>
      </c>
      <c r="L779" s="53">
        <v>0</v>
      </c>
      <c r="M779" s="53">
        <v>1</v>
      </c>
      <c r="N779" s="53">
        <v>1</v>
      </c>
      <c r="O779" s="53">
        <v>0</v>
      </c>
      <c r="P779" s="56">
        <f t="shared" si="37"/>
        <v>5</v>
      </c>
      <c r="Q779" s="53">
        <v>1</v>
      </c>
      <c r="R779" s="53">
        <v>1</v>
      </c>
      <c r="S779" s="53">
        <v>1</v>
      </c>
      <c r="T779" s="53">
        <v>1</v>
      </c>
      <c r="U779" s="53">
        <v>1</v>
      </c>
      <c r="V779" s="53">
        <v>0</v>
      </c>
      <c r="W779" s="53">
        <v>1</v>
      </c>
      <c r="X779" s="53">
        <v>1</v>
      </c>
      <c r="Y779" s="53">
        <v>1</v>
      </c>
      <c r="Z779" s="53">
        <v>0</v>
      </c>
      <c r="AA779" s="53">
        <v>0</v>
      </c>
      <c r="AB779" s="53">
        <v>1</v>
      </c>
      <c r="AC779" s="56">
        <f t="shared" si="38"/>
        <v>9</v>
      </c>
      <c r="AD779" s="55">
        <f>VLOOKUP($A779,'all-seg-360'!$A:$K,3,0)</f>
        <v>0.10024414099999999</v>
      </c>
      <c r="AE779" s="55">
        <f>VLOOKUP($A779,'all-seg-360'!$A:$K,4,0)</f>
        <v>0.35865478499999998</v>
      </c>
      <c r="AF779" s="55">
        <f>VLOOKUP($A779,'all-seg-360'!$A:$K,5,0)</f>
        <v>0.32452392600000002</v>
      </c>
      <c r="AG779" s="55">
        <f>VLOOKUP($A779,'all-seg-360'!$A:$K,6,0)</f>
        <v>7.6049804999999998E-2</v>
      </c>
      <c r="AH779" s="55">
        <f>VLOOKUP($A779,'all-seg-360'!$A:$K,7,0)</f>
        <v>2.1566772000000001E-2</v>
      </c>
      <c r="AI779" s="55">
        <f>VLOOKUP($A779,'all-seg-360'!$A:$K,8,0)</f>
        <v>0</v>
      </c>
      <c r="AJ779" s="55">
        <f>VLOOKUP($A779,'all-seg-360'!$A:$K,9,0)</f>
        <v>5.3515624999999997E-2</v>
      </c>
      <c r="AK779" s="55"/>
      <c r="AL779" s="55"/>
    </row>
    <row r="780" spans="1:38">
      <c r="A780" s="1" t="s">
        <v>227</v>
      </c>
      <c r="B780" s="1" t="s">
        <v>226</v>
      </c>
      <c r="C780" s="1" t="str">
        <f>VLOOKUP(A780,raw_data!$C:$G,5,0)</f>
        <v>叶氏花行</v>
      </c>
      <c r="D780" s="1" t="str">
        <f>VLOOKUP(A780,raw_data!$C:$H,6,0)</f>
        <v>新场镇洪西街114-126号（双号）、新奉公路105号</v>
      </c>
      <c r="E780" s="1" t="str">
        <f>VLOOKUP(A780,raw_data!$C:$E,2,0)&amp;","&amp;VLOOKUP(A780,raw_data!$C:$E,3,0)</f>
        <v>121.6394049,31.02770968</v>
      </c>
      <c r="F780" s="54">
        <f t="shared" si="36"/>
        <v>3</v>
      </c>
      <c r="G780" s="1" t="s">
        <v>4367</v>
      </c>
      <c r="H780" s="53">
        <v>0</v>
      </c>
      <c r="I780" s="53">
        <v>1</v>
      </c>
      <c r="J780" s="53">
        <v>1</v>
      </c>
      <c r="K780" s="53">
        <v>0</v>
      </c>
      <c r="L780" s="53">
        <v>1</v>
      </c>
      <c r="M780" s="53">
        <v>1</v>
      </c>
      <c r="N780" s="53">
        <v>1</v>
      </c>
      <c r="O780" s="53">
        <v>0</v>
      </c>
      <c r="P780" s="56">
        <f t="shared" si="37"/>
        <v>5</v>
      </c>
      <c r="Q780" s="53">
        <v>1</v>
      </c>
      <c r="R780" s="53">
        <v>1</v>
      </c>
      <c r="S780" s="53">
        <v>1</v>
      </c>
      <c r="T780" s="53">
        <v>1</v>
      </c>
      <c r="U780" s="53">
        <v>0</v>
      </c>
      <c r="V780" s="53">
        <v>0</v>
      </c>
      <c r="W780" s="53">
        <v>1</v>
      </c>
      <c r="X780" s="53">
        <v>1</v>
      </c>
      <c r="Y780" s="53">
        <v>1</v>
      </c>
      <c r="Z780" s="53">
        <v>1</v>
      </c>
      <c r="AA780" s="53">
        <v>0</v>
      </c>
      <c r="AB780" s="53">
        <v>0</v>
      </c>
      <c r="AC780" s="56">
        <f t="shared" si="38"/>
        <v>8</v>
      </c>
      <c r="AD780" s="55">
        <f>VLOOKUP($A780,'all-seg-360'!$A:$K,3,0)</f>
        <v>7.4774170000000001E-2</v>
      </c>
      <c r="AE780" s="55">
        <f>VLOOKUP($A780,'all-seg-360'!$A:$K,4,0)</f>
        <v>0.49573974599999998</v>
      </c>
      <c r="AF780" s="55">
        <f>VLOOKUP($A780,'all-seg-360'!$A:$K,5,0)</f>
        <v>0.24996337900000001</v>
      </c>
      <c r="AG780" s="55">
        <f>VLOOKUP($A780,'all-seg-360'!$A:$K,6,0)</f>
        <v>7.7917479999999997E-2</v>
      </c>
      <c r="AH780" s="55">
        <f>VLOOKUP($A780,'all-seg-360'!$A:$K,7,0)</f>
        <v>2.8170776000000002E-2</v>
      </c>
      <c r="AI780" s="55">
        <f>VLOOKUP($A780,'all-seg-360'!$A:$K,8,0)</f>
        <v>2.6153560000000001E-3</v>
      </c>
      <c r="AJ780" s="55">
        <f>VLOOKUP($A780,'all-seg-360'!$A:$K,9,0)</f>
        <v>6.3171400000000002E-4</v>
      </c>
      <c r="AK780" s="55"/>
      <c r="AL780" s="55"/>
    </row>
    <row r="781" spans="1:38">
      <c r="A781" s="1" t="s">
        <v>231</v>
      </c>
      <c r="B781" s="1" t="s">
        <v>230</v>
      </c>
      <c r="C781" s="1" t="str">
        <f>VLOOKUP(A781,raw_data!$C:$G,5,0)</f>
        <v>龚路居民委员会</v>
      </c>
      <c r="D781" s="1" t="str">
        <f>VLOOKUP(A781,raw_data!$C:$H,6,0)</f>
        <v>龚路东街20号</v>
      </c>
      <c r="E781" s="1" t="str">
        <f>VLOOKUP(A781,raw_data!$C:$E,2,0)&amp;","&amp;VLOOKUP(A781,raw_data!$C:$E,3,0)</f>
        <v>121.6799857,31.26425007</v>
      </c>
      <c r="F781" s="54">
        <f t="shared" si="36"/>
        <v>3</v>
      </c>
      <c r="G781" s="1" t="s">
        <v>4367</v>
      </c>
      <c r="H781" s="53">
        <v>0</v>
      </c>
      <c r="I781" s="53">
        <v>1</v>
      </c>
      <c r="J781" s="53">
        <v>1</v>
      </c>
      <c r="K781" s="53">
        <v>1</v>
      </c>
      <c r="L781" s="53">
        <v>0</v>
      </c>
      <c r="M781" s="53">
        <v>1</v>
      </c>
      <c r="N781" s="53">
        <v>1</v>
      </c>
      <c r="O781" s="53">
        <v>0</v>
      </c>
      <c r="P781" s="56">
        <f t="shared" si="37"/>
        <v>5</v>
      </c>
      <c r="Q781" s="53">
        <v>1</v>
      </c>
      <c r="R781" s="53">
        <v>1</v>
      </c>
      <c r="S781" s="53">
        <v>1</v>
      </c>
      <c r="T781" s="53">
        <v>0</v>
      </c>
      <c r="U781" s="53">
        <v>0</v>
      </c>
      <c r="V781" s="53">
        <v>1</v>
      </c>
      <c r="W781" s="53">
        <v>1</v>
      </c>
      <c r="X781" s="53">
        <v>1</v>
      </c>
      <c r="Y781" s="53">
        <v>0</v>
      </c>
      <c r="Z781" s="53">
        <v>1</v>
      </c>
      <c r="AA781" s="53">
        <v>0</v>
      </c>
      <c r="AB781" s="53">
        <v>0</v>
      </c>
      <c r="AC781" s="56">
        <f t="shared" si="38"/>
        <v>7</v>
      </c>
      <c r="AD781" s="55">
        <f>VLOOKUP($A781,'all-seg-360'!$A:$K,3,0)</f>
        <v>0.101272583</v>
      </c>
      <c r="AE781" s="55">
        <f>VLOOKUP($A781,'all-seg-360'!$A:$K,4,0)</f>
        <v>0.60813903800000002</v>
      </c>
      <c r="AF781" s="55">
        <f>VLOOKUP($A781,'all-seg-360'!$A:$K,5,0)</f>
        <v>0.109860229</v>
      </c>
      <c r="AG781" s="55">
        <f>VLOOKUP($A781,'all-seg-360'!$A:$K,6,0)</f>
        <v>9.9972534000000002E-2</v>
      </c>
      <c r="AH781" s="55">
        <f>VLOOKUP($A781,'all-seg-360'!$A:$K,7,0)</f>
        <v>2.0507813E-2</v>
      </c>
      <c r="AI781" s="55">
        <f>VLOOKUP($A781,'all-seg-360'!$A:$K,8,0)</f>
        <v>1.803589E-3</v>
      </c>
      <c r="AJ781" s="55">
        <f>VLOOKUP($A781,'all-seg-360'!$A:$K,9,0)</f>
        <v>6.0607910000000003E-3</v>
      </c>
      <c r="AK781" s="55"/>
      <c r="AL781" s="55"/>
    </row>
    <row r="782" spans="1:38">
      <c r="A782" s="1" t="s">
        <v>243</v>
      </c>
      <c r="B782" s="1" t="s">
        <v>242</v>
      </c>
      <c r="C782" s="1" t="str">
        <f>VLOOKUP(A782,raw_data!$C:$G,5,0)</f>
        <v>四行仓库光三分库</v>
      </c>
      <c r="D782" s="1" t="str">
        <f>VLOOKUP(A782,raw_data!$C:$H,6,0)</f>
        <v>光复路115-129号(单号）</v>
      </c>
      <c r="E782" s="1" t="str">
        <f>VLOOKUP(A782,raw_data!$C:$E,2,0)&amp;","&amp;VLOOKUP(A782,raw_data!$C:$E,3,0)</f>
        <v>121.4655153,31.2415944</v>
      </c>
      <c r="F782" s="54">
        <f t="shared" si="36"/>
        <v>3</v>
      </c>
      <c r="G782" s="1" t="s">
        <v>4367</v>
      </c>
      <c r="H782" s="53">
        <v>0</v>
      </c>
      <c r="I782" s="53">
        <v>1</v>
      </c>
      <c r="J782" s="53">
        <v>1</v>
      </c>
      <c r="K782" s="53">
        <v>1</v>
      </c>
      <c r="L782" s="53">
        <v>0</v>
      </c>
      <c r="M782" s="53">
        <v>1</v>
      </c>
      <c r="N782" s="53">
        <v>1</v>
      </c>
      <c r="O782" s="53">
        <v>0</v>
      </c>
      <c r="P782" s="56">
        <f t="shared" si="37"/>
        <v>5</v>
      </c>
      <c r="Q782" s="53">
        <v>1</v>
      </c>
      <c r="R782" s="53">
        <v>1</v>
      </c>
      <c r="S782" s="53">
        <v>1</v>
      </c>
      <c r="T782" s="53">
        <v>0</v>
      </c>
      <c r="U782" s="53">
        <v>0</v>
      </c>
      <c r="V782" s="53">
        <v>0</v>
      </c>
      <c r="W782" s="53">
        <v>1</v>
      </c>
      <c r="X782" s="53">
        <v>1</v>
      </c>
      <c r="Y782" s="53">
        <v>1</v>
      </c>
      <c r="Z782" s="53">
        <v>0</v>
      </c>
      <c r="AA782" s="53">
        <v>1</v>
      </c>
      <c r="AB782" s="53">
        <v>0</v>
      </c>
      <c r="AC782" s="56">
        <f t="shared" si="38"/>
        <v>7</v>
      </c>
      <c r="AD782" s="55">
        <f>VLOOKUP($A782,'all-seg-360'!$A:$K,3,0)</f>
        <v>0.22539672899999999</v>
      </c>
      <c r="AE782" s="55">
        <f>VLOOKUP($A782,'all-seg-360'!$A:$K,4,0)</f>
        <v>0.51701355000000004</v>
      </c>
      <c r="AF782" s="55">
        <f>VLOOKUP($A782,'all-seg-360'!$A:$K,5,0)</f>
        <v>5.5718994000000001E-2</v>
      </c>
      <c r="AG782" s="55">
        <f>VLOOKUP($A782,'all-seg-360'!$A:$K,6,0)</f>
        <v>6.2542724999999993E-2</v>
      </c>
      <c r="AH782" s="55">
        <f>VLOOKUP($A782,'all-seg-360'!$A:$K,7,0)</f>
        <v>6.225586E-3</v>
      </c>
      <c r="AI782" s="55">
        <f>VLOOKUP($A782,'all-seg-360'!$A:$K,8,0)</f>
        <v>0</v>
      </c>
      <c r="AJ782" s="55">
        <f>VLOOKUP($A782,'all-seg-360'!$A:$K,9,0)</f>
        <v>1.7684937000000001E-2</v>
      </c>
      <c r="AK782" s="55"/>
      <c r="AL782" s="55"/>
    </row>
    <row r="783" spans="1:38">
      <c r="A783" s="1" t="s">
        <v>137</v>
      </c>
      <c r="B783" s="1" t="s">
        <v>20</v>
      </c>
      <c r="C783" s="1" t="str">
        <f>VLOOKUP(A783,raw_data!$C:$G,5,0)</f>
        <v>住宅</v>
      </c>
      <c r="D783" s="1" t="str">
        <f>VLOOKUP(A783,raw_data!$C:$H,6,0)</f>
        <v>新乐路54号</v>
      </c>
      <c r="E783" s="1" t="str">
        <f>VLOOKUP(A783,raw_data!$C:$E,2,0)&amp;","&amp;VLOOKUP(A783,raw_data!$C:$E,3,0)</f>
        <v>121.4515645,31.21992324</v>
      </c>
      <c r="F783" s="54">
        <f t="shared" si="36"/>
        <v>3</v>
      </c>
      <c r="G783" s="1" t="s">
        <v>4367</v>
      </c>
      <c r="H783" s="53">
        <v>0</v>
      </c>
      <c r="I783" s="53">
        <v>1</v>
      </c>
      <c r="J783" s="53">
        <v>1</v>
      </c>
      <c r="K783" s="53">
        <v>1</v>
      </c>
      <c r="L783" s="53">
        <v>0</v>
      </c>
      <c r="M783" s="53">
        <v>1</v>
      </c>
      <c r="N783" s="53">
        <v>1</v>
      </c>
      <c r="O783" s="53">
        <v>0</v>
      </c>
      <c r="P783" s="56">
        <f t="shared" si="37"/>
        <v>5</v>
      </c>
      <c r="Q783" s="53">
        <v>1</v>
      </c>
      <c r="R783" s="53">
        <v>1</v>
      </c>
      <c r="S783" s="53">
        <v>1</v>
      </c>
      <c r="T783" s="53">
        <v>0</v>
      </c>
      <c r="U783" s="53">
        <v>1</v>
      </c>
      <c r="V783" s="53">
        <v>0</v>
      </c>
      <c r="W783" s="53">
        <v>1</v>
      </c>
      <c r="X783" s="53">
        <v>0</v>
      </c>
      <c r="Y783" s="53">
        <v>1</v>
      </c>
      <c r="Z783" s="53">
        <v>1</v>
      </c>
      <c r="AA783" s="53">
        <v>0</v>
      </c>
      <c r="AB783" s="53">
        <v>1</v>
      </c>
      <c r="AC783" s="56">
        <f t="shared" si="38"/>
        <v>8</v>
      </c>
      <c r="AD783" s="55">
        <f>VLOOKUP($A783,'all-seg-360'!$A:$K,3,0)</f>
        <v>0.27845764200000001</v>
      </c>
      <c r="AE783" s="55">
        <f>VLOOKUP($A783,'all-seg-360'!$A:$K,4,0)</f>
        <v>0.52526550299999997</v>
      </c>
      <c r="AF783" s="55">
        <f>VLOOKUP($A783,'all-seg-360'!$A:$K,5,0)</f>
        <v>4.7808837999999999E-2</v>
      </c>
      <c r="AG783" s="55">
        <f>VLOOKUP($A783,'all-seg-360'!$A:$K,6,0)</f>
        <v>6.1828612999999998E-2</v>
      </c>
      <c r="AH783" s="55">
        <f>VLOOKUP($A783,'all-seg-360'!$A:$K,7,0)</f>
        <v>3.2376098999999998E-2</v>
      </c>
      <c r="AI783" s="55">
        <f>VLOOKUP($A783,'all-seg-360'!$A:$K,8,0)</f>
        <v>3.9306640000000004E-3</v>
      </c>
      <c r="AJ783" s="55">
        <f>VLOOKUP($A783,'all-seg-360'!$A:$K,9,0)</f>
        <v>4.6887207E-2</v>
      </c>
      <c r="AK783" s="55"/>
      <c r="AL783" s="55"/>
    </row>
    <row r="784" spans="1:38">
      <c r="A784" s="1" t="s">
        <v>164</v>
      </c>
      <c r="B784" s="1" t="s">
        <v>20</v>
      </c>
      <c r="C784" s="1" t="str">
        <f>VLOOKUP(A784,raw_data!$C:$G,5,0)</f>
        <v>住宅</v>
      </c>
      <c r="D784" s="1" t="str">
        <f>VLOOKUP(A784,raw_data!$C:$H,6,0)</f>
        <v>淮海中路1380号</v>
      </c>
      <c r="E784" s="1" t="str">
        <f>VLOOKUP(A784,raw_data!$C:$E,2,0)&amp;","&amp;VLOOKUP(A784,raw_data!$C:$E,3,0)</f>
        <v>121.4441412,31.21352458</v>
      </c>
      <c r="F784" s="54">
        <f t="shared" si="36"/>
        <v>3</v>
      </c>
      <c r="G784" s="1" t="s">
        <v>4367</v>
      </c>
      <c r="H784" s="53">
        <v>0</v>
      </c>
      <c r="I784" s="53">
        <v>1</v>
      </c>
      <c r="J784" s="53">
        <v>1</v>
      </c>
      <c r="K784" s="53">
        <v>1</v>
      </c>
      <c r="L784" s="53">
        <v>0</v>
      </c>
      <c r="M784" s="53">
        <v>1</v>
      </c>
      <c r="N784" s="53">
        <v>1</v>
      </c>
      <c r="O784" s="53">
        <v>0</v>
      </c>
      <c r="P784" s="56">
        <f t="shared" si="37"/>
        <v>5</v>
      </c>
      <c r="Q784" s="53">
        <v>1</v>
      </c>
      <c r="R784" s="53">
        <v>1</v>
      </c>
      <c r="S784" s="53">
        <v>1</v>
      </c>
      <c r="T784" s="53">
        <v>0</v>
      </c>
      <c r="U784" s="53">
        <v>0</v>
      </c>
      <c r="V784" s="53">
        <v>0</v>
      </c>
      <c r="W784" s="53">
        <v>1</v>
      </c>
      <c r="X784" s="53">
        <v>1</v>
      </c>
      <c r="Y784" s="53">
        <v>0</v>
      </c>
      <c r="Z784" s="53">
        <v>0</v>
      </c>
      <c r="AA784" s="53">
        <v>1</v>
      </c>
      <c r="AB784" s="53">
        <v>1</v>
      </c>
      <c r="AC784" s="56">
        <f t="shared" si="38"/>
        <v>7</v>
      </c>
      <c r="AD784" s="55">
        <f>VLOOKUP($A784,'all-seg-360'!$A:$K,3,0)</f>
        <v>0.15920715299999999</v>
      </c>
      <c r="AE784" s="55">
        <f>VLOOKUP($A784,'all-seg-360'!$A:$K,4,0)</f>
        <v>0.47221069300000001</v>
      </c>
      <c r="AF784" s="55">
        <f>VLOOKUP($A784,'all-seg-360'!$A:$K,5,0)</f>
        <v>0.16540832499999999</v>
      </c>
      <c r="AG784" s="55">
        <f>VLOOKUP($A784,'all-seg-360'!$A:$K,6,0)</f>
        <v>0.117559814</v>
      </c>
      <c r="AH784" s="55">
        <f>VLOOKUP($A784,'all-seg-360'!$A:$K,7,0)</f>
        <v>2.2778320000000001E-2</v>
      </c>
      <c r="AI784" s="55">
        <f>VLOOKUP($A784,'all-seg-360'!$A:$K,8,0)</f>
        <v>0</v>
      </c>
      <c r="AJ784" s="55">
        <f>VLOOKUP($A784,'all-seg-360'!$A:$K,9,0)</f>
        <v>1.2686157E-2</v>
      </c>
      <c r="AK784" s="55"/>
      <c r="AL784" s="55"/>
    </row>
    <row r="785" spans="1:38">
      <c r="A785" s="1" t="s">
        <v>81</v>
      </c>
      <c r="B785" s="1" t="s">
        <v>80</v>
      </c>
      <c r="C785" s="1" t="str">
        <f>VLOOKUP(A785,raw_data!$C:$G,5,0)</f>
        <v>余德耀美术馆</v>
      </c>
      <c r="D785" s="1" t="str">
        <f>VLOOKUP(A785,raw_data!$C:$H,6,0)</f>
        <v>丰谷路35号</v>
      </c>
      <c r="E785" s="1" t="str">
        <f>VLOOKUP(A785,raw_data!$C:$E,2,0)&amp;","&amp;VLOOKUP(A785,raw_data!$C:$E,3,0)</f>
        <v>121.4573437,31.17248584</v>
      </c>
      <c r="F785" s="54">
        <f t="shared" si="36"/>
        <v>3</v>
      </c>
      <c r="G785" s="1" t="s">
        <v>4367</v>
      </c>
      <c r="H785" s="53">
        <v>0</v>
      </c>
      <c r="I785" s="53">
        <v>1</v>
      </c>
      <c r="J785" s="53">
        <v>1</v>
      </c>
      <c r="K785" s="53">
        <v>1</v>
      </c>
      <c r="L785" s="53">
        <v>1</v>
      </c>
      <c r="M785" s="53">
        <v>0</v>
      </c>
      <c r="N785" s="53">
        <v>1</v>
      </c>
      <c r="O785" s="53">
        <v>0</v>
      </c>
      <c r="P785" s="56">
        <f t="shared" si="37"/>
        <v>5</v>
      </c>
      <c r="Q785" s="53">
        <v>1</v>
      </c>
      <c r="R785" s="53">
        <v>1</v>
      </c>
      <c r="S785" s="53">
        <v>0</v>
      </c>
      <c r="T785" s="53">
        <v>0</v>
      </c>
      <c r="U785" s="53">
        <v>1</v>
      </c>
      <c r="V785" s="53">
        <v>0</v>
      </c>
      <c r="W785" s="53">
        <v>0</v>
      </c>
      <c r="X785" s="53">
        <v>1</v>
      </c>
      <c r="Y785" s="53">
        <v>1</v>
      </c>
      <c r="Z785" s="53">
        <v>1</v>
      </c>
      <c r="AA785" s="53">
        <v>1</v>
      </c>
      <c r="AB785" s="53">
        <v>1</v>
      </c>
      <c r="AC785" s="56">
        <f t="shared" si="38"/>
        <v>8</v>
      </c>
      <c r="AD785" s="55">
        <f>VLOOKUP($A785,'all-seg-360'!$A:$K,3,0)</f>
        <v>0.157650757</v>
      </c>
      <c r="AE785" s="55">
        <f>VLOOKUP($A785,'all-seg-360'!$A:$K,4,0)</f>
        <v>0.61379699700000001</v>
      </c>
      <c r="AF785" s="55">
        <f>VLOOKUP($A785,'all-seg-360'!$A:$K,5,0)</f>
        <v>5.2807617000000001E-2</v>
      </c>
      <c r="AG785" s="55">
        <f>VLOOKUP($A785,'all-seg-360'!$A:$K,6,0)</f>
        <v>0.12036438000000001</v>
      </c>
      <c r="AH785" s="55">
        <f>VLOOKUP($A785,'all-seg-360'!$A:$K,7,0)</f>
        <v>2.0465087999999999E-2</v>
      </c>
      <c r="AI785" s="55">
        <f>VLOOKUP($A785,'all-seg-360'!$A:$K,8,0)</f>
        <v>0</v>
      </c>
      <c r="AJ785" s="55">
        <f>VLOOKUP($A785,'all-seg-360'!$A:$K,9,0)</f>
        <v>3.5400399999999999E-4</v>
      </c>
      <c r="AK785" s="55"/>
      <c r="AL785" s="55"/>
    </row>
    <row r="786" spans="1:38">
      <c r="A786" s="1" t="s">
        <v>37</v>
      </c>
      <c r="B786" s="1" t="s">
        <v>36</v>
      </c>
      <c r="C786" s="1" t="str">
        <f>VLOOKUP(A786,raw_data!$C:$G,5,0)</f>
        <v>榆林路308号楼</v>
      </c>
      <c r="D786" s="1" t="str">
        <f>VLOOKUP(A786,raw_data!$C:$H,6,0)</f>
        <v>榆林308-312号</v>
      </c>
      <c r="E786" s="1" t="str">
        <f>VLOOKUP(A786,raw_data!$C:$E,2,0)&amp;","&amp;VLOOKUP(A786,raw_data!$C:$E,3,0)</f>
        <v>121.514561,31.25749596</v>
      </c>
      <c r="F786" s="54">
        <f t="shared" si="36"/>
        <v>3</v>
      </c>
      <c r="G786" s="1" t="s">
        <v>4367</v>
      </c>
      <c r="H786" s="53">
        <v>0</v>
      </c>
      <c r="I786" s="53">
        <v>1</v>
      </c>
      <c r="J786" s="53">
        <v>1</v>
      </c>
      <c r="K786" s="53">
        <v>1</v>
      </c>
      <c r="L786" s="53">
        <v>0</v>
      </c>
      <c r="M786" s="53">
        <v>1</v>
      </c>
      <c r="N786" s="53">
        <v>1</v>
      </c>
      <c r="O786" s="53">
        <v>0</v>
      </c>
      <c r="P786" s="56">
        <f t="shared" si="37"/>
        <v>5</v>
      </c>
      <c r="Q786" s="53">
        <v>1</v>
      </c>
      <c r="R786" s="53">
        <v>1</v>
      </c>
      <c r="S786" s="53">
        <v>1</v>
      </c>
      <c r="T786" s="53">
        <v>0</v>
      </c>
      <c r="U786" s="53">
        <v>0</v>
      </c>
      <c r="V786" s="53">
        <v>0</v>
      </c>
      <c r="W786" s="53">
        <v>1</v>
      </c>
      <c r="X786" s="53">
        <v>1</v>
      </c>
      <c r="Y786" s="53">
        <v>1</v>
      </c>
      <c r="Z786" s="53">
        <v>1</v>
      </c>
      <c r="AA786" s="53">
        <v>1</v>
      </c>
      <c r="AB786" s="53">
        <v>1</v>
      </c>
      <c r="AC786" s="56">
        <f t="shared" si="38"/>
        <v>9</v>
      </c>
      <c r="AD786" s="55">
        <f>VLOOKUP($A786,'all-seg-360'!$A:$K,3,0)</f>
        <v>0.43070373499999998</v>
      </c>
      <c r="AE786" s="55">
        <f>VLOOKUP($A786,'all-seg-360'!$A:$K,4,0)</f>
        <v>0.412057495</v>
      </c>
      <c r="AF786" s="55">
        <f>VLOOKUP($A786,'all-seg-360'!$A:$K,5,0)</f>
        <v>1.8005399999999999E-4</v>
      </c>
      <c r="AG786" s="55">
        <f>VLOOKUP($A786,'all-seg-360'!$A:$K,6,0)</f>
        <v>5.6195068000000001E-2</v>
      </c>
      <c r="AH786" s="55">
        <f>VLOOKUP($A786,'all-seg-360'!$A:$K,7,0)</f>
        <v>1.6918945000000001E-2</v>
      </c>
      <c r="AI786" s="55">
        <f>VLOOKUP($A786,'all-seg-360'!$A:$K,8,0)</f>
        <v>6.9274899999999999E-4</v>
      </c>
      <c r="AJ786" s="55">
        <f>VLOOKUP($A786,'all-seg-360'!$A:$K,9,0)</f>
        <v>1.98364E-4</v>
      </c>
      <c r="AK786" s="55"/>
      <c r="AL786" s="55"/>
    </row>
    <row r="787" spans="1:38">
      <c r="A787" s="1" t="s">
        <v>1250</v>
      </c>
      <c r="B787" s="1" t="s">
        <v>1249</v>
      </c>
      <c r="C787" s="1" t="str">
        <f>VLOOKUP(A787,raw_data!$C:$G,5,0)</f>
        <v>住总公司机电设计院</v>
      </c>
      <c r="D787" s="1" t="str">
        <f>VLOOKUP(A787,raw_data!$C:$H,6,0)</f>
        <v>中山东二路9号</v>
      </c>
      <c r="E787" s="1" t="str">
        <f>VLOOKUP(A787,raw_data!$C:$E,2,0)&amp;","&amp;VLOOKUP(A787,raw_data!$C:$E,3,0)</f>
        <v>121.4878506,31.23438654</v>
      </c>
      <c r="F787" s="54">
        <f t="shared" si="36"/>
        <v>3</v>
      </c>
      <c r="G787" s="1" t="s">
        <v>4367</v>
      </c>
      <c r="H787" s="53">
        <v>0</v>
      </c>
      <c r="I787" s="53">
        <v>1</v>
      </c>
      <c r="J787" s="53">
        <v>1</v>
      </c>
      <c r="K787" s="53">
        <v>1</v>
      </c>
      <c r="L787" s="53">
        <v>1</v>
      </c>
      <c r="M787" s="53">
        <v>1</v>
      </c>
      <c r="N787" s="53">
        <v>1</v>
      </c>
      <c r="O787" s="53">
        <v>0</v>
      </c>
      <c r="P787" s="56">
        <f t="shared" si="37"/>
        <v>6</v>
      </c>
      <c r="Q787" s="53">
        <v>0</v>
      </c>
      <c r="R787" s="53">
        <v>1</v>
      </c>
      <c r="S787" s="53">
        <v>0</v>
      </c>
      <c r="T787" s="53">
        <v>0</v>
      </c>
      <c r="U787" s="53">
        <v>1</v>
      </c>
      <c r="V787" s="53">
        <v>1</v>
      </c>
      <c r="W787" s="53">
        <v>1</v>
      </c>
      <c r="X787" s="53">
        <v>1</v>
      </c>
      <c r="Y787" s="53">
        <v>1</v>
      </c>
      <c r="Z787" s="53">
        <v>1</v>
      </c>
      <c r="AA787" s="53">
        <v>1</v>
      </c>
      <c r="AB787" s="53">
        <v>1</v>
      </c>
      <c r="AC787" s="56">
        <f t="shared" si="38"/>
        <v>9</v>
      </c>
      <c r="AD787" s="55">
        <f>VLOOKUP($A787,'all-seg-360'!$A:$K,3,0)</f>
        <v>0.124893188</v>
      </c>
      <c r="AE787" s="55">
        <f>VLOOKUP($A787,'all-seg-360'!$A:$K,4,0)</f>
        <v>0.44192810100000002</v>
      </c>
      <c r="AF787" s="55">
        <f>VLOOKUP($A787,'all-seg-360'!$A:$K,5,0)</f>
        <v>0.25083618200000002</v>
      </c>
      <c r="AG787" s="55">
        <f>VLOOKUP($A787,'all-seg-360'!$A:$K,6,0)</f>
        <v>0.110409546</v>
      </c>
      <c r="AH787" s="55">
        <f>VLOOKUP($A787,'all-seg-360'!$A:$K,7,0)</f>
        <v>2.315979E-2</v>
      </c>
      <c r="AI787" s="55">
        <f>VLOOKUP($A787,'all-seg-360'!$A:$K,8,0)</f>
        <v>0</v>
      </c>
      <c r="AJ787" s="55">
        <f>VLOOKUP($A787,'all-seg-360'!$A:$K,9,0)</f>
        <v>1.1059569999999999E-2</v>
      </c>
      <c r="AK787" s="55"/>
      <c r="AL787" s="55"/>
    </row>
    <row r="788" spans="1:38">
      <c r="A788" s="1" t="s">
        <v>1266</v>
      </c>
      <c r="B788" s="1" t="s">
        <v>1265</v>
      </c>
      <c r="C788" s="1" t="str">
        <f>VLOOKUP(A788,raw_data!$C:$G,5,0)</f>
        <v>江湾体育场</v>
      </c>
      <c r="D788" s="1" t="str">
        <f>VLOOKUP(A788,raw_data!$C:$H,6,0)</f>
        <v>国和路346号</v>
      </c>
      <c r="E788" s="1" t="str">
        <f>VLOOKUP(A788,raw_data!$C:$E,2,0)&amp;","&amp;VLOOKUP(A788,raw_data!$C:$E,3,0)</f>
        <v>121.51497,31.30916</v>
      </c>
      <c r="F788" s="54">
        <f t="shared" si="36"/>
        <v>3</v>
      </c>
      <c r="G788" s="1" t="s">
        <v>4367</v>
      </c>
      <c r="H788" s="53">
        <v>0</v>
      </c>
      <c r="I788" s="53">
        <v>1</v>
      </c>
      <c r="J788" s="53">
        <v>1</v>
      </c>
      <c r="K788" s="53">
        <v>1</v>
      </c>
      <c r="L788" s="53">
        <v>1</v>
      </c>
      <c r="M788" s="53">
        <v>1</v>
      </c>
      <c r="N788" s="53">
        <v>1</v>
      </c>
      <c r="O788" s="53">
        <v>0</v>
      </c>
      <c r="P788" s="56">
        <f t="shared" si="37"/>
        <v>6</v>
      </c>
      <c r="Q788" s="53">
        <v>1</v>
      </c>
      <c r="R788" s="53">
        <v>1</v>
      </c>
      <c r="S788" s="53">
        <v>1</v>
      </c>
      <c r="T788" s="53">
        <v>1</v>
      </c>
      <c r="U788" s="53">
        <v>1</v>
      </c>
      <c r="V788" s="53">
        <v>0</v>
      </c>
      <c r="W788" s="53">
        <v>1</v>
      </c>
      <c r="X788" s="53">
        <v>0</v>
      </c>
      <c r="Y788" s="53">
        <v>1</v>
      </c>
      <c r="Z788" s="53">
        <v>1</v>
      </c>
      <c r="AA788" s="53">
        <v>0</v>
      </c>
      <c r="AB788" s="53">
        <v>0</v>
      </c>
      <c r="AC788" s="56">
        <f t="shared" si="38"/>
        <v>8</v>
      </c>
      <c r="AD788" s="55">
        <f>VLOOKUP($A788,'all-seg-360'!$A:$K,3,0)</f>
        <v>3.8885497999999998E-2</v>
      </c>
      <c r="AE788" s="55">
        <f>VLOOKUP($A788,'all-seg-360'!$A:$K,4,0)</f>
        <v>0.51258850099999997</v>
      </c>
      <c r="AF788" s="55">
        <f>VLOOKUP($A788,'all-seg-360'!$A:$K,5,0)</f>
        <v>0.243728638</v>
      </c>
      <c r="AG788" s="55">
        <f>VLOOKUP($A788,'all-seg-360'!$A:$K,6,0)</f>
        <v>0.10856018100000001</v>
      </c>
      <c r="AH788" s="55">
        <f>VLOOKUP($A788,'all-seg-360'!$A:$K,7,0)</f>
        <v>4.0164184999999998E-2</v>
      </c>
      <c r="AI788" s="55">
        <f>VLOOKUP($A788,'all-seg-360'!$A:$K,8,0)</f>
        <v>1.89209E-4</v>
      </c>
      <c r="AJ788" s="55">
        <f>VLOOKUP($A788,'all-seg-360'!$A:$K,9,0)</f>
        <v>1.3473511000000001E-2</v>
      </c>
      <c r="AK788" s="55"/>
      <c r="AL788" s="55"/>
    </row>
    <row r="789" spans="1:38">
      <c r="A789" s="1" t="s">
        <v>1146</v>
      </c>
      <c r="B789" s="1" t="s">
        <v>20</v>
      </c>
      <c r="C789" s="1" t="str">
        <f>VLOOKUP(A789,raw_data!$C:$G,5,0)</f>
        <v>住宅</v>
      </c>
      <c r="D789" s="1" t="str">
        <f>VLOOKUP(A789,raw_data!$C:$H,6,0)</f>
        <v>延安中路931-979号</v>
      </c>
      <c r="E789" s="1" t="str">
        <f>VLOOKUP(A789,raw_data!$C:$E,2,0)&amp;","&amp;VLOOKUP(A789,raw_data!$C:$E,3,0)</f>
        <v>121.4474093,31.22435274</v>
      </c>
      <c r="F789" s="54">
        <f t="shared" si="36"/>
        <v>3</v>
      </c>
      <c r="G789" s="1" t="s">
        <v>4367</v>
      </c>
      <c r="H789" s="53">
        <v>0</v>
      </c>
      <c r="I789" s="53">
        <v>1</v>
      </c>
      <c r="J789" s="53">
        <v>1</v>
      </c>
      <c r="K789" s="53">
        <v>1</v>
      </c>
      <c r="L789" s="53">
        <v>1</v>
      </c>
      <c r="M789" s="53">
        <v>1</v>
      </c>
      <c r="N789" s="53">
        <v>1</v>
      </c>
      <c r="O789" s="53">
        <v>0</v>
      </c>
      <c r="P789" s="56">
        <f t="shared" si="37"/>
        <v>6</v>
      </c>
      <c r="Q789" s="53">
        <v>1</v>
      </c>
      <c r="R789" s="53">
        <v>0</v>
      </c>
      <c r="S789" s="53">
        <v>1</v>
      </c>
      <c r="T789" s="53">
        <v>0</v>
      </c>
      <c r="U789" s="53">
        <v>1</v>
      </c>
      <c r="V789" s="53">
        <v>1</v>
      </c>
      <c r="W789" s="53">
        <v>1</v>
      </c>
      <c r="X789" s="53">
        <v>1</v>
      </c>
      <c r="Y789" s="53">
        <v>1</v>
      </c>
      <c r="Z789" s="53">
        <v>0</v>
      </c>
      <c r="AA789" s="53">
        <v>1</v>
      </c>
      <c r="AB789" s="53">
        <v>1</v>
      </c>
      <c r="AC789" s="56">
        <f t="shared" si="38"/>
        <v>9</v>
      </c>
      <c r="AD789" s="55">
        <f>VLOOKUP($A789,'all-seg-360'!$A:$K,3,0)</f>
        <v>0.117407227</v>
      </c>
      <c r="AE789" s="55">
        <f>VLOOKUP($A789,'all-seg-360'!$A:$K,4,0)</f>
        <v>0.13800354000000001</v>
      </c>
      <c r="AF789" s="55">
        <f>VLOOKUP($A789,'all-seg-360'!$A:$K,5,0)</f>
        <v>0.13465271000000001</v>
      </c>
      <c r="AG789" s="55">
        <f>VLOOKUP($A789,'all-seg-360'!$A:$K,6,0)</f>
        <v>8.0859374999999997E-2</v>
      </c>
      <c r="AH789" s="55">
        <f>VLOOKUP($A789,'all-seg-360'!$A:$K,7,0)</f>
        <v>2.6245119999999999E-3</v>
      </c>
      <c r="AI789" s="55">
        <f>VLOOKUP($A789,'all-seg-360'!$A:$K,8,0)</f>
        <v>0</v>
      </c>
      <c r="AJ789" s="55">
        <f>VLOOKUP($A789,'all-seg-360'!$A:$K,9,0)</f>
        <v>4.9728394000000002E-2</v>
      </c>
      <c r="AK789" s="55"/>
      <c r="AL789" s="55"/>
    </row>
    <row r="790" spans="1:38">
      <c r="A790" s="1" t="s">
        <v>1153</v>
      </c>
      <c r="B790" s="1" t="s">
        <v>1152</v>
      </c>
      <c r="C790" s="1" t="str">
        <f>VLOOKUP(A790,raw_data!$C:$G,5,0)</f>
        <v>德义大楼</v>
      </c>
      <c r="D790" s="1" t="str">
        <f>VLOOKUP(A790,raw_data!$C:$H,6,0)</f>
        <v>南京西路778号</v>
      </c>
      <c r="E790" s="1" t="str">
        <f>VLOOKUP(A790,raw_data!$C:$E,2,0)&amp;","&amp;VLOOKUP(A790,raw_data!$C:$E,3,0)</f>
        <v>121.4571535,31.2330779</v>
      </c>
      <c r="F790" s="54">
        <f t="shared" si="36"/>
        <v>3</v>
      </c>
      <c r="G790" s="1" t="s">
        <v>4367</v>
      </c>
      <c r="H790" s="53">
        <v>0</v>
      </c>
      <c r="I790" s="53">
        <v>1</v>
      </c>
      <c r="J790" s="53">
        <v>1</v>
      </c>
      <c r="K790" s="53">
        <v>1</v>
      </c>
      <c r="L790" s="53">
        <v>1</v>
      </c>
      <c r="M790" s="53">
        <v>1</v>
      </c>
      <c r="N790" s="53">
        <v>1</v>
      </c>
      <c r="O790" s="53">
        <v>0</v>
      </c>
      <c r="P790" s="56">
        <f t="shared" si="37"/>
        <v>6</v>
      </c>
      <c r="Q790" s="53">
        <v>1</v>
      </c>
      <c r="R790" s="53">
        <v>1</v>
      </c>
      <c r="S790" s="53">
        <v>1</v>
      </c>
      <c r="T790" s="53">
        <v>1</v>
      </c>
      <c r="U790" s="53">
        <v>1</v>
      </c>
      <c r="V790" s="53">
        <v>1</v>
      </c>
      <c r="W790" s="53">
        <v>1</v>
      </c>
      <c r="X790" s="53">
        <v>1</v>
      </c>
      <c r="Y790" s="53">
        <v>1</v>
      </c>
      <c r="Z790" s="53">
        <v>1</v>
      </c>
      <c r="AA790" s="53">
        <v>1</v>
      </c>
      <c r="AB790" s="53">
        <v>0</v>
      </c>
      <c r="AC790" s="56">
        <f t="shared" si="38"/>
        <v>11</v>
      </c>
      <c r="AD790" s="55">
        <f>VLOOKUP($A790,'all-seg-360'!$A:$K,3,0)</f>
        <v>0.35848693799999998</v>
      </c>
      <c r="AE790" s="55">
        <f>VLOOKUP($A790,'all-seg-360'!$A:$K,4,0)</f>
        <v>0.42133178700000001</v>
      </c>
      <c r="AF790" s="55">
        <f>VLOOKUP($A790,'all-seg-360'!$A:$K,5,0)</f>
        <v>6.5734859999999999E-3</v>
      </c>
      <c r="AG790" s="55">
        <f>VLOOKUP($A790,'all-seg-360'!$A:$K,6,0)</f>
        <v>7.8826904000000003E-2</v>
      </c>
      <c r="AH790" s="55">
        <f>VLOOKUP($A790,'all-seg-360'!$A:$K,7,0)</f>
        <v>1.9683837999999999E-2</v>
      </c>
      <c r="AI790" s="55">
        <f>VLOOKUP($A790,'all-seg-360'!$A:$K,8,0)</f>
        <v>1.8402099999999999E-3</v>
      </c>
      <c r="AJ790" s="55">
        <f>VLOOKUP($A790,'all-seg-360'!$A:$K,9,0)</f>
        <v>6.0241699999999997E-3</v>
      </c>
      <c r="AK790" s="55"/>
      <c r="AL790" s="55"/>
    </row>
    <row r="791" spans="1:38">
      <c r="A791" s="1" t="s">
        <v>1195</v>
      </c>
      <c r="B791" s="1" t="s">
        <v>1194</v>
      </c>
      <c r="C791" s="1" t="str">
        <f>VLOOKUP(A791,raw_data!$C:$G,5,0)</f>
        <v>吉祥里</v>
      </c>
      <c r="D791" s="1" t="str">
        <f>VLOOKUP(A791,raw_data!$C:$H,6,0)</f>
        <v>河南中路531-541号</v>
      </c>
      <c r="E791" s="1" t="str">
        <f>VLOOKUP(A791,raw_data!$C:$E,2,0)&amp;","&amp;VLOOKUP(A791,raw_data!$C:$E,3,0)</f>
        <v>121.4787272,31.24139121</v>
      </c>
      <c r="F791" s="54">
        <f t="shared" si="36"/>
        <v>3</v>
      </c>
      <c r="G791" s="1" t="s">
        <v>4367</v>
      </c>
      <c r="H791" s="53">
        <v>0</v>
      </c>
      <c r="I791" s="53">
        <v>1</v>
      </c>
      <c r="J791" s="53">
        <v>1</v>
      </c>
      <c r="K791" s="53">
        <v>1</v>
      </c>
      <c r="L791" s="53">
        <v>1</v>
      </c>
      <c r="M791" s="53">
        <v>1</v>
      </c>
      <c r="N791" s="53">
        <v>1</v>
      </c>
      <c r="O791" s="53">
        <v>0</v>
      </c>
      <c r="P791" s="56">
        <f t="shared" si="37"/>
        <v>6</v>
      </c>
      <c r="Q791" s="53">
        <v>1</v>
      </c>
      <c r="R791" s="53">
        <v>1</v>
      </c>
      <c r="S791" s="53">
        <v>1</v>
      </c>
      <c r="T791" s="53">
        <v>1</v>
      </c>
      <c r="U791" s="53">
        <v>1</v>
      </c>
      <c r="V791" s="53">
        <v>1</v>
      </c>
      <c r="W791" s="53">
        <v>1</v>
      </c>
      <c r="X791" s="53">
        <v>1</v>
      </c>
      <c r="Y791" s="53">
        <v>1</v>
      </c>
      <c r="Z791" s="53">
        <v>0</v>
      </c>
      <c r="AA791" s="53">
        <v>1</v>
      </c>
      <c r="AB791" s="53">
        <v>0</v>
      </c>
      <c r="AC791" s="56">
        <f t="shared" si="38"/>
        <v>10</v>
      </c>
      <c r="AD791" s="55">
        <f>VLOOKUP($A791,'all-seg-360'!$A:$K,3,0)</f>
        <v>0.49734497100000002</v>
      </c>
      <c r="AE791" s="55">
        <f>VLOOKUP($A791,'all-seg-360'!$A:$K,4,0)</f>
        <v>0.365768433</v>
      </c>
      <c r="AF791" s="55">
        <f>VLOOKUP($A791,'all-seg-360'!$A:$K,5,0)</f>
        <v>6.0211179999999998E-3</v>
      </c>
      <c r="AG791" s="55">
        <f>VLOOKUP($A791,'all-seg-360'!$A:$K,6,0)</f>
        <v>5.7681273999999998E-2</v>
      </c>
      <c r="AH791" s="55">
        <f>VLOOKUP($A791,'all-seg-360'!$A:$K,7,0)</f>
        <v>2.0434569999999999E-2</v>
      </c>
      <c r="AI791" s="55">
        <f>VLOOKUP($A791,'all-seg-360'!$A:$K,8,0)</f>
        <v>1.657104E-3</v>
      </c>
      <c r="AJ791" s="55">
        <f>VLOOKUP($A791,'all-seg-360'!$A:$K,9,0)</f>
        <v>1.4279175E-2</v>
      </c>
      <c r="AK791" s="55"/>
      <c r="AL791" s="55"/>
    </row>
    <row r="792" spans="1:38">
      <c r="A792" s="1" t="s">
        <v>936</v>
      </c>
      <c r="B792" s="1" t="s">
        <v>935</v>
      </c>
      <c r="C792" s="1" t="str">
        <f>VLOOKUP(A792,raw_data!$C:$G,5,0)</f>
        <v>瑞金大楼</v>
      </c>
      <c r="D792" s="1" t="str">
        <f>VLOOKUP(A792,raw_data!$C:$H,6,0)</f>
        <v>瑞金一路150号</v>
      </c>
      <c r="E792" s="1" t="str">
        <f>VLOOKUP(A792,raw_data!$C:$E,2,0)&amp;","&amp;VLOOKUP(A792,raw_data!$C:$E,3,0)</f>
        <v>121.4584505,31.21557437</v>
      </c>
      <c r="F792" s="54">
        <f t="shared" si="36"/>
        <v>3</v>
      </c>
      <c r="G792" s="1" t="s">
        <v>4367</v>
      </c>
      <c r="H792" s="53">
        <v>0</v>
      </c>
      <c r="I792" s="53">
        <v>1</v>
      </c>
      <c r="J792" s="53">
        <v>1</v>
      </c>
      <c r="K792" s="53">
        <v>1</v>
      </c>
      <c r="L792" s="53">
        <v>1</v>
      </c>
      <c r="M792" s="53">
        <v>1</v>
      </c>
      <c r="N792" s="53">
        <v>1</v>
      </c>
      <c r="O792" s="53">
        <v>0</v>
      </c>
      <c r="P792" s="56">
        <f t="shared" si="37"/>
        <v>6</v>
      </c>
      <c r="Q792" s="53">
        <v>1</v>
      </c>
      <c r="R792" s="53">
        <v>1</v>
      </c>
      <c r="S792" s="53">
        <v>1</v>
      </c>
      <c r="T792" s="53">
        <v>1</v>
      </c>
      <c r="U792" s="53">
        <v>1</v>
      </c>
      <c r="V792" s="53">
        <v>0</v>
      </c>
      <c r="W792" s="53">
        <v>1</v>
      </c>
      <c r="X792" s="53">
        <v>1</v>
      </c>
      <c r="Y792" s="53">
        <v>1</v>
      </c>
      <c r="Z792" s="53">
        <v>1</v>
      </c>
      <c r="AA792" s="53">
        <v>0</v>
      </c>
      <c r="AB792" s="53">
        <v>0</v>
      </c>
      <c r="AC792" s="56">
        <f t="shared" si="38"/>
        <v>9</v>
      </c>
      <c r="AD792" s="55">
        <f>VLOOKUP($A792,'all-seg-360'!$A:$K,3,0)</f>
        <v>0.212796021</v>
      </c>
      <c r="AE792" s="55">
        <f>VLOOKUP($A792,'all-seg-360'!$A:$K,4,0)</f>
        <v>0.45966491700000001</v>
      </c>
      <c r="AF792" s="55">
        <f>VLOOKUP($A792,'all-seg-360'!$A:$K,5,0)</f>
        <v>0.11906127900000001</v>
      </c>
      <c r="AG792" s="55">
        <f>VLOOKUP($A792,'all-seg-360'!$A:$K,6,0)</f>
        <v>6.7953491000000005E-2</v>
      </c>
      <c r="AH792" s="55">
        <f>VLOOKUP($A792,'all-seg-360'!$A:$K,7,0)</f>
        <v>3.6437990000000001E-3</v>
      </c>
      <c r="AI792" s="55">
        <f>VLOOKUP($A792,'all-seg-360'!$A:$K,8,0)</f>
        <v>1.0803220000000001E-3</v>
      </c>
      <c r="AJ792" s="55">
        <f>VLOOKUP($A792,'all-seg-360'!$A:$K,9,0)</f>
        <v>8.3923299999999999E-4</v>
      </c>
      <c r="AK792" s="55"/>
      <c r="AL792" s="55"/>
    </row>
    <row r="793" spans="1:38">
      <c r="A793" s="1" t="s">
        <v>858</v>
      </c>
      <c r="B793" s="1" t="s">
        <v>857</v>
      </c>
      <c r="C793" s="1" t="str">
        <f>VLOOKUP(A793,raw_data!$C:$G,5,0)</f>
        <v>上海市东区污水处理厂——办公楼/压缩机房、过滤池</v>
      </c>
      <c r="D793" s="1" t="str">
        <f>VLOOKUP(A793,raw_data!$C:$H,6,0)</f>
        <v>河间路1283号</v>
      </c>
      <c r="E793" s="1" t="str">
        <f>VLOOKUP(A793,raw_data!$C:$E,2,0)&amp;","&amp;VLOOKUP(A793,raw_data!$C:$E,3,0)</f>
        <v>121.544488,31.27790189</v>
      </c>
      <c r="F793" s="54">
        <f t="shared" si="36"/>
        <v>3</v>
      </c>
      <c r="G793" s="1" t="s">
        <v>4367</v>
      </c>
      <c r="H793" s="53">
        <v>0</v>
      </c>
      <c r="I793" s="53">
        <v>1</v>
      </c>
      <c r="J793" s="53">
        <v>1</v>
      </c>
      <c r="K793" s="53">
        <v>1</v>
      </c>
      <c r="L793" s="53">
        <v>1</v>
      </c>
      <c r="M793" s="53">
        <v>1</v>
      </c>
      <c r="N793" s="53">
        <v>1</v>
      </c>
      <c r="O793" s="53">
        <v>0</v>
      </c>
      <c r="P793" s="56">
        <f t="shared" si="37"/>
        <v>6</v>
      </c>
      <c r="Q793" s="53">
        <v>1</v>
      </c>
      <c r="R793" s="53">
        <v>1</v>
      </c>
      <c r="S793" s="53">
        <v>1</v>
      </c>
      <c r="T793" s="53">
        <v>1</v>
      </c>
      <c r="U793" s="53">
        <v>1</v>
      </c>
      <c r="V793" s="53">
        <v>0</v>
      </c>
      <c r="W793" s="53">
        <v>1</v>
      </c>
      <c r="X793" s="53">
        <v>1</v>
      </c>
      <c r="Y793" s="53">
        <v>1</v>
      </c>
      <c r="Z793" s="53">
        <v>0</v>
      </c>
      <c r="AA793" s="53">
        <v>1</v>
      </c>
      <c r="AB793" s="53">
        <v>0</v>
      </c>
      <c r="AC793" s="56">
        <f t="shared" si="38"/>
        <v>9</v>
      </c>
      <c r="AD793" s="55">
        <f>VLOOKUP($A793,'all-seg-360'!$A:$K,3,0)</f>
        <v>0.14350585900000001</v>
      </c>
      <c r="AE793" s="55">
        <f>VLOOKUP($A793,'all-seg-360'!$A:$K,4,0)</f>
        <v>0.60960998499999997</v>
      </c>
      <c r="AF793" s="55">
        <f>VLOOKUP($A793,'all-seg-360'!$A:$K,5,0)</f>
        <v>6.2557982999999998E-2</v>
      </c>
      <c r="AG793" s="55">
        <f>VLOOKUP($A793,'all-seg-360'!$A:$K,6,0)</f>
        <v>9.6191405999999993E-2</v>
      </c>
      <c r="AH793" s="55">
        <f>VLOOKUP($A793,'all-seg-360'!$A:$K,7,0)</f>
        <v>2.5619507E-2</v>
      </c>
      <c r="AI793" s="55">
        <f>VLOOKUP($A793,'all-seg-360'!$A:$K,8,0)</f>
        <v>3.0520000000000002E-6</v>
      </c>
      <c r="AJ793" s="55">
        <f>VLOOKUP($A793,'all-seg-360'!$A:$K,9,0)</f>
        <v>5.020142E-3</v>
      </c>
      <c r="AK793" s="55"/>
      <c r="AL793" s="55"/>
    </row>
    <row r="794" spans="1:38">
      <c r="A794" s="1" t="s">
        <v>870</v>
      </c>
      <c r="B794" s="1" t="s">
        <v>869</v>
      </c>
      <c r="C794" s="1" t="str">
        <f>VLOOKUP(A794,raw_data!$C:$G,5,0)</f>
        <v>浦江饭店</v>
      </c>
      <c r="D794" s="1" t="str">
        <f>VLOOKUP(A794,raw_data!$C:$H,6,0)</f>
        <v>黄浦路15号</v>
      </c>
      <c r="E794" s="1" t="str">
        <f>VLOOKUP(A794,raw_data!$C:$E,2,0)&amp;","&amp;VLOOKUP(A794,raw_data!$C:$E,3,0)</f>
        <v>121.4866552,31.24606542</v>
      </c>
      <c r="F794" s="54">
        <f t="shared" si="36"/>
        <v>3</v>
      </c>
      <c r="G794" s="1" t="s">
        <v>4367</v>
      </c>
      <c r="H794" s="53">
        <v>0</v>
      </c>
      <c r="I794" s="53">
        <v>1</v>
      </c>
      <c r="J794" s="53">
        <v>1</v>
      </c>
      <c r="K794" s="53">
        <v>1</v>
      </c>
      <c r="L794" s="53">
        <v>1</v>
      </c>
      <c r="M794" s="53">
        <v>1</v>
      </c>
      <c r="N794" s="53">
        <v>1</v>
      </c>
      <c r="O794" s="53">
        <v>0</v>
      </c>
      <c r="P794" s="56">
        <f t="shared" si="37"/>
        <v>6</v>
      </c>
      <c r="Q794" s="53">
        <v>1</v>
      </c>
      <c r="R794" s="53">
        <v>1</v>
      </c>
      <c r="S794" s="53">
        <v>1</v>
      </c>
      <c r="T794" s="53">
        <v>1</v>
      </c>
      <c r="U794" s="53">
        <v>1</v>
      </c>
      <c r="V794" s="53">
        <v>1</v>
      </c>
      <c r="W794" s="53">
        <v>0</v>
      </c>
      <c r="X794" s="53">
        <v>1</v>
      </c>
      <c r="Y794" s="53">
        <v>1</v>
      </c>
      <c r="Z794" s="53">
        <v>1</v>
      </c>
      <c r="AA794" s="53">
        <v>1</v>
      </c>
      <c r="AB794" s="53">
        <v>1</v>
      </c>
      <c r="AC794" s="56">
        <f t="shared" si="38"/>
        <v>11</v>
      </c>
      <c r="AD794" s="55">
        <f>VLOOKUP($A794,'all-seg-360'!$A:$K,3,0)</f>
        <v>0.27175903299999998</v>
      </c>
      <c r="AE794" s="55">
        <f>VLOOKUP($A794,'all-seg-360'!$A:$K,4,0)</f>
        <v>0.51391296399999997</v>
      </c>
      <c r="AF794" s="55">
        <f>VLOOKUP($A794,'all-seg-360'!$A:$K,5,0)</f>
        <v>3.5244750999999998E-2</v>
      </c>
      <c r="AG794" s="55">
        <f>VLOOKUP($A794,'all-seg-360'!$A:$K,6,0)</f>
        <v>0.101583862</v>
      </c>
      <c r="AH794" s="55">
        <f>VLOOKUP($A794,'all-seg-360'!$A:$K,7,0)</f>
        <v>3.7054442999999999E-2</v>
      </c>
      <c r="AI794" s="55">
        <f>VLOOKUP($A794,'all-seg-360'!$A:$K,8,0)</f>
        <v>7.7209499999999999E-4</v>
      </c>
      <c r="AJ794" s="55">
        <f>VLOOKUP($A794,'all-seg-360'!$A:$K,9,0)</f>
        <v>7.5042720000000002E-3</v>
      </c>
      <c r="AK794" s="55"/>
      <c r="AL794" s="55"/>
    </row>
    <row r="795" spans="1:38">
      <c r="A795" s="1" t="s">
        <v>736</v>
      </c>
      <c r="B795" s="1" t="s">
        <v>10</v>
      </c>
      <c r="C795" s="1" t="str">
        <f>VLOOKUP(A795,raw_data!$C:$G,5,0)</f>
        <v>上海市外事办公室</v>
      </c>
      <c r="D795" s="1" t="str">
        <f>VLOOKUP(A795,raw_data!$C:$H,6,0)</f>
        <v>铜仁路257号</v>
      </c>
      <c r="E795" s="1" t="str">
        <f>VLOOKUP(A795,raw_data!$C:$E,2,0)&amp;","&amp;VLOOKUP(A795,raw_data!$C:$E,3,0)</f>
        <v>121.4458447,31.227913</v>
      </c>
      <c r="F795" s="54">
        <f t="shared" si="36"/>
        <v>3</v>
      </c>
      <c r="G795" s="1" t="s">
        <v>4367</v>
      </c>
      <c r="H795" s="53">
        <v>0</v>
      </c>
      <c r="I795" s="53">
        <v>1</v>
      </c>
      <c r="J795" s="53">
        <v>1</v>
      </c>
      <c r="K795" s="53">
        <v>1</v>
      </c>
      <c r="L795" s="53">
        <v>1</v>
      </c>
      <c r="M795" s="53">
        <v>1</v>
      </c>
      <c r="N795" s="53">
        <v>1</v>
      </c>
      <c r="O795" s="53">
        <v>0</v>
      </c>
      <c r="P795" s="56">
        <f t="shared" si="37"/>
        <v>6</v>
      </c>
      <c r="Q795" s="53">
        <v>1</v>
      </c>
      <c r="R795" s="53">
        <v>1</v>
      </c>
      <c r="S795" s="53">
        <v>1</v>
      </c>
      <c r="T795" s="53">
        <v>1</v>
      </c>
      <c r="U795" s="53">
        <v>0</v>
      </c>
      <c r="V795" s="53">
        <v>1</v>
      </c>
      <c r="W795" s="53">
        <v>1</v>
      </c>
      <c r="X795" s="53">
        <v>1</v>
      </c>
      <c r="Y795" s="53">
        <v>1</v>
      </c>
      <c r="Z795" s="53">
        <v>0</v>
      </c>
      <c r="AA795" s="53">
        <v>0</v>
      </c>
      <c r="AB795" s="53">
        <v>1</v>
      </c>
      <c r="AC795" s="56">
        <f t="shared" si="38"/>
        <v>9</v>
      </c>
      <c r="AD795" s="55">
        <f>VLOOKUP($A795,'all-seg-360'!$A:$K,3,0)</f>
        <v>0.26238403300000002</v>
      </c>
      <c r="AE795" s="55">
        <f>VLOOKUP($A795,'all-seg-360'!$A:$K,4,0)</f>
        <v>0.395690918</v>
      </c>
      <c r="AF795" s="55">
        <f>VLOOKUP($A795,'all-seg-360'!$A:$K,5,0)</f>
        <v>0.144436646</v>
      </c>
      <c r="AG795" s="55">
        <f>VLOOKUP($A795,'all-seg-360'!$A:$K,6,0)</f>
        <v>7.3092650999999995E-2</v>
      </c>
      <c r="AH795" s="55">
        <f>VLOOKUP($A795,'all-seg-360'!$A:$K,7,0)</f>
        <v>6.0961913999999999E-2</v>
      </c>
      <c r="AI795" s="55">
        <f>VLOOKUP($A795,'all-seg-360'!$A:$K,8,0)</f>
        <v>1.5441890000000001E-3</v>
      </c>
      <c r="AJ795" s="55">
        <f>VLOOKUP($A795,'all-seg-360'!$A:$K,9,0)</f>
        <v>3.7323E-3</v>
      </c>
      <c r="AK795" s="55"/>
      <c r="AL795" s="55"/>
    </row>
    <row r="796" spans="1:38">
      <c r="A796" s="1" t="s">
        <v>722</v>
      </c>
      <c r="B796" s="1" t="s">
        <v>721</v>
      </c>
      <c r="C796" s="1" t="str">
        <f>VLOOKUP(A796,raw_data!$C:$G,5,0)</f>
        <v>上海商业会计学校静安分校</v>
      </c>
      <c r="D796" s="1" t="str">
        <f>VLOOKUP(A796,raw_data!$C:$H,6,0)</f>
        <v>江宁路511号</v>
      </c>
      <c r="E796" s="1" t="str">
        <f>VLOOKUP(A796,raw_data!$C:$E,2,0)&amp;","&amp;VLOOKUP(A796,raw_data!$C:$E,3,0)</f>
        <v>121.4464711,31.23755617</v>
      </c>
      <c r="F796" s="54">
        <f t="shared" si="36"/>
        <v>3</v>
      </c>
      <c r="G796" s="1" t="s">
        <v>4367</v>
      </c>
      <c r="H796" s="53">
        <v>0</v>
      </c>
      <c r="I796" s="53">
        <v>1</v>
      </c>
      <c r="J796" s="53">
        <v>1</v>
      </c>
      <c r="K796" s="53">
        <v>1</v>
      </c>
      <c r="L796" s="53">
        <v>1</v>
      </c>
      <c r="M796" s="53">
        <v>1</v>
      </c>
      <c r="N796" s="53">
        <v>1</v>
      </c>
      <c r="O796" s="53">
        <v>0</v>
      </c>
      <c r="P796" s="56">
        <f t="shared" si="37"/>
        <v>6</v>
      </c>
      <c r="Q796" s="53">
        <v>1</v>
      </c>
      <c r="R796" s="53">
        <v>1</v>
      </c>
      <c r="S796" s="53">
        <v>1</v>
      </c>
      <c r="T796" s="53">
        <v>1</v>
      </c>
      <c r="U796" s="53">
        <v>1</v>
      </c>
      <c r="V796" s="53">
        <v>0</v>
      </c>
      <c r="W796" s="53">
        <v>1</v>
      </c>
      <c r="X796" s="53">
        <v>1</v>
      </c>
      <c r="Y796" s="53">
        <v>0</v>
      </c>
      <c r="Z796" s="53">
        <v>1</v>
      </c>
      <c r="AA796" s="53">
        <v>1</v>
      </c>
      <c r="AB796" s="53">
        <v>0</v>
      </c>
      <c r="AC796" s="56">
        <f t="shared" si="38"/>
        <v>9</v>
      </c>
      <c r="AD796" s="55">
        <f>VLOOKUP($A796,'all-seg-360'!$A:$K,3,0)</f>
        <v>0.36440429699999999</v>
      </c>
      <c r="AE796" s="55">
        <f>VLOOKUP($A796,'all-seg-360'!$A:$K,4,0)</f>
        <v>0.48019409200000002</v>
      </c>
      <c r="AF796" s="55">
        <f>VLOOKUP($A796,'all-seg-360'!$A:$K,5,0)</f>
        <v>4.3334999999999999E-4</v>
      </c>
      <c r="AG796" s="55">
        <f>VLOOKUP($A796,'all-seg-360'!$A:$K,6,0)</f>
        <v>0.105178833</v>
      </c>
      <c r="AH796" s="55">
        <f>VLOOKUP($A796,'all-seg-360'!$A:$K,7,0)</f>
        <v>2.4606322999999999E-2</v>
      </c>
      <c r="AI796" s="55">
        <f>VLOOKUP($A796,'all-seg-360'!$A:$K,8,0)</f>
        <v>3.23486E-4</v>
      </c>
      <c r="AJ796" s="55">
        <f>VLOOKUP($A796,'all-seg-360'!$A:$K,9,0)</f>
        <v>4.4342039999999997E-3</v>
      </c>
      <c r="AK796" s="55"/>
      <c r="AL796" s="55"/>
    </row>
    <row r="797" spans="1:38">
      <c r="A797" s="1" t="s">
        <v>561</v>
      </c>
      <c r="B797" s="1" t="s">
        <v>20</v>
      </c>
      <c r="C797" s="1" t="str">
        <f>VLOOKUP(A797,raw_data!$C:$G,5,0)</f>
        <v>住宅</v>
      </c>
      <c r="D797" s="1" t="str">
        <f>VLOOKUP(A797,raw_data!$C:$H,6,0)</f>
        <v>武进路580弄</v>
      </c>
      <c r="E797" s="1" t="str">
        <f>VLOOKUP(A797,raw_data!$C:$E,2,0)&amp;","&amp;VLOOKUP(A797,raw_data!$C:$E,3,0)</f>
        <v>121.4915283,31.27128223</v>
      </c>
      <c r="F797" s="54">
        <f t="shared" si="36"/>
        <v>3</v>
      </c>
      <c r="G797" s="1" t="s">
        <v>4367</v>
      </c>
      <c r="H797" s="53">
        <v>0</v>
      </c>
      <c r="I797" s="53">
        <v>1</v>
      </c>
      <c r="J797" s="53">
        <v>1</v>
      </c>
      <c r="K797" s="53">
        <v>1</v>
      </c>
      <c r="L797" s="53">
        <v>1</v>
      </c>
      <c r="M797" s="53">
        <v>1</v>
      </c>
      <c r="N797" s="53">
        <v>1</v>
      </c>
      <c r="O797" s="53">
        <v>0</v>
      </c>
      <c r="P797" s="56">
        <f t="shared" si="37"/>
        <v>6</v>
      </c>
      <c r="Q797" s="53">
        <v>1</v>
      </c>
      <c r="R797" s="53">
        <v>1</v>
      </c>
      <c r="S797" s="53">
        <v>1</v>
      </c>
      <c r="T797" s="53">
        <v>0</v>
      </c>
      <c r="U797" s="53">
        <v>1</v>
      </c>
      <c r="V797" s="53">
        <v>0</v>
      </c>
      <c r="W797" s="53">
        <v>1</v>
      </c>
      <c r="X797" s="53">
        <v>1</v>
      </c>
      <c r="Y797" s="53">
        <v>0</v>
      </c>
      <c r="Z797" s="53">
        <v>0</v>
      </c>
      <c r="AA797" s="53">
        <v>1</v>
      </c>
      <c r="AB797" s="53">
        <v>0</v>
      </c>
      <c r="AC797" s="56">
        <f t="shared" si="38"/>
        <v>7</v>
      </c>
      <c r="AD797" s="55">
        <f>VLOOKUP($A797,'all-seg-360'!$A:$K,3,0)</f>
        <v>0.144122314</v>
      </c>
      <c r="AE797" s="55">
        <f>VLOOKUP($A797,'all-seg-360'!$A:$K,4,0)</f>
        <v>0.61248474100000005</v>
      </c>
      <c r="AF797" s="55">
        <f>VLOOKUP($A797,'all-seg-360'!$A:$K,5,0)</f>
        <v>3.5260010000000001E-2</v>
      </c>
      <c r="AG797" s="55">
        <f>VLOOKUP($A797,'all-seg-360'!$A:$K,6,0)</f>
        <v>8.0819701999999993E-2</v>
      </c>
      <c r="AH797" s="55">
        <f>VLOOKUP($A797,'all-seg-360'!$A:$K,7,0)</f>
        <v>7.5286870000000001E-3</v>
      </c>
      <c r="AI797" s="55">
        <f>VLOOKUP($A797,'all-seg-360'!$A:$K,8,0)</f>
        <v>1.9805909999999999E-3</v>
      </c>
      <c r="AJ797" s="55">
        <f>VLOOKUP($A797,'all-seg-360'!$A:$K,9,0)</f>
        <v>2.8131104000000001E-2</v>
      </c>
      <c r="AK797" s="55"/>
      <c r="AL797" s="55"/>
    </row>
    <row r="798" spans="1:38">
      <c r="A798" s="1" t="s">
        <v>503</v>
      </c>
      <c r="B798" s="1" t="s">
        <v>502</v>
      </c>
      <c r="C798" s="1" t="str">
        <f>VLOOKUP(A798,raw_data!$C:$G,5,0)</f>
        <v>市舞蹈学校芭蕾舞团行政
楼，上海歌舞团行政楼，上
海歌舞团3号楼;市舞蹈学校
5号楼，4号楼，3号楼</v>
      </c>
      <c r="D798" s="1" t="str">
        <f>VLOOKUP(A798,raw_data!$C:$H,6,0)</f>
        <v>虹桥路1650号，1590号，1648号
1652号，虹桥路1674号4号楼、3号
楼</v>
      </c>
      <c r="E798" s="1" t="str">
        <f>VLOOKUP(A798,raw_data!$C:$E,2,0)&amp;","&amp;VLOOKUP(A798,raw_data!$C:$E,3,0)</f>
        <v>121.3884938,31.20119983</v>
      </c>
      <c r="F798" s="54">
        <f t="shared" si="36"/>
        <v>3</v>
      </c>
      <c r="G798" s="1" t="s">
        <v>4367</v>
      </c>
      <c r="H798" s="53">
        <v>0</v>
      </c>
      <c r="I798" s="53">
        <v>1</v>
      </c>
      <c r="J798" s="53">
        <v>1</v>
      </c>
      <c r="K798" s="53">
        <v>1</v>
      </c>
      <c r="L798" s="53">
        <v>1</v>
      </c>
      <c r="M798" s="53">
        <v>1</v>
      </c>
      <c r="N798" s="53">
        <v>1</v>
      </c>
      <c r="O798" s="53">
        <v>0</v>
      </c>
      <c r="P798" s="56">
        <f t="shared" si="37"/>
        <v>6</v>
      </c>
      <c r="Q798" s="53">
        <v>1</v>
      </c>
      <c r="R798" s="53">
        <v>1</v>
      </c>
      <c r="S798" s="53">
        <v>1</v>
      </c>
      <c r="T798" s="53">
        <v>0</v>
      </c>
      <c r="U798" s="53">
        <v>0</v>
      </c>
      <c r="V798" s="53">
        <v>1</v>
      </c>
      <c r="W798" s="53">
        <v>1</v>
      </c>
      <c r="X798" s="53">
        <v>1</v>
      </c>
      <c r="Y798" s="53">
        <v>1</v>
      </c>
      <c r="Z798" s="53">
        <v>1</v>
      </c>
      <c r="AA798" s="53">
        <v>1</v>
      </c>
      <c r="AB798" s="53">
        <v>1</v>
      </c>
      <c r="AC798" s="56">
        <f t="shared" si="38"/>
        <v>10</v>
      </c>
      <c r="AD798" s="55">
        <f>VLOOKUP($A798,'all-seg-360'!$A:$K,3,0)</f>
        <v>0.13555602999999999</v>
      </c>
      <c r="AE798" s="55">
        <f>VLOOKUP($A798,'all-seg-360'!$A:$K,4,0)</f>
        <v>0.65009765600000002</v>
      </c>
      <c r="AF798" s="55">
        <f>VLOOKUP($A798,'all-seg-360'!$A:$K,5,0)</f>
        <v>3.6273193000000002E-2</v>
      </c>
      <c r="AG798" s="55">
        <f>VLOOKUP($A798,'all-seg-360'!$A:$K,6,0)</f>
        <v>0.121362305</v>
      </c>
      <c r="AH798" s="55">
        <f>VLOOKUP($A798,'all-seg-360'!$A:$K,7,0)</f>
        <v>2.6748656999999999E-2</v>
      </c>
      <c r="AI798" s="55">
        <f>VLOOKUP($A798,'all-seg-360'!$A:$K,8,0)</f>
        <v>1.6784699999999999E-4</v>
      </c>
      <c r="AJ798" s="55">
        <f>VLOOKUP($A798,'all-seg-360'!$A:$K,9,0)</f>
        <v>7.7331539999999999E-3</v>
      </c>
      <c r="AK798" s="55"/>
      <c r="AL798" s="55"/>
    </row>
    <row r="799" spans="1:38">
      <c r="A799" s="1" t="s">
        <v>465</v>
      </c>
      <c r="B799" s="1" t="s">
        <v>464</v>
      </c>
      <c r="C799" s="1" t="str">
        <f>VLOOKUP(A799,raw_data!$C:$G,5,0)</f>
        <v>住宅</v>
      </c>
      <c r="D799" s="1" t="str">
        <f>VLOOKUP(A799,raw_data!$C:$H,6,0)</f>
        <v>乍浦路439号</v>
      </c>
      <c r="E799" s="1" t="str">
        <f>VLOOKUP(A799,raw_data!$C:$E,2,0)&amp;","&amp;VLOOKUP(A799,raw_data!$C:$E,3,0)</f>
        <v>121.4819368,31.25373647</v>
      </c>
      <c r="F799" s="54">
        <f t="shared" si="36"/>
        <v>3</v>
      </c>
      <c r="G799" s="1" t="s">
        <v>4367</v>
      </c>
      <c r="H799" s="53">
        <v>0</v>
      </c>
      <c r="I799" s="53">
        <v>1</v>
      </c>
      <c r="J799" s="53">
        <v>1</v>
      </c>
      <c r="K799" s="53">
        <v>1</v>
      </c>
      <c r="L799" s="53">
        <v>1</v>
      </c>
      <c r="M799" s="53">
        <v>1</v>
      </c>
      <c r="N799" s="53">
        <v>1</v>
      </c>
      <c r="O799" s="53">
        <v>0</v>
      </c>
      <c r="P799" s="56">
        <f t="shared" si="37"/>
        <v>6</v>
      </c>
      <c r="Q799" s="53">
        <v>1</v>
      </c>
      <c r="R799" s="53">
        <v>1</v>
      </c>
      <c r="S799" s="53">
        <v>1</v>
      </c>
      <c r="T799" s="53">
        <v>0</v>
      </c>
      <c r="U799" s="53">
        <v>1</v>
      </c>
      <c r="V799" s="53">
        <v>0</v>
      </c>
      <c r="W799" s="53">
        <v>1</v>
      </c>
      <c r="X799" s="53">
        <v>1</v>
      </c>
      <c r="Y799" s="53">
        <v>0</v>
      </c>
      <c r="Z799" s="53">
        <v>0</v>
      </c>
      <c r="AA799" s="53">
        <v>1</v>
      </c>
      <c r="AB799" s="53">
        <v>0</v>
      </c>
      <c r="AC799" s="56">
        <f t="shared" si="38"/>
        <v>7</v>
      </c>
      <c r="AD799" s="55">
        <f>VLOOKUP($A799,'all-seg-360'!$A:$K,3,0)</f>
        <v>0.48385620099999999</v>
      </c>
      <c r="AE799" s="55">
        <f>VLOOKUP($A799,'all-seg-360'!$A:$K,4,0)</f>
        <v>0.41072997999999999</v>
      </c>
      <c r="AF799" s="55">
        <f>VLOOKUP($A799,'all-seg-360'!$A:$K,5,0)</f>
        <v>3.0518000000000002E-5</v>
      </c>
      <c r="AG799" s="55">
        <f>VLOOKUP($A799,'all-seg-360'!$A:$K,6,0)</f>
        <v>6.2374878000000002E-2</v>
      </c>
      <c r="AH799" s="55">
        <f>VLOOKUP($A799,'all-seg-360'!$A:$K,7,0)</f>
        <v>6.3720699999999996E-3</v>
      </c>
      <c r="AI799" s="55">
        <f>VLOOKUP($A799,'all-seg-360'!$A:$K,8,0)</f>
        <v>9.2834470000000002E-3</v>
      </c>
      <c r="AJ799" s="55">
        <f>VLOOKUP($A799,'all-seg-360'!$A:$K,9,0)</f>
        <v>1.37329E-4</v>
      </c>
      <c r="AK799" s="55"/>
      <c r="AL799" s="55"/>
    </row>
    <row r="800" spans="1:38">
      <c r="A800" s="1" t="s">
        <v>475</v>
      </c>
      <c r="B800" s="1" t="s">
        <v>10</v>
      </c>
      <c r="C800" s="1" t="str">
        <f>VLOOKUP(A800,raw_data!$C:$G,5,0)</f>
        <v>虹口区城市管理行政执法局</v>
      </c>
      <c r="D800" s="1" t="str">
        <f>VLOOKUP(A800,raw_data!$C:$H,6,0)</f>
        <v>东汉阳路205号</v>
      </c>
      <c r="E800" s="1" t="str">
        <f>VLOOKUP(A800,raw_data!$C:$E,2,0)&amp;","&amp;VLOOKUP(A800,raw_data!$C:$E,3,0)</f>
        <v>121.4885202,31.25262807</v>
      </c>
      <c r="F800" s="54">
        <f t="shared" si="36"/>
        <v>3</v>
      </c>
      <c r="G800" s="1" t="s">
        <v>4367</v>
      </c>
      <c r="H800" s="53">
        <v>0</v>
      </c>
      <c r="I800" s="53">
        <v>1</v>
      </c>
      <c r="J800" s="53">
        <v>1</v>
      </c>
      <c r="K800" s="53">
        <v>1</v>
      </c>
      <c r="L800" s="53">
        <v>1</v>
      </c>
      <c r="M800" s="53">
        <v>1</v>
      </c>
      <c r="N800" s="53">
        <v>1</v>
      </c>
      <c r="O800" s="53">
        <v>0</v>
      </c>
      <c r="P800" s="56">
        <f t="shared" si="37"/>
        <v>6</v>
      </c>
      <c r="Q800" s="53">
        <v>1</v>
      </c>
      <c r="R800" s="53">
        <v>1</v>
      </c>
      <c r="S800" s="53">
        <v>1</v>
      </c>
      <c r="T800" s="53">
        <v>1</v>
      </c>
      <c r="U800" s="53">
        <v>0</v>
      </c>
      <c r="V800" s="53">
        <v>0</v>
      </c>
      <c r="W800" s="53">
        <v>1</v>
      </c>
      <c r="X800" s="53">
        <v>1</v>
      </c>
      <c r="Y800" s="53">
        <v>1</v>
      </c>
      <c r="Z800" s="53">
        <v>1</v>
      </c>
      <c r="AA800" s="53">
        <v>1</v>
      </c>
      <c r="AB800" s="53">
        <v>1</v>
      </c>
      <c r="AC800" s="56">
        <f t="shared" si="38"/>
        <v>10</v>
      </c>
      <c r="AD800" s="55">
        <f>VLOOKUP($A800,'all-seg-360'!$A:$K,3,0)</f>
        <v>0.29755859400000001</v>
      </c>
      <c r="AE800" s="55">
        <f>VLOOKUP($A800,'all-seg-360'!$A:$K,4,0)</f>
        <v>0.53518981899999996</v>
      </c>
      <c r="AF800" s="55">
        <f>VLOOKUP($A800,'all-seg-360'!$A:$K,5,0)</f>
        <v>8.9050290000000001E-3</v>
      </c>
      <c r="AG800" s="55">
        <f>VLOOKUP($A800,'all-seg-360'!$A:$K,6,0)</f>
        <v>9.3469237999999996E-2</v>
      </c>
      <c r="AH800" s="55">
        <f>VLOOKUP($A800,'all-seg-360'!$A:$K,7,0)</f>
        <v>2.8430176000000001E-2</v>
      </c>
      <c r="AI800" s="55">
        <f>VLOOKUP($A800,'all-seg-360'!$A:$K,8,0)</f>
        <v>6.3476600000000004E-4</v>
      </c>
      <c r="AJ800" s="55">
        <f>VLOOKUP($A800,'all-seg-360'!$A:$K,9,0)</f>
        <v>1.5036011E-2</v>
      </c>
      <c r="AK800" s="55"/>
      <c r="AL800" s="55"/>
    </row>
    <row r="801" spans="1:38">
      <c r="A801" s="1" t="s">
        <v>293</v>
      </c>
      <c r="B801" s="1" t="s">
        <v>20</v>
      </c>
      <c r="C801" s="1" t="str">
        <f>VLOOKUP(A801,raw_data!$C:$G,5,0)</f>
        <v>住宅</v>
      </c>
      <c r="D801" s="1" t="str">
        <f>VLOOKUP(A801,raw_data!$C:$H,6,0)</f>
        <v>威海路590弄89号</v>
      </c>
      <c r="E801" s="1" t="str">
        <f>VLOOKUP(A801,raw_data!$C:$E,2,0)&amp;","&amp;VLOOKUP(A801,raw_data!$C:$E,3,0)</f>
        <v>121.4424019,31.22937993</v>
      </c>
      <c r="F801" s="54">
        <f t="shared" si="36"/>
        <v>3</v>
      </c>
      <c r="G801" s="1" t="s">
        <v>4367</v>
      </c>
      <c r="H801" s="53">
        <v>0</v>
      </c>
      <c r="I801" s="53">
        <v>1</v>
      </c>
      <c r="J801" s="53">
        <v>1</v>
      </c>
      <c r="K801" s="53">
        <v>1</v>
      </c>
      <c r="L801" s="53">
        <v>1</v>
      </c>
      <c r="M801" s="53">
        <v>1</v>
      </c>
      <c r="N801" s="53">
        <v>1</v>
      </c>
      <c r="O801" s="53">
        <v>0</v>
      </c>
      <c r="P801" s="56">
        <f t="shared" si="37"/>
        <v>6</v>
      </c>
      <c r="Q801" s="53">
        <v>1</v>
      </c>
      <c r="R801" s="53">
        <v>1</v>
      </c>
      <c r="S801" s="53">
        <v>1</v>
      </c>
      <c r="T801" s="53">
        <v>1</v>
      </c>
      <c r="U801" s="53">
        <v>1</v>
      </c>
      <c r="V801" s="53">
        <v>0</v>
      </c>
      <c r="W801" s="53">
        <v>0</v>
      </c>
      <c r="X801" s="53">
        <v>1</v>
      </c>
      <c r="Y801" s="53">
        <v>1</v>
      </c>
      <c r="Z801" s="53">
        <v>0</v>
      </c>
      <c r="AA801" s="53">
        <v>1</v>
      </c>
      <c r="AB801" s="53">
        <v>0</v>
      </c>
      <c r="AC801" s="56">
        <f t="shared" si="38"/>
        <v>8</v>
      </c>
      <c r="AD801" s="55">
        <f>VLOOKUP($A801,'all-seg-360'!$A:$K,3,0)</f>
        <v>9.4647217000000006E-2</v>
      </c>
      <c r="AE801" s="55">
        <f>VLOOKUP($A801,'all-seg-360'!$A:$K,4,0)</f>
        <v>0.50311584499999995</v>
      </c>
      <c r="AF801" s="55">
        <f>VLOOKUP($A801,'all-seg-360'!$A:$K,5,0)</f>
        <v>0.210403442</v>
      </c>
      <c r="AG801" s="55">
        <f>VLOOKUP($A801,'all-seg-360'!$A:$K,6,0)</f>
        <v>9.5654296999999999E-2</v>
      </c>
      <c r="AH801" s="55">
        <f>VLOOKUP($A801,'all-seg-360'!$A:$K,7,0)</f>
        <v>4.4296265000000001E-2</v>
      </c>
      <c r="AI801" s="55">
        <f>VLOOKUP($A801,'all-seg-360'!$A:$K,8,0)</f>
        <v>6.3446040000000002E-3</v>
      </c>
      <c r="AJ801" s="55">
        <f>VLOOKUP($A801,'all-seg-360'!$A:$K,9,0)</f>
        <v>1.0821532999999999E-2</v>
      </c>
      <c r="AK801" s="55"/>
      <c r="AL801" s="55"/>
    </row>
    <row r="802" spans="1:38">
      <c r="A802" s="1" t="s">
        <v>186</v>
      </c>
      <c r="B802" s="1" t="s">
        <v>20</v>
      </c>
      <c r="C802" s="1" t="str">
        <f>VLOOKUP(A802,raw_data!$C:$G,5,0)</f>
        <v>住宅</v>
      </c>
      <c r="D802" s="1" t="str">
        <f>VLOOKUP(A802,raw_data!$C:$H,6,0)</f>
        <v>太原路238号</v>
      </c>
      <c r="E802" s="1" t="str">
        <f>VLOOKUP(A802,raw_data!$C:$E,2,0)&amp;","&amp;VLOOKUP(A802,raw_data!$C:$E,3,0)</f>
        <v>121.4509508,31.20571593</v>
      </c>
      <c r="F802" s="54">
        <f t="shared" si="36"/>
        <v>3</v>
      </c>
      <c r="G802" s="1" t="s">
        <v>4367</v>
      </c>
      <c r="H802" s="53">
        <v>0</v>
      </c>
      <c r="I802" s="53">
        <v>1</v>
      </c>
      <c r="J802" s="53">
        <v>1</v>
      </c>
      <c r="K802" s="53">
        <v>1</v>
      </c>
      <c r="L802" s="53">
        <v>1</v>
      </c>
      <c r="M802" s="53">
        <v>1</v>
      </c>
      <c r="N802" s="53">
        <v>1</v>
      </c>
      <c r="O802" s="53">
        <v>0</v>
      </c>
      <c r="P802" s="56">
        <f t="shared" si="37"/>
        <v>6</v>
      </c>
      <c r="Q802" s="53">
        <v>1</v>
      </c>
      <c r="R802" s="53">
        <v>1</v>
      </c>
      <c r="S802" s="53">
        <v>1</v>
      </c>
      <c r="T802" s="53">
        <v>0</v>
      </c>
      <c r="U802" s="53">
        <v>1</v>
      </c>
      <c r="V802" s="53">
        <v>1</v>
      </c>
      <c r="W802" s="53">
        <v>0</v>
      </c>
      <c r="X802" s="53">
        <v>1</v>
      </c>
      <c r="Y802" s="53">
        <v>1</v>
      </c>
      <c r="Z802" s="53">
        <v>0</v>
      </c>
      <c r="AA802" s="53">
        <v>1</v>
      </c>
      <c r="AB802" s="53">
        <v>0</v>
      </c>
      <c r="AC802" s="56">
        <f t="shared" si="38"/>
        <v>8</v>
      </c>
      <c r="AD802" s="55">
        <f>VLOOKUP($A802,'all-seg-360'!$A:$K,3,0)</f>
        <v>0.31113891599999999</v>
      </c>
      <c r="AE802" s="55">
        <f>VLOOKUP($A802,'all-seg-360'!$A:$K,4,0)</f>
        <v>0.49270935100000002</v>
      </c>
      <c r="AF802" s="55">
        <f>VLOOKUP($A802,'all-seg-360'!$A:$K,5,0)</f>
        <v>6.0571289E-2</v>
      </c>
      <c r="AG802" s="55">
        <f>VLOOKUP($A802,'all-seg-360'!$A:$K,6,0)</f>
        <v>5.9561157000000003E-2</v>
      </c>
      <c r="AH802" s="55">
        <f>VLOOKUP($A802,'all-seg-360'!$A:$K,7,0)</f>
        <v>6.0375976999999997E-2</v>
      </c>
      <c r="AI802" s="55">
        <f>VLOOKUP($A802,'all-seg-360'!$A:$K,8,0)</f>
        <v>0</v>
      </c>
      <c r="AJ802" s="55">
        <f>VLOOKUP($A802,'all-seg-360'!$A:$K,9,0)</f>
        <v>4.379272E-3</v>
      </c>
      <c r="AK802" s="55"/>
      <c r="AL802" s="55"/>
    </row>
    <row r="803" spans="1:38">
      <c r="A803" s="1" t="s">
        <v>225</v>
      </c>
      <c r="B803" s="1" t="s">
        <v>224</v>
      </c>
      <c r="C803" s="1" t="str">
        <f>VLOOKUP(A803,raw_data!$C:$G,5,0)</f>
        <v>王和生宅</v>
      </c>
      <c r="D803" s="1" t="str">
        <f>VLOOKUP(A803,raw_data!$C:$H,6,0)</f>
        <v>新场古镇新场大街195号</v>
      </c>
      <c r="E803" s="1" t="str">
        <f>VLOOKUP(A803,raw_data!$C:$E,2,0)&amp;","&amp;VLOOKUP(A803,raw_data!$C:$E,3,0)</f>
        <v>121.6429575,31.02297287</v>
      </c>
      <c r="F803" s="54">
        <f t="shared" si="36"/>
        <v>3</v>
      </c>
      <c r="G803" s="1" t="s">
        <v>4367</v>
      </c>
      <c r="H803" s="53">
        <v>0</v>
      </c>
      <c r="I803" s="53">
        <v>1</v>
      </c>
      <c r="J803" s="53">
        <v>1</v>
      </c>
      <c r="K803" s="53">
        <v>1</v>
      </c>
      <c r="L803" s="53">
        <v>1</v>
      </c>
      <c r="M803" s="53">
        <v>1</v>
      </c>
      <c r="N803" s="53">
        <v>1</v>
      </c>
      <c r="O803" s="53">
        <v>0</v>
      </c>
      <c r="P803" s="56">
        <f t="shared" si="37"/>
        <v>6</v>
      </c>
      <c r="Q803" s="53">
        <v>1</v>
      </c>
      <c r="R803" s="53">
        <v>1</v>
      </c>
      <c r="S803" s="53">
        <v>0</v>
      </c>
      <c r="T803" s="53">
        <v>0</v>
      </c>
      <c r="U803" s="53">
        <v>1</v>
      </c>
      <c r="V803" s="53">
        <v>1</v>
      </c>
      <c r="W803" s="53">
        <v>1</v>
      </c>
      <c r="X803" s="53">
        <v>1</v>
      </c>
      <c r="Y803" s="53">
        <v>1</v>
      </c>
      <c r="Z803" s="53">
        <v>1</v>
      </c>
      <c r="AA803" s="53">
        <v>1</v>
      </c>
      <c r="AB803" s="53">
        <v>1</v>
      </c>
      <c r="AC803" s="56">
        <f t="shared" si="38"/>
        <v>10</v>
      </c>
      <c r="AD803" s="55">
        <f>VLOOKUP($A803,'all-seg-360'!$A:$K,3,0)</f>
        <v>0.17762451200000001</v>
      </c>
      <c r="AE803" s="55">
        <f>VLOOKUP($A803,'all-seg-360'!$A:$K,4,0)</f>
        <v>0.63954467800000003</v>
      </c>
      <c r="AF803" s="55">
        <f>VLOOKUP($A803,'all-seg-360'!$A:$K,5,0)</f>
        <v>3.2565308000000001E-2</v>
      </c>
      <c r="AG803" s="55">
        <f>VLOOKUP($A803,'all-seg-360'!$A:$K,6,0)</f>
        <v>5.8908081000000001E-2</v>
      </c>
      <c r="AH803" s="55">
        <f>VLOOKUP($A803,'all-seg-360'!$A:$K,7,0)</f>
        <v>2.2793579000000001E-2</v>
      </c>
      <c r="AI803" s="55">
        <f>VLOOKUP($A803,'all-seg-360'!$A:$K,8,0)</f>
        <v>1.52588E-4</v>
      </c>
      <c r="AJ803" s="55">
        <f>VLOOKUP($A803,'all-seg-360'!$A:$K,9,0)</f>
        <v>4.6499633999999998E-2</v>
      </c>
      <c r="AK803" s="55"/>
      <c r="AL803" s="55"/>
    </row>
    <row r="804" spans="1:38">
      <c r="A804" s="1" t="s">
        <v>254</v>
      </c>
      <c r="B804" s="1" t="s">
        <v>253</v>
      </c>
      <c r="C804" s="1" t="str">
        <f>VLOOKUP(A804,raw_data!$C:$G,5,0)</f>
        <v>上海市第一中学 </v>
      </c>
      <c r="D804" s="1" t="str">
        <f>VLOOKUP(A804,raw_data!$C:$H,6,0)</f>
        <v>余姚路139号</v>
      </c>
      <c r="E804" s="1" t="str">
        <f>VLOOKUP(A804,raw_data!$C:$E,2,0)&amp;","&amp;VLOOKUP(A804,raw_data!$C:$E,3,0)</f>
        <v>121.4368059,31.2382663</v>
      </c>
      <c r="F804" s="54">
        <f t="shared" si="36"/>
        <v>3</v>
      </c>
      <c r="G804" s="1" t="s">
        <v>4367</v>
      </c>
      <c r="H804" s="53">
        <v>0</v>
      </c>
      <c r="I804" s="53">
        <v>1</v>
      </c>
      <c r="J804" s="53">
        <v>1</v>
      </c>
      <c r="K804" s="53">
        <v>1</v>
      </c>
      <c r="L804" s="53">
        <v>1</v>
      </c>
      <c r="M804" s="53">
        <v>1</v>
      </c>
      <c r="N804" s="53">
        <v>1</v>
      </c>
      <c r="O804" s="53">
        <v>0</v>
      </c>
      <c r="P804" s="56">
        <f t="shared" si="37"/>
        <v>6</v>
      </c>
      <c r="Q804" s="53">
        <v>1</v>
      </c>
      <c r="R804" s="53">
        <v>1</v>
      </c>
      <c r="S804" s="53">
        <v>1</v>
      </c>
      <c r="T804" s="53">
        <v>1</v>
      </c>
      <c r="U804" s="53">
        <v>1</v>
      </c>
      <c r="V804" s="53">
        <v>1</v>
      </c>
      <c r="W804" s="53">
        <v>1</v>
      </c>
      <c r="X804" s="53">
        <v>1</v>
      </c>
      <c r="Y804" s="53">
        <v>1</v>
      </c>
      <c r="Z804" s="53">
        <v>0</v>
      </c>
      <c r="AA804" s="53">
        <v>0</v>
      </c>
      <c r="AB804" s="53">
        <v>1</v>
      </c>
      <c r="AC804" s="56">
        <f t="shared" si="38"/>
        <v>10</v>
      </c>
      <c r="AD804" s="55">
        <f>VLOOKUP($A804,'all-seg-360'!$A:$K,3,0)</f>
        <v>0.208334351</v>
      </c>
      <c r="AE804" s="55">
        <f>VLOOKUP($A804,'all-seg-360'!$A:$K,4,0)</f>
        <v>0.453485107</v>
      </c>
      <c r="AF804" s="55">
        <f>VLOOKUP($A804,'all-seg-360'!$A:$K,5,0)</f>
        <v>0.14489746100000001</v>
      </c>
      <c r="AG804" s="55">
        <f>VLOOKUP($A804,'all-seg-360'!$A:$K,6,0)</f>
        <v>0.121783447</v>
      </c>
      <c r="AH804" s="55">
        <f>VLOOKUP($A804,'all-seg-360'!$A:$K,7,0)</f>
        <v>1.8060303E-2</v>
      </c>
      <c r="AI804" s="55">
        <f>VLOOKUP($A804,'all-seg-360'!$A:$K,8,0)</f>
        <v>1.86157E-4</v>
      </c>
      <c r="AJ804" s="55">
        <f>VLOOKUP($A804,'all-seg-360'!$A:$K,9,0)</f>
        <v>2.6205444000000001E-2</v>
      </c>
      <c r="AK804" s="55"/>
      <c r="AL804" s="55"/>
    </row>
    <row r="805" spans="1:38">
      <c r="A805" s="1" t="s">
        <v>128</v>
      </c>
      <c r="B805" s="1" t="s">
        <v>127</v>
      </c>
      <c r="C805" s="1" t="str">
        <f>VLOOKUP(A805,raw_data!$C:$G,5,0)</f>
        <v>福禄邨、台拉新邨</v>
      </c>
      <c r="D805" s="1" t="str">
        <f>VLOOKUP(A805,raw_data!$C:$H,6,0)</f>
        <v>建国西路384弄1-4号、9-12号、11号甲、12号甲、16-18号、20-27号、30-34号、36-44号、386号甲</v>
      </c>
      <c r="E805" s="1" t="str">
        <f>VLOOKUP(A805,raw_data!$C:$E,2,0)&amp;","&amp;VLOOKUP(A805,raw_data!$C:$E,3,0)</f>
        <v>121.4508146,31.20659781</v>
      </c>
      <c r="F805" s="54">
        <f t="shared" si="36"/>
        <v>3</v>
      </c>
      <c r="G805" s="1" t="s">
        <v>4367</v>
      </c>
      <c r="H805" s="53">
        <v>0</v>
      </c>
      <c r="I805" s="53">
        <v>1</v>
      </c>
      <c r="J805" s="53">
        <v>1</v>
      </c>
      <c r="K805" s="53">
        <v>1</v>
      </c>
      <c r="L805" s="53">
        <v>1</v>
      </c>
      <c r="M805" s="53">
        <v>1</v>
      </c>
      <c r="N805" s="53">
        <v>1</v>
      </c>
      <c r="O805" s="53">
        <v>0</v>
      </c>
      <c r="P805" s="56">
        <f t="shared" si="37"/>
        <v>6</v>
      </c>
      <c r="Q805" s="53">
        <v>1</v>
      </c>
      <c r="R805" s="53">
        <v>1</v>
      </c>
      <c r="S805" s="53">
        <v>1</v>
      </c>
      <c r="T805" s="53">
        <v>1</v>
      </c>
      <c r="U805" s="53">
        <v>0</v>
      </c>
      <c r="V805" s="53">
        <v>0</v>
      </c>
      <c r="W805" s="53">
        <v>1</v>
      </c>
      <c r="X805" s="53">
        <v>1</v>
      </c>
      <c r="Y805" s="53">
        <v>1</v>
      </c>
      <c r="Z805" s="53">
        <v>1</v>
      </c>
      <c r="AA805" s="53">
        <v>1</v>
      </c>
      <c r="AB805" s="53">
        <v>0</v>
      </c>
      <c r="AC805" s="56">
        <f t="shared" si="38"/>
        <v>9</v>
      </c>
      <c r="AD805" s="55">
        <f>VLOOKUP($A805,'all-seg-360'!$A:$K,3,0)</f>
        <v>0.217089844</v>
      </c>
      <c r="AE805" s="55">
        <f>VLOOKUP($A805,'all-seg-360'!$A:$K,4,0)</f>
        <v>0.488400269</v>
      </c>
      <c r="AF805" s="55">
        <f>VLOOKUP($A805,'all-seg-360'!$A:$K,5,0)</f>
        <v>0.128302002</v>
      </c>
      <c r="AG805" s="55">
        <f>VLOOKUP($A805,'all-seg-360'!$A:$K,6,0)</f>
        <v>6.5243529999999994E-2</v>
      </c>
      <c r="AH805" s="55">
        <f>VLOOKUP($A805,'all-seg-360'!$A:$K,7,0)</f>
        <v>4.8370361000000001E-2</v>
      </c>
      <c r="AI805" s="55">
        <f>VLOOKUP($A805,'all-seg-360'!$A:$K,8,0)</f>
        <v>1.715088E-3</v>
      </c>
      <c r="AJ805" s="55">
        <f>VLOOKUP($A805,'all-seg-360'!$A:$K,9,0)</f>
        <v>0</v>
      </c>
      <c r="AK805" s="55"/>
      <c r="AL805" s="55"/>
    </row>
    <row r="806" spans="1:38">
      <c r="A806" s="1" t="s">
        <v>56</v>
      </c>
      <c r="B806" s="1" t="s">
        <v>55</v>
      </c>
      <c r="C806" s="1" t="str">
        <f>VLOOKUP(A806,raw_data!$C:$G,5,0)</f>
        <v>市东小学</v>
      </c>
      <c r="D806" s="1" t="str">
        <f>VLOOKUP(A806,raw_data!$C:$H,6,0)</f>
        <v>辽阳路51弄</v>
      </c>
      <c r="E806" s="1" t="str">
        <f>VLOOKUP(A806,raw_data!$C:$E,2,0)&amp;","&amp;VLOOKUP(A806,raw_data!$C:$E,3,0)</f>
        <v>121.5132695,31.26068744</v>
      </c>
      <c r="F806" s="54">
        <f t="shared" si="36"/>
        <v>3</v>
      </c>
      <c r="G806" s="1" t="s">
        <v>4367</v>
      </c>
      <c r="H806" s="53">
        <v>0</v>
      </c>
      <c r="I806" s="53">
        <v>1</v>
      </c>
      <c r="J806" s="53">
        <v>1</v>
      </c>
      <c r="K806" s="53">
        <v>1</v>
      </c>
      <c r="L806" s="53">
        <v>1</v>
      </c>
      <c r="M806" s="53">
        <v>1</v>
      </c>
      <c r="N806" s="53">
        <v>1</v>
      </c>
      <c r="O806" s="53">
        <v>0</v>
      </c>
      <c r="P806" s="56">
        <f t="shared" si="37"/>
        <v>6</v>
      </c>
      <c r="Q806" s="53">
        <v>1</v>
      </c>
      <c r="R806" s="53">
        <v>1</v>
      </c>
      <c r="S806" s="53">
        <v>1</v>
      </c>
      <c r="T806" s="53">
        <v>0</v>
      </c>
      <c r="U806" s="53">
        <v>1</v>
      </c>
      <c r="V806" s="53">
        <v>0</v>
      </c>
      <c r="W806" s="53">
        <v>0</v>
      </c>
      <c r="X806" s="53">
        <v>1</v>
      </c>
      <c r="Y806" s="53">
        <v>1</v>
      </c>
      <c r="Z806" s="53">
        <v>1</v>
      </c>
      <c r="AA806" s="53">
        <v>1</v>
      </c>
      <c r="AB806" s="53">
        <v>1</v>
      </c>
      <c r="AC806" s="56">
        <f t="shared" si="38"/>
        <v>9</v>
      </c>
      <c r="AD806" s="55">
        <f>VLOOKUP($A806,'all-seg-360'!$A:$K,3,0)</f>
        <v>0.24634399400000001</v>
      </c>
      <c r="AE806" s="55">
        <f>VLOOKUP($A806,'all-seg-360'!$A:$K,4,0)</f>
        <v>0.51248168900000002</v>
      </c>
      <c r="AF806" s="55">
        <f>VLOOKUP($A806,'all-seg-360'!$A:$K,5,0)</f>
        <v>4.7494506999999998E-2</v>
      </c>
      <c r="AG806" s="55">
        <f>VLOOKUP($A806,'all-seg-360'!$A:$K,6,0)</f>
        <v>9.3890380999999995E-2</v>
      </c>
      <c r="AH806" s="55">
        <f>VLOOKUP($A806,'all-seg-360'!$A:$K,7,0)</f>
        <v>2.4664307E-2</v>
      </c>
      <c r="AI806" s="55">
        <f>VLOOKUP($A806,'all-seg-360'!$A:$K,8,0)</f>
        <v>0</v>
      </c>
      <c r="AJ806" s="55">
        <f>VLOOKUP($A806,'all-seg-360'!$A:$K,9,0)</f>
        <v>1.89209E-4</v>
      </c>
      <c r="AK806" s="55"/>
      <c r="AL806" s="55"/>
    </row>
    <row r="807" spans="1:38">
      <c r="A807" s="1" t="s">
        <v>72</v>
      </c>
      <c r="B807" s="1" t="s">
        <v>20</v>
      </c>
      <c r="C807" s="1" t="str">
        <f>VLOOKUP(A807,raw_data!$C:$G,5,0)</f>
        <v>住宅</v>
      </c>
      <c r="D807" s="1" t="str">
        <f>VLOOKUP(A807,raw_data!$C:$H,6,0)</f>
        <v>常熟路139号</v>
      </c>
      <c r="E807" s="1" t="str">
        <f>VLOOKUP(A807,raw_data!$C:$E,2,0)&amp;","&amp;VLOOKUP(A807,raw_data!$C:$E,3,0)</f>
        <v>121.4438675,31.21768929</v>
      </c>
      <c r="F807" s="54">
        <f t="shared" si="36"/>
        <v>3</v>
      </c>
      <c r="G807" s="1" t="s">
        <v>4367</v>
      </c>
      <c r="H807" s="53">
        <v>0</v>
      </c>
      <c r="I807" s="53">
        <v>1</v>
      </c>
      <c r="J807" s="53">
        <v>1</v>
      </c>
      <c r="K807" s="53">
        <v>1</v>
      </c>
      <c r="L807" s="53">
        <v>1</v>
      </c>
      <c r="M807" s="53">
        <v>1</v>
      </c>
      <c r="N807" s="53">
        <v>1</v>
      </c>
      <c r="O807" s="53">
        <v>0</v>
      </c>
      <c r="P807" s="56">
        <f t="shared" si="37"/>
        <v>6</v>
      </c>
      <c r="Q807" s="53">
        <v>1</v>
      </c>
      <c r="R807" s="53">
        <v>1</v>
      </c>
      <c r="S807" s="53">
        <v>1</v>
      </c>
      <c r="T807" s="53">
        <v>0</v>
      </c>
      <c r="U807" s="53">
        <v>1</v>
      </c>
      <c r="V807" s="53">
        <v>0</v>
      </c>
      <c r="W807" s="53">
        <v>1</v>
      </c>
      <c r="X807" s="53">
        <v>1</v>
      </c>
      <c r="Y807" s="53">
        <v>1</v>
      </c>
      <c r="Z807" s="53">
        <v>1</v>
      </c>
      <c r="AA807" s="53">
        <v>1</v>
      </c>
      <c r="AB807" s="53">
        <v>1</v>
      </c>
      <c r="AC807" s="56">
        <f t="shared" si="38"/>
        <v>10</v>
      </c>
      <c r="AD807" s="55">
        <f>VLOOKUP($A807,'all-seg-360'!$A:$K,3,0)</f>
        <v>0.22257080100000001</v>
      </c>
      <c r="AE807" s="55">
        <f>VLOOKUP($A807,'all-seg-360'!$A:$K,4,0)</f>
        <v>0.54060668899999997</v>
      </c>
      <c r="AF807" s="55">
        <f>VLOOKUP($A807,'all-seg-360'!$A:$K,5,0)</f>
        <v>8.4487914999999997E-2</v>
      </c>
      <c r="AG807" s="55">
        <f>VLOOKUP($A807,'all-seg-360'!$A:$K,6,0)</f>
        <v>5.1858520999999998E-2</v>
      </c>
      <c r="AH807" s="55">
        <f>VLOOKUP($A807,'all-seg-360'!$A:$K,7,0)</f>
        <v>4.5330810999999999E-2</v>
      </c>
      <c r="AI807" s="55">
        <f>VLOOKUP($A807,'all-seg-360'!$A:$K,8,0)</f>
        <v>3.6621100000000002E-4</v>
      </c>
      <c r="AJ807" s="55">
        <f>VLOOKUP($A807,'all-seg-360'!$A:$K,9,0)</f>
        <v>3.1433105000000003E-2</v>
      </c>
      <c r="AK807" s="55"/>
      <c r="AL807" s="55"/>
    </row>
    <row r="808" spans="1:38">
      <c r="A808" s="1" t="s">
        <v>1042</v>
      </c>
      <c r="B808" s="1" t="s">
        <v>20</v>
      </c>
      <c r="C808" s="1" t="str">
        <f>VLOOKUP(A808,raw_data!$C:$G,5,0)</f>
        <v>结核病防治中心</v>
      </c>
      <c r="D808" s="1" t="str">
        <f>VLOOKUP(A808,raw_data!$C:$H,6,0)</f>
        <v>延庆路130号</v>
      </c>
      <c r="E808" s="1" t="str">
        <f>VLOOKUP(A808,raw_data!$C:$E,2,0)&amp;","&amp;VLOOKUP(A808,raw_data!$C:$E,3,0)</f>
        <v>121.4456764,31.21686059</v>
      </c>
      <c r="F808" s="54">
        <f t="shared" si="36"/>
        <v>3</v>
      </c>
      <c r="G808" s="1" t="s">
        <v>4367</v>
      </c>
      <c r="H808" s="53">
        <v>0</v>
      </c>
      <c r="I808" s="53">
        <v>1</v>
      </c>
      <c r="J808" s="53">
        <v>0</v>
      </c>
      <c r="K808" s="53">
        <v>1</v>
      </c>
      <c r="L808" s="53">
        <v>1</v>
      </c>
      <c r="M808" s="53">
        <v>0</v>
      </c>
      <c r="N808" s="53">
        <v>1</v>
      </c>
      <c r="O808" s="53">
        <v>0</v>
      </c>
      <c r="P808" s="56">
        <f t="shared" si="37"/>
        <v>4</v>
      </c>
      <c r="Q808" s="53">
        <v>1</v>
      </c>
      <c r="R808" s="53">
        <v>1</v>
      </c>
      <c r="S808" s="53">
        <v>0</v>
      </c>
      <c r="T808" s="53">
        <v>0</v>
      </c>
      <c r="U808" s="53">
        <v>1</v>
      </c>
      <c r="V808" s="53">
        <v>0</v>
      </c>
      <c r="W808" s="53">
        <v>0</v>
      </c>
      <c r="X808" s="53">
        <v>1</v>
      </c>
      <c r="Y808" s="53">
        <v>1</v>
      </c>
      <c r="Z808" s="53">
        <v>1</v>
      </c>
      <c r="AA808" s="53">
        <v>1</v>
      </c>
      <c r="AB808" s="53">
        <v>0</v>
      </c>
      <c r="AC808" s="56">
        <f t="shared" si="38"/>
        <v>7</v>
      </c>
      <c r="AD808" s="55">
        <f>VLOOKUP($A808,'all-seg-360'!$A:$K,3,0)</f>
        <v>0.29138183600000001</v>
      </c>
      <c r="AE808" s="55">
        <f>VLOOKUP($A808,'all-seg-360'!$A:$K,4,0)</f>
        <v>0.53145141600000001</v>
      </c>
      <c r="AF808" s="55">
        <f>VLOOKUP($A808,'all-seg-360'!$A:$K,5,0)</f>
        <v>5.1367188000000001E-2</v>
      </c>
      <c r="AG808" s="55">
        <f>VLOOKUP($A808,'all-seg-360'!$A:$K,6,0)</f>
        <v>7.6031494000000005E-2</v>
      </c>
      <c r="AH808" s="55">
        <f>VLOOKUP($A808,'all-seg-360'!$A:$K,7,0)</f>
        <v>4.4793700999999998E-2</v>
      </c>
      <c r="AI808" s="55">
        <f>VLOOKUP($A808,'all-seg-360'!$A:$K,8,0)</f>
        <v>0</v>
      </c>
      <c r="AJ808" s="55">
        <f>VLOOKUP($A808,'all-seg-360'!$A:$K,9,0)</f>
        <v>2.4780269999999998E-3</v>
      </c>
      <c r="AK808" s="55"/>
      <c r="AL808" s="55"/>
    </row>
    <row r="809" spans="1:38">
      <c r="A809" s="1" t="s">
        <v>802</v>
      </c>
      <c r="B809" s="1" t="s">
        <v>801</v>
      </c>
      <c r="C809" s="1" t="str">
        <f>VLOOKUP(A809,raw_data!$C:$G,5,0)</f>
        <v>住宅</v>
      </c>
      <c r="D809" s="1" t="str">
        <f>VLOOKUP(A809,raw_data!$C:$H,6,0)</f>
        <v>江西中路473号</v>
      </c>
      <c r="E809" s="1" t="str">
        <f>VLOOKUP(A809,raw_data!$C:$E,2,0)&amp;","&amp;VLOOKUP(A809,raw_data!$C:$E,3,0)</f>
        <v>121.4804,31.24403814</v>
      </c>
      <c r="F809" s="54">
        <f t="shared" si="36"/>
        <v>3</v>
      </c>
      <c r="G809" s="1" t="s">
        <v>4367</v>
      </c>
      <c r="H809" s="53">
        <v>0</v>
      </c>
      <c r="I809" s="53">
        <v>1</v>
      </c>
      <c r="J809" s="53">
        <v>0</v>
      </c>
      <c r="K809" s="53">
        <v>1</v>
      </c>
      <c r="L809" s="53">
        <v>0</v>
      </c>
      <c r="M809" s="53">
        <v>1</v>
      </c>
      <c r="N809" s="53">
        <v>1</v>
      </c>
      <c r="O809" s="53">
        <v>0</v>
      </c>
      <c r="P809" s="56">
        <f t="shared" si="37"/>
        <v>4</v>
      </c>
      <c r="Q809" s="53">
        <v>0</v>
      </c>
      <c r="R809" s="53">
        <v>0</v>
      </c>
      <c r="S809" s="53">
        <v>1</v>
      </c>
      <c r="T809" s="53">
        <v>0</v>
      </c>
      <c r="U809" s="53">
        <v>1</v>
      </c>
      <c r="V809" s="53">
        <v>0</v>
      </c>
      <c r="W809" s="53">
        <v>1</v>
      </c>
      <c r="X809" s="53">
        <v>1</v>
      </c>
      <c r="Y809" s="53">
        <v>1</v>
      </c>
      <c r="Z809" s="53">
        <v>0</v>
      </c>
      <c r="AA809" s="53">
        <v>1</v>
      </c>
      <c r="AB809" s="53">
        <v>0</v>
      </c>
      <c r="AC809" s="56">
        <f t="shared" si="38"/>
        <v>6</v>
      </c>
      <c r="AD809" s="55">
        <f>VLOOKUP($A809,'all-seg-360'!$A:$K,3,0)</f>
        <v>0.49041137699999998</v>
      </c>
      <c r="AE809" s="55">
        <f>VLOOKUP($A809,'all-seg-360'!$A:$K,4,0)</f>
        <v>0.36612243700000002</v>
      </c>
      <c r="AF809" s="55">
        <f>VLOOKUP($A809,'all-seg-360'!$A:$K,5,0)</f>
        <v>0</v>
      </c>
      <c r="AG809" s="55">
        <f>VLOOKUP($A809,'all-seg-360'!$A:$K,6,0)</f>
        <v>3.1942748999999999E-2</v>
      </c>
      <c r="AH809" s="55">
        <f>VLOOKUP($A809,'all-seg-360'!$A:$K,7,0)</f>
        <v>1.6363525E-2</v>
      </c>
      <c r="AI809" s="55">
        <f>VLOOKUP($A809,'all-seg-360'!$A:$K,8,0)</f>
        <v>2.468872E-3</v>
      </c>
      <c r="AJ809" s="55">
        <f>VLOOKUP($A809,'all-seg-360'!$A:$K,9,0)</f>
        <v>2.517395E-2</v>
      </c>
      <c r="AK809" s="55"/>
      <c r="AL809" s="55"/>
    </row>
    <row r="810" spans="1:38">
      <c r="A810" s="1" t="s">
        <v>699</v>
      </c>
      <c r="B810" s="1" t="s">
        <v>698</v>
      </c>
      <c r="C810" s="1" t="str">
        <f>VLOOKUP(A810,raw_data!$C:$G,5,0)</f>
        <v>科学会堂</v>
      </c>
      <c r="D810" s="1" t="str">
        <f>VLOOKUP(A810,raw_data!$C:$H,6,0)</f>
        <v>南昌路57号</v>
      </c>
      <c r="E810" s="1" t="str">
        <f>VLOOKUP(A810,raw_data!$C:$E,2,0)&amp;","&amp;VLOOKUP(A810,raw_data!$C:$E,3,0)</f>
        <v>121.4627676,31.22044677</v>
      </c>
      <c r="F810" s="54">
        <f t="shared" si="36"/>
        <v>3</v>
      </c>
      <c r="G810" s="1" t="s">
        <v>4367</v>
      </c>
      <c r="H810" s="53">
        <v>0</v>
      </c>
      <c r="I810" s="53">
        <v>1</v>
      </c>
      <c r="J810" s="53">
        <v>0</v>
      </c>
      <c r="K810" s="53">
        <v>1</v>
      </c>
      <c r="L810" s="53">
        <v>0</v>
      </c>
      <c r="M810" s="53">
        <v>1</v>
      </c>
      <c r="N810" s="53">
        <v>1</v>
      </c>
      <c r="O810" s="53">
        <v>0</v>
      </c>
      <c r="P810" s="56">
        <f t="shared" si="37"/>
        <v>4</v>
      </c>
      <c r="Q810" s="53">
        <v>1</v>
      </c>
      <c r="R810" s="53">
        <v>1</v>
      </c>
      <c r="S810" s="53">
        <v>1</v>
      </c>
      <c r="T810" s="53">
        <v>0</v>
      </c>
      <c r="U810" s="53">
        <v>1</v>
      </c>
      <c r="V810" s="53">
        <v>0</v>
      </c>
      <c r="W810" s="53">
        <v>0</v>
      </c>
      <c r="X810" s="53">
        <v>0</v>
      </c>
      <c r="Y810" s="53">
        <v>1</v>
      </c>
      <c r="Z810" s="53">
        <v>0</v>
      </c>
      <c r="AA810" s="53">
        <v>1</v>
      </c>
      <c r="AB810" s="53">
        <v>0</v>
      </c>
      <c r="AC810" s="56">
        <f t="shared" si="38"/>
        <v>6</v>
      </c>
      <c r="AD810" s="55">
        <f>VLOOKUP($A810,'all-seg-360'!$A:$K,3,0)</f>
        <v>0.32888183599999998</v>
      </c>
      <c r="AE810" s="55">
        <f>VLOOKUP($A810,'all-seg-360'!$A:$K,4,0)</f>
        <v>0.51929321299999998</v>
      </c>
      <c r="AF810" s="55">
        <f>VLOOKUP($A810,'all-seg-360'!$A:$K,5,0)</f>
        <v>2.8402710000000001E-2</v>
      </c>
      <c r="AG810" s="55">
        <f>VLOOKUP($A810,'all-seg-360'!$A:$K,6,0)</f>
        <v>6.6537475999999998E-2</v>
      </c>
      <c r="AH810" s="55">
        <f>VLOOKUP($A810,'all-seg-360'!$A:$K,7,0)</f>
        <v>3.6206055000000001E-2</v>
      </c>
      <c r="AI810" s="55">
        <f>VLOOKUP($A810,'all-seg-360'!$A:$K,8,0)</f>
        <v>1.470947E-3</v>
      </c>
      <c r="AJ810" s="55">
        <f>VLOOKUP($A810,'all-seg-360'!$A:$K,9,0)</f>
        <v>1.2728882E-2</v>
      </c>
      <c r="AK810" s="55"/>
      <c r="AL810" s="55"/>
    </row>
  </sheetData>
  <autoFilter ref="A1:AL810" xr:uid="{00000000-0009-0000-0000-000000000000}">
    <sortState xmlns:xlrd2="http://schemas.microsoft.com/office/spreadsheetml/2017/richdata2" ref="A2:AL810">
      <sortCondition ref="P1:P809"/>
    </sortState>
  </autoFilter>
  <phoneticPr fontId="2" type="noConversion"/>
  <conditionalFormatting sqref="B1:G1 Q1:AB1048576 A2:A1048576 I27:O27">
    <cfRule type="cellIs" dxfId="3" priority="6" operator="equal">
      <formula>1</formula>
    </cfRule>
  </conditionalFormatting>
  <conditionalFormatting sqref="H2:N7">
    <cfRule type="cellIs" dxfId="2" priority="5" operator="equal">
      <formula>1</formula>
    </cfRule>
  </conditionalFormatting>
  <conditionalFormatting sqref="H1:O1048576">
    <cfRule type="cellIs" dxfId="1" priority="1" operator="equal">
      <formula>1</formula>
    </cfRule>
  </conditionalFormatting>
  <conditionalFormatting sqref="H811:P1048576">
    <cfRule type="cellIs" dxfId="0" priority="4" operator="equal">
      <formula>1</formula>
    </cfRule>
  </conditionalFormatting>
  <conditionalFormatting sqref="P1:P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{F1D60B72-11D7-4D3D-B398-8AB472759245}</x14:id>
        </ext>
      </extLst>
    </cfRule>
  </conditionalFormatting>
  <conditionalFormatting sqref="AC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{AA1CF2FF-1840-4BB1-9F5B-78BAA6400012}</x14:id>
        </ext>
      </extLst>
    </cfRule>
  </conditionalFormatting>
  <conditionalFormatting sqref="AC2:AC8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{BE7C5A21-68DB-4AC2-9A33-0A19B0FEFE87}</x14:id>
        </ext>
      </extLst>
    </cfRule>
  </conditionalFormatting>
  <conditionalFormatting sqref="AK809:AL80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D60B72-11D7-4D3D-B398-8AB472759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AA1CF2FF-1840-4BB1-9F5B-78BAA6400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</xm:sqref>
        </x14:conditionalFormatting>
        <x14:conditionalFormatting xmlns:xm="http://schemas.microsoft.com/office/excel/2006/main">
          <x14:cfRule type="dataBar" id="{BE7C5A21-68DB-4AC2-9A33-0A19B0FEF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AC2:AC810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6120-D207-47B2-B904-01C4C5F504CF}">
  <dimension ref="A1:N11"/>
  <sheetViews>
    <sheetView showGridLines="0" workbookViewId="0">
      <selection activeCell="S5" sqref="S5"/>
    </sheetView>
  </sheetViews>
  <sheetFormatPr defaultRowHeight="14"/>
  <cols>
    <col min="2" max="9" width="6.08203125" style="63" customWidth="1"/>
  </cols>
  <sheetData>
    <row r="1" spans="1:14" ht="27">
      <c r="A1" s="60"/>
      <c r="B1" s="62" t="s">
        <v>4397</v>
      </c>
      <c r="C1" s="62" t="s">
        <v>4398</v>
      </c>
      <c r="D1" s="62" t="s">
        <v>4399</v>
      </c>
      <c r="E1" s="62" t="s">
        <v>4400</v>
      </c>
      <c r="F1" s="62" t="s">
        <v>4401</v>
      </c>
      <c r="G1" s="62" t="s">
        <v>4402</v>
      </c>
      <c r="H1" s="62" t="s">
        <v>4403</v>
      </c>
      <c r="I1" s="62" t="s">
        <v>4404</v>
      </c>
    </row>
    <row r="2" spans="1:14">
      <c r="A2" s="60" t="s">
        <v>4391</v>
      </c>
      <c r="B2" s="62">
        <v>1</v>
      </c>
      <c r="C2" s="62"/>
      <c r="D2" s="62"/>
      <c r="E2" s="62"/>
      <c r="F2" s="62"/>
      <c r="G2" s="62"/>
      <c r="H2" s="62"/>
      <c r="I2" s="62"/>
      <c r="K2" t="s">
        <v>4391</v>
      </c>
      <c r="L2" s="59">
        <v>4</v>
      </c>
      <c r="M2" s="59">
        <v>0</v>
      </c>
      <c r="N2" s="59">
        <v>0</v>
      </c>
    </row>
    <row r="3" spans="1:14">
      <c r="A3" s="60" t="s">
        <v>4405</v>
      </c>
      <c r="B3" s="62">
        <v>-8.8999999999999996E-2</v>
      </c>
      <c r="C3" s="62">
        <v>1</v>
      </c>
      <c r="D3" s="62"/>
      <c r="E3" s="62"/>
      <c r="F3" s="62"/>
      <c r="G3" s="62"/>
      <c r="H3" s="62"/>
      <c r="I3" s="62"/>
      <c r="K3" t="s">
        <v>4416</v>
      </c>
      <c r="L3" s="59">
        <v>303</v>
      </c>
      <c r="M3" s="59">
        <v>250</v>
      </c>
      <c r="N3" s="59">
        <v>244</v>
      </c>
    </row>
    <row r="4" spans="1:14" ht="18">
      <c r="A4" s="60" t="s">
        <v>4406</v>
      </c>
      <c r="B4" s="62">
        <v>-5.5E-2</v>
      </c>
      <c r="C4" s="62">
        <v>0.61099999999999999</v>
      </c>
      <c r="D4" s="62">
        <v>1</v>
      </c>
      <c r="E4" s="62"/>
      <c r="F4" s="62"/>
      <c r="G4" s="62"/>
      <c r="H4" s="62"/>
      <c r="I4" s="62"/>
      <c r="K4" t="s">
        <v>4405</v>
      </c>
      <c r="L4" s="59">
        <v>4</v>
      </c>
      <c r="M4" s="59">
        <v>248</v>
      </c>
      <c r="N4" s="59">
        <v>244</v>
      </c>
    </row>
    <row r="5" spans="1:14">
      <c r="A5" s="60" t="s">
        <v>4407</v>
      </c>
      <c r="B5" s="62">
        <v>-2.4E-2</v>
      </c>
      <c r="C5" s="62">
        <v>0.26200000000000001</v>
      </c>
      <c r="D5" s="62">
        <v>0.372</v>
      </c>
      <c r="E5" s="62">
        <v>1</v>
      </c>
      <c r="F5" s="62"/>
      <c r="G5" s="62"/>
      <c r="H5" s="62"/>
      <c r="I5" s="62"/>
      <c r="K5" t="s">
        <v>4414</v>
      </c>
      <c r="L5" s="59">
        <v>0</v>
      </c>
      <c r="M5" s="59">
        <v>63</v>
      </c>
      <c r="N5" s="59">
        <v>241</v>
      </c>
    </row>
    <row r="6" spans="1:14">
      <c r="A6" s="60" t="s">
        <v>4408</v>
      </c>
      <c r="B6" s="62">
        <v>-1.4E-2</v>
      </c>
      <c r="C6" s="62">
        <v>0.161</v>
      </c>
      <c r="D6" s="62">
        <v>0.23499999999999999</v>
      </c>
      <c r="E6" s="62">
        <v>0.45100000000000001</v>
      </c>
      <c r="F6" s="62">
        <v>1</v>
      </c>
      <c r="G6" s="62"/>
      <c r="H6" s="62"/>
      <c r="I6" s="62"/>
      <c r="K6" t="s">
        <v>4418</v>
      </c>
      <c r="L6" s="59">
        <v>0</v>
      </c>
      <c r="M6" s="59">
        <v>9</v>
      </c>
      <c r="N6" s="59">
        <v>234</v>
      </c>
    </row>
    <row r="7" spans="1:14">
      <c r="A7" s="60" t="s">
        <v>4409</v>
      </c>
      <c r="B7" s="62">
        <v>-4.5999999999999999E-2</v>
      </c>
      <c r="C7" s="62">
        <v>0.52100000000000002</v>
      </c>
      <c r="D7" s="62">
        <v>0.78300000000000003</v>
      </c>
      <c r="E7" s="62">
        <v>0.39600000000000002</v>
      </c>
      <c r="F7" s="62">
        <v>0.22700000000000001</v>
      </c>
      <c r="G7" s="62">
        <v>1</v>
      </c>
      <c r="H7" s="62"/>
      <c r="I7" s="62"/>
      <c r="K7" t="s">
        <v>4415</v>
      </c>
      <c r="L7" s="59">
        <v>0</v>
      </c>
      <c r="M7" s="59">
        <v>1</v>
      </c>
      <c r="N7" s="59">
        <v>31</v>
      </c>
    </row>
    <row r="8" spans="1:14">
      <c r="A8" s="60" t="s">
        <v>4410</v>
      </c>
      <c r="B8" s="62">
        <v>-0.57399999999999995</v>
      </c>
      <c r="C8" s="62">
        <v>7.0000000000000007E-2</v>
      </c>
      <c r="D8" s="62">
        <v>9.5000000000000001E-2</v>
      </c>
      <c r="E8" s="62">
        <v>4.2000000000000003E-2</v>
      </c>
      <c r="F8" s="62">
        <v>2.5000000000000001E-2</v>
      </c>
      <c r="G8" s="62">
        <v>0.08</v>
      </c>
      <c r="H8" s="62">
        <v>1</v>
      </c>
      <c r="I8" s="62"/>
      <c r="K8" t="s">
        <v>4413</v>
      </c>
      <c r="L8" s="59">
        <v>0</v>
      </c>
      <c r="M8" s="59">
        <v>5</v>
      </c>
      <c r="N8" s="59">
        <v>79</v>
      </c>
    </row>
    <row r="9" spans="1:14">
      <c r="A9" s="60" t="s">
        <v>4411</v>
      </c>
      <c r="B9" s="62">
        <v>-5.0000000000000001E-3</v>
      </c>
      <c r="C9" s="62">
        <v>-8.8999999999999996E-2</v>
      </c>
      <c r="D9" s="62">
        <v>-5.5E-2</v>
      </c>
      <c r="E9" s="62">
        <v>-2.4E-2</v>
      </c>
      <c r="F9" s="62">
        <v>-1.4E-2</v>
      </c>
      <c r="G9" s="62">
        <v>-4.5999999999999999E-2</v>
      </c>
      <c r="H9" s="62">
        <v>-0.57399999999999995</v>
      </c>
      <c r="I9" s="62">
        <v>1</v>
      </c>
      <c r="K9" t="s">
        <v>4417</v>
      </c>
      <c r="L9" s="59">
        <v>4</v>
      </c>
      <c r="M9" s="59">
        <v>0</v>
      </c>
      <c r="N9" s="59">
        <v>0</v>
      </c>
    </row>
    <row r="10" spans="1:14" ht="14" customHeight="1">
      <c r="B10" s="62"/>
      <c r="C10" s="62"/>
      <c r="D10" s="62"/>
      <c r="E10" s="62"/>
      <c r="F10" s="62"/>
      <c r="G10" s="62"/>
      <c r="H10" s="62"/>
      <c r="I10" s="62"/>
    </row>
    <row r="11" spans="1:14" ht="36">
      <c r="A11" s="61" t="s">
        <v>4412</v>
      </c>
    </row>
  </sheetData>
  <phoneticPr fontId="2" type="noConversion"/>
  <conditionalFormatting sqref="B2:I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806E-BEFD-447E-BBE3-46E9861172AB}">
  <sheetPr>
    <tabColor theme="1"/>
  </sheetPr>
  <dimension ref="A1:D153"/>
  <sheetViews>
    <sheetView tabSelected="1" workbookViewId="0">
      <selection activeCell="H18" sqref="H18"/>
    </sheetView>
  </sheetViews>
  <sheetFormatPr defaultRowHeight="14.5"/>
  <cols>
    <col min="1" max="1" width="6" customWidth="1"/>
    <col min="2" max="2" width="8.6640625" style="1"/>
    <col min="3" max="3" width="34.08203125" customWidth="1"/>
    <col min="4" max="4" width="13.9140625" bestFit="1" customWidth="1"/>
  </cols>
  <sheetData>
    <row r="1" spans="1:4" ht="16.5">
      <c r="A1" s="1" t="s">
        <v>1650</v>
      </c>
      <c r="B1" s="1" t="s">
        <v>1359</v>
      </c>
      <c r="C1" s="1" t="s">
        <v>1649</v>
      </c>
      <c r="D1" s="1" t="s">
        <v>1648</v>
      </c>
    </row>
    <row r="2" spans="1:4" ht="16.5">
      <c r="A2" s="7">
        <v>0</v>
      </c>
      <c r="B2" s="1" t="str">
        <f t="shared" ref="B2:B33" si="0">" Id_"&amp;A2</f>
        <v xml:space="preserve"> Id_0</v>
      </c>
      <c r="C2" s="1" t="s">
        <v>1647</v>
      </c>
      <c r="D2" s="1" t="s">
        <v>1646</v>
      </c>
    </row>
    <row r="3" spans="1:4" ht="16.5">
      <c r="A3" s="7">
        <v>1</v>
      </c>
      <c r="B3" s="1" t="str">
        <f t="shared" si="0"/>
        <v xml:space="preserve"> Id_1</v>
      </c>
      <c r="C3" s="1" t="s">
        <v>1645</v>
      </c>
      <c r="D3" s="1" t="s">
        <v>1644</v>
      </c>
    </row>
    <row r="4" spans="1:4" ht="16.5">
      <c r="A4" s="7">
        <v>2</v>
      </c>
      <c r="B4" s="1" t="str">
        <f t="shared" si="0"/>
        <v xml:space="preserve"> Id_2</v>
      </c>
      <c r="C4" s="1" t="s">
        <v>1358</v>
      </c>
      <c r="D4" s="1" t="s">
        <v>1643</v>
      </c>
    </row>
    <row r="5" spans="1:4" ht="16.5">
      <c r="A5" s="7">
        <v>3</v>
      </c>
      <c r="B5" s="1" t="str">
        <f t="shared" si="0"/>
        <v xml:space="preserve"> Id_3</v>
      </c>
      <c r="C5" s="1" t="s">
        <v>1357</v>
      </c>
      <c r="D5" s="1" t="s">
        <v>1642</v>
      </c>
    </row>
    <row r="6" spans="1:4" ht="16.5">
      <c r="A6" s="7">
        <v>4</v>
      </c>
      <c r="B6" s="1" t="str">
        <f t="shared" si="0"/>
        <v xml:space="preserve"> Id_4</v>
      </c>
      <c r="C6" s="1" t="s">
        <v>1641</v>
      </c>
      <c r="D6" s="1" t="s">
        <v>1640</v>
      </c>
    </row>
    <row r="7" spans="1:4" ht="16.5">
      <c r="A7" s="7">
        <v>5</v>
      </c>
      <c r="B7" s="1" t="str">
        <f t="shared" si="0"/>
        <v xml:space="preserve"> Id_5</v>
      </c>
      <c r="C7" s="1" t="s">
        <v>1356</v>
      </c>
      <c r="D7" s="1" t="s">
        <v>1639</v>
      </c>
    </row>
    <row r="8" spans="1:4" ht="16.5">
      <c r="A8" s="7">
        <v>6</v>
      </c>
      <c r="B8" s="1" t="str">
        <f t="shared" si="0"/>
        <v xml:space="preserve"> Id_6</v>
      </c>
      <c r="C8" s="1" t="s">
        <v>1638</v>
      </c>
      <c r="D8" s="1" t="s">
        <v>1637</v>
      </c>
    </row>
    <row r="9" spans="1:4" ht="16.5">
      <c r="A9" s="7">
        <v>7</v>
      </c>
      <c r="B9" s="1" t="str">
        <f t="shared" si="0"/>
        <v xml:space="preserve"> Id_7</v>
      </c>
      <c r="C9" s="1" t="s">
        <v>1355</v>
      </c>
      <c r="D9" s="1" t="s">
        <v>1636</v>
      </c>
    </row>
    <row r="10" spans="1:4" ht="16.5">
      <c r="A10" s="7">
        <v>8</v>
      </c>
      <c r="B10" s="1" t="str">
        <f t="shared" si="0"/>
        <v xml:space="preserve"> Id_8</v>
      </c>
      <c r="C10" s="1" t="s">
        <v>1635</v>
      </c>
      <c r="D10" s="1" t="s">
        <v>1634</v>
      </c>
    </row>
    <row r="11" spans="1:4" ht="16.5">
      <c r="A11" s="7">
        <v>9</v>
      </c>
      <c r="B11" s="1" t="str">
        <f t="shared" si="0"/>
        <v xml:space="preserve"> Id_9</v>
      </c>
      <c r="C11" s="1" t="s">
        <v>1351</v>
      </c>
      <c r="D11" s="1" t="s">
        <v>1633</v>
      </c>
    </row>
    <row r="12" spans="1:4" ht="16.5">
      <c r="A12" s="7">
        <v>10</v>
      </c>
      <c r="B12" s="1" t="str">
        <f t="shared" si="0"/>
        <v xml:space="preserve"> Id_10</v>
      </c>
      <c r="C12" s="1" t="s">
        <v>1350</v>
      </c>
      <c r="D12" s="1" t="s">
        <v>1632</v>
      </c>
    </row>
    <row r="13" spans="1:4" ht="16.5">
      <c r="A13" s="7">
        <v>11</v>
      </c>
      <c r="B13" s="1" t="str">
        <f t="shared" si="0"/>
        <v xml:space="preserve"> Id_11</v>
      </c>
      <c r="C13" s="1" t="s">
        <v>1631</v>
      </c>
      <c r="D13" s="1" t="s">
        <v>1630</v>
      </c>
    </row>
    <row r="14" spans="1:4" ht="16.5">
      <c r="A14" s="7">
        <v>12</v>
      </c>
      <c r="B14" s="1" t="str">
        <f t="shared" si="0"/>
        <v xml:space="preserve"> Id_12</v>
      </c>
      <c r="C14" s="1" t="s">
        <v>1354</v>
      </c>
      <c r="D14" s="1" t="s">
        <v>1629</v>
      </c>
    </row>
    <row r="15" spans="1:4" ht="16.5">
      <c r="A15" s="7">
        <v>13</v>
      </c>
      <c r="B15" s="1" t="str">
        <f t="shared" si="0"/>
        <v xml:space="preserve"> Id_13</v>
      </c>
      <c r="C15" s="1" t="s">
        <v>1353</v>
      </c>
      <c r="D15" s="1" t="s">
        <v>1628</v>
      </c>
    </row>
    <row r="16" spans="1:4" ht="16.5">
      <c r="A16" s="7">
        <v>14</v>
      </c>
      <c r="B16" s="1" t="str">
        <f t="shared" si="0"/>
        <v xml:space="preserve"> Id_14</v>
      </c>
      <c r="C16" s="1" t="s">
        <v>1627</v>
      </c>
      <c r="D16" s="1" t="s">
        <v>1626</v>
      </c>
    </row>
    <row r="17" spans="1:4" ht="16.5">
      <c r="A17" s="7">
        <v>15</v>
      </c>
      <c r="B17" s="1" t="str">
        <f t="shared" si="0"/>
        <v xml:space="preserve"> Id_15</v>
      </c>
      <c r="C17" s="1" t="s">
        <v>1625</v>
      </c>
      <c r="D17" s="1" t="s">
        <v>1624</v>
      </c>
    </row>
    <row r="18" spans="1:4" ht="16.5">
      <c r="A18" s="7">
        <v>16</v>
      </c>
      <c r="B18" s="1" t="str">
        <f t="shared" si="0"/>
        <v xml:space="preserve"> Id_16</v>
      </c>
      <c r="C18" s="1" t="s">
        <v>1623</v>
      </c>
      <c r="D18" s="1" t="s">
        <v>1589</v>
      </c>
    </row>
    <row r="19" spans="1:4" ht="16.5">
      <c r="A19" s="7">
        <v>17</v>
      </c>
      <c r="B19" s="1" t="str">
        <f t="shared" si="0"/>
        <v xml:space="preserve"> Id_17</v>
      </c>
      <c r="C19" s="1" t="s">
        <v>1622</v>
      </c>
      <c r="D19" s="1" t="s">
        <v>1520</v>
      </c>
    </row>
    <row r="20" spans="1:4" ht="16.5">
      <c r="A20" s="7">
        <v>18</v>
      </c>
      <c r="B20" s="1" t="str">
        <f t="shared" si="0"/>
        <v xml:space="preserve"> Id_18</v>
      </c>
      <c r="C20" s="1" t="s">
        <v>1621</v>
      </c>
      <c r="D20" s="1" t="s">
        <v>1620</v>
      </c>
    </row>
    <row r="21" spans="1:4" ht="16.5">
      <c r="A21" s="7">
        <v>19</v>
      </c>
      <c r="B21" s="1" t="str">
        <f t="shared" si="0"/>
        <v xml:space="preserve"> Id_19</v>
      </c>
      <c r="C21" s="1" t="s">
        <v>1619</v>
      </c>
      <c r="D21" s="1" t="s">
        <v>1618</v>
      </c>
    </row>
    <row r="22" spans="1:4" ht="16.5">
      <c r="A22" s="7">
        <v>20</v>
      </c>
      <c r="B22" s="1" t="str">
        <f t="shared" si="0"/>
        <v xml:space="preserve"> Id_20</v>
      </c>
      <c r="C22" s="1" t="s">
        <v>1617</v>
      </c>
      <c r="D22" s="1" t="s">
        <v>1616</v>
      </c>
    </row>
    <row r="23" spans="1:4" ht="16.5">
      <c r="A23" s="7">
        <v>21</v>
      </c>
      <c r="B23" s="1" t="str">
        <f t="shared" si="0"/>
        <v xml:space="preserve"> Id_21</v>
      </c>
      <c r="C23" s="1" t="s">
        <v>1352</v>
      </c>
      <c r="D23" s="1" t="s">
        <v>1615</v>
      </c>
    </row>
    <row r="24" spans="1:4" ht="16.5">
      <c r="A24" s="7">
        <v>22</v>
      </c>
      <c r="B24" s="1" t="str">
        <f t="shared" si="0"/>
        <v xml:space="preserve"> Id_22</v>
      </c>
      <c r="C24" s="1" t="s">
        <v>1614</v>
      </c>
      <c r="D24" s="1" t="s">
        <v>1613</v>
      </c>
    </row>
    <row r="25" spans="1:4" ht="16.5">
      <c r="A25" s="7">
        <v>23</v>
      </c>
      <c r="B25" s="1" t="str">
        <f t="shared" si="0"/>
        <v xml:space="preserve"> Id_23</v>
      </c>
      <c r="C25" s="1" t="s">
        <v>1612</v>
      </c>
      <c r="D25" s="1" t="s">
        <v>1611</v>
      </c>
    </row>
    <row r="26" spans="1:4" ht="16.5">
      <c r="A26" s="7">
        <v>24</v>
      </c>
      <c r="B26" s="1" t="str">
        <f t="shared" si="0"/>
        <v xml:space="preserve"> Id_24</v>
      </c>
      <c r="C26" s="1" t="s">
        <v>1610</v>
      </c>
      <c r="D26" s="1" t="s">
        <v>1609</v>
      </c>
    </row>
    <row r="27" spans="1:4" ht="16.5">
      <c r="A27" s="7">
        <v>25</v>
      </c>
      <c r="B27" s="1" t="str">
        <f t="shared" si="0"/>
        <v xml:space="preserve"> Id_25</v>
      </c>
      <c r="C27" s="1" t="s">
        <v>1608</v>
      </c>
      <c r="D27" s="1" t="s">
        <v>1607</v>
      </c>
    </row>
    <row r="28" spans="1:4" ht="16.5">
      <c r="A28" s="7">
        <v>26</v>
      </c>
      <c r="B28" s="1" t="str">
        <f t="shared" si="0"/>
        <v xml:space="preserve"> Id_26</v>
      </c>
      <c r="C28" s="1" t="s">
        <v>1606</v>
      </c>
      <c r="D28" s="1" t="s">
        <v>1605</v>
      </c>
    </row>
    <row r="29" spans="1:4" ht="16.5">
      <c r="A29" s="7">
        <v>27</v>
      </c>
      <c r="B29" s="1" t="str">
        <f t="shared" si="0"/>
        <v xml:space="preserve"> Id_27</v>
      </c>
      <c r="C29" s="1" t="s">
        <v>1604</v>
      </c>
      <c r="D29" s="1" t="s">
        <v>1603</v>
      </c>
    </row>
    <row r="30" spans="1:4" ht="16.5">
      <c r="A30" s="7">
        <v>28</v>
      </c>
      <c r="B30" s="1" t="str">
        <f t="shared" si="0"/>
        <v xml:space="preserve"> Id_28</v>
      </c>
      <c r="C30" s="1" t="s">
        <v>1602</v>
      </c>
      <c r="D30" s="1" t="s">
        <v>1601</v>
      </c>
    </row>
    <row r="31" spans="1:4" ht="16.5">
      <c r="A31" s="7">
        <v>29</v>
      </c>
      <c r="B31" s="1" t="str">
        <f t="shared" si="0"/>
        <v xml:space="preserve"> Id_29</v>
      </c>
      <c r="C31" s="1" t="s">
        <v>1600</v>
      </c>
      <c r="D31" s="1" t="s">
        <v>1599</v>
      </c>
    </row>
    <row r="32" spans="1:4" ht="16.5">
      <c r="A32" s="7">
        <v>30</v>
      </c>
      <c r="B32" s="1" t="str">
        <f t="shared" si="0"/>
        <v xml:space="preserve"> Id_30</v>
      </c>
      <c r="C32" s="1" t="s">
        <v>1598</v>
      </c>
      <c r="D32" s="1" t="s">
        <v>1597</v>
      </c>
    </row>
    <row r="33" spans="1:4" ht="16.5">
      <c r="A33" s="7">
        <v>31</v>
      </c>
      <c r="B33" s="1" t="str">
        <f t="shared" si="0"/>
        <v xml:space="preserve"> Id_31</v>
      </c>
      <c r="C33" s="1" t="s">
        <v>1596</v>
      </c>
      <c r="D33" s="1" t="s">
        <v>1595</v>
      </c>
    </row>
    <row r="34" spans="1:4" ht="16.5">
      <c r="A34" s="7">
        <v>32</v>
      </c>
      <c r="B34" s="1" t="str">
        <f t="shared" ref="B34:B65" si="1">" Id_"&amp;A34</f>
        <v xml:space="preserve"> Id_32</v>
      </c>
      <c r="C34" s="1" t="s">
        <v>1594</v>
      </c>
      <c r="D34" s="1" t="s">
        <v>1593</v>
      </c>
    </row>
    <row r="35" spans="1:4" ht="16.5">
      <c r="A35" s="7">
        <v>33</v>
      </c>
      <c r="B35" s="1" t="str">
        <f t="shared" si="1"/>
        <v xml:space="preserve"> Id_33</v>
      </c>
      <c r="C35" s="1" t="s">
        <v>1592</v>
      </c>
      <c r="D35" s="1" t="s">
        <v>1591</v>
      </c>
    </row>
    <row r="36" spans="1:4" ht="16.5">
      <c r="A36" s="7">
        <v>34</v>
      </c>
      <c r="B36" s="1" t="str">
        <f t="shared" si="1"/>
        <v xml:space="preserve"> Id_34</v>
      </c>
      <c r="C36" s="1" t="s">
        <v>1590</v>
      </c>
      <c r="D36" s="1" t="s">
        <v>1589</v>
      </c>
    </row>
    <row r="37" spans="1:4" ht="16.5">
      <c r="A37" s="7">
        <v>35</v>
      </c>
      <c r="B37" s="1" t="str">
        <f t="shared" si="1"/>
        <v xml:space="preserve"> Id_35</v>
      </c>
      <c r="C37" s="1" t="s">
        <v>1588</v>
      </c>
      <c r="D37" s="1" t="s">
        <v>1587</v>
      </c>
    </row>
    <row r="38" spans="1:4" ht="16.5">
      <c r="A38" s="7">
        <v>36</v>
      </c>
      <c r="B38" s="1" t="str">
        <f t="shared" si="1"/>
        <v xml:space="preserve"> Id_36</v>
      </c>
      <c r="C38" s="1" t="s">
        <v>1586</v>
      </c>
      <c r="D38" s="1" t="s">
        <v>1585</v>
      </c>
    </row>
    <row r="39" spans="1:4" ht="16.5">
      <c r="A39" s="7">
        <v>37</v>
      </c>
      <c r="B39" s="1" t="str">
        <f t="shared" si="1"/>
        <v xml:space="preserve"> Id_37</v>
      </c>
      <c r="C39" s="1" t="s">
        <v>1584</v>
      </c>
      <c r="D39" s="1" t="s">
        <v>1583</v>
      </c>
    </row>
    <row r="40" spans="1:4" ht="16.5">
      <c r="A40" s="7">
        <v>38</v>
      </c>
      <c r="B40" s="1" t="str">
        <f t="shared" si="1"/>
        <v xml:space="preserve"> Id_38</v>
      </c>
      <c r="C40" s="1" t="s">
        <v>1582</v>
      </c>
      <c r="D40" s="1" t="s">
        <v>1581</v>
      </c>
    </row>
    <row r="41" spans="1:4" ht="16.5">
      <c r="A41" s="7">
        <v>39</v>
      </c>
      <c r="B41" s="1" t="str">
        <f t="shared" si="1"/>
        <v xml:space="preserve"> Id_39</v>
      </c>
      <c r="C41" s="1" t="s">
        <v>1580</v>
      </c>
      <c r="D41" s="1" t="s">
        <v>1579</v>
      </c>
    </row>
    <row r="42" spans="1:4" ht="16.5">
      <c r="A42" s="7">
        <v>40</v>
      </c>
      <c r="B42" s="1" t="str">
        <f t="shared" si="1"/>
        <v xml:space="preserve"> Id_40</v>
      </c>
      <c r="C42" s="1" t="s">
        <v>1578</v>
      </c>
      <c r="D42" s="1" t="s">
        <v>1577</v>
      </c>
    </row>
    <row r="43" spans="1:4" ht="16.5">
      <c r="A43" s="7">
        <v>41</v>
      </c>
      <c r="B43" s="1" t="str">
        <f t="shared" si="1"/>
        <v xml:space="preserve"> Id_41</v>
      </c>
      <c r="C43" s="1" t="s">
        <v>1576</v>
      </c>
      <c r="D43" s="1" t="s">
        <v>1575</v>
      </c>
    </row>
    <row r="44" spans="1:4" ht="16.5">
      <c r="A44" s="7">
        <v>42</v>
      </c>
      <c r="B44" s="1" t="str">
        <f t="shared" si="1"/>
        <v xml:space="preserve"> Id_42</v>
      </c>
      <c r="C44" s="1" t="s">
        <v>1574</v>
      </c>
      <c r="D44" s="1" t="s">
        <v>1573</v>
      </c>
    </row>
    <row r="45" spans="1:4" ht="16.5">
      <c r="A45" s="7">
        <v>43</v>
      </c>
      <c r="B45" s="1" t="str">
        <f t="shared" si="1"/>
        <v xml:space="preserve"> Id_43</v>
      </c>
      <c r="C45" s="1" t="s">
        <v>1572</v>
      </c>
      <c r="D45" s="1" t="s">
        <v>1571</v>
      </c>
    </row>
    <row r="46" spans="1:4" ht="16.5">
      <c r="A46" s="7">
        <v>44</v>
      </c>
      <c r="B46" s="1" t="str">
        <f t="shared" si="1"/>
        <v xml:space="preserve"> Id_44</v>
      </c>
      <c r="C46" s="1" t="s">
        <v>1570</v>
      </c>
      <c r="D46" s="1" t="s">
        <v>1569</v>
      </c>
    </row>
    <row r="47" spans="1:4" ht="16.5">
      <c r="A47" s="7">
        <v>45</v>
      </c>
      <c r="B47" s="1" t="str">
        <f t="shared" si="1"/>
        <v xml:space="preserve"> Id_45</v>
      </c>
      <c r="C47" s="1" t="s">
        <v>1568</v>
      </c>
      <c r="D47" s="1" t="s">
        <v>1567</v>
      </c>
    </row>
    <row r="48" spans="1:4" ht="16.5">
      <c r="A48" s="7">
        <v>46</v>
      </c>
      <c r="B48" s="1" t="str">
        <f t="shared" si="1"/>
        <v xml:space="preserve"> Id_46</v>
      </c>
      <c r="C48" s="1" t="s">
        <v>1566</v>
      </c>
      <c r="D48" s="1" t="s">
        <v>1565</v>
      </c>
    </row>
    <row r="49" spans="1:4" ht="16.5">
      <c r="A49" s="7">
        <v>47</v>
      </c>
      <c r="B49" s="1" t="str">
        <f t="shared" si="1"/>
        <v xml:space="preserve"> Id_47</v>
      </c>
      <c r="C49" s="1" t="s">
        <v>1564</v>
      </c>
      <c r="D49" s="1" t="s">
        <v>1563</v>
      </c>
    </row>
    <row r="50" spans="1:4" ht="16.5">
      <c r="A50" s="7">
        <v>48</v>
      </c>
      <c r="B50" s="1" t="str">
        <f t="shared" si="1"/>
        <v xml:space="preserve"> Id_48</v>
      </c>
      <c r="C50" s="1" t="s">
        <v>1562</v>
      </c>
      <c r="D50" s="1" t="s">
        <v>1561</v>
      </c>
    </row>
    <row r="51" spans="1:4" ht="16.5">
      <c r="A51" s="7">
        <v>49</v>
      </c>
      <c r="B51" s="1" t="str">
        <f t="shared" si="1"/>
        <v xml:space="preserve"> Id_49</v>
      </c>
      <c r="C51" s="1" t="s">
        <v>1560</v>
      </c>
      <c r="D51" s="1" t="s">
        <v>1559</v>
      </c>
    </row>
    <row r="52" spans="1:4" ht="16.5">
      <c r="A52" s="7">
        <v>50</v>
      </c>
      <c r="B52" s="1" t="str">
        <f t="shared" si="1"/>
        <v xml:space="preserve"> Id_50</v>
      </c>
      <c r="C52" s="1" t="s">
        <v>1558</v>
      </c>
      <c r="D52" s="1" t="s">
        <v>1557</v>
      </c>
    </row>
    <row r="53" spans="1:4" ht="16.5">
      <c r="A53" s="7">
        <v>51</v>
      </c>
      <c r="B53" s="1" t="str">
        <f t="shared" si="1"/>
        <v xml:space="preserve"> Id_51</v>
      </c>
      <c r="C53" s="1" t="s">
        <v>1556</v>
      </c>
      <c r="D53" s="1" t="s">
        <v>1555</v>
      </c>
    </row>
    <row r="54" spans="1:4" ht="16.5">
      <c r="A54" s="7">
        <v>52</v>
      </c>
      <c r="B54" s="1" t="str">
        <f t="shared" si="1"/>
        <v xml:space="preserve"> Id_52</v>
      </c>
      <c r="C54" s="1" t="s">
        <v>1554</v>
      </c>
      <c r="D54" s="1" t="s">
        <v>1553</v>
      </c>
    </row>
    <row r="55" spans="1:4" ht="16.5">
      <c r="A55" s="7">
        <v>53</v>
      </c>
      <c r="B55" s="1" t="str">
        <f t="shared" si="1"/>
        <v xml:space="preserve"> Id_53</v>
      </c>
      <c r="C55" s="1" t="s">
        <v>1552</v>
      </c>
      <c r="D55" s="1" t="s">
        <v>1551</v>
      </c>
    </row>
    <row r="56" spans="1:4" ht="16.5">
      <c r="A56" s="7">
        <v>54</v>
      </c>
      <c r="B56" s="1" t="str">
        <f t="shared" si="1"/>
        <v xml:space="preserve"> Id_54</v>
      </c>
      <c r="C56" s="1" t="s">
        <v>1550</v>
      </c>
      <c r="D56" s="1" t="s">
        <v>1538</v>
      </c>
    </row>
    <row r="57" spans="1:4" ht="16.5">
      <c r="A57" s="7">
        <v>55</v>
      </c>
      <c r="B57" s="1" t="str">
        <f t="shared" si="1"/>
        <v xml:space="preserve"> Id_55</v>
      </c>
      <c r="C57" s="1" t="s">
        <v>1549</v>
      </c>
      <c r="D57" s="1" t="s">
        <v>1548</v>
      </c>
    </row>
    <row r="58" spans="1:4" ht="16.5">
      <c r="A58" s="7">
        <v>56</v>
      </c>
      <c r="B58" s="1" t="str">
        <f t="shared" si="1"/>
        <v xml:space="preserve"> Id_56</v>
      </c>
      <c r="C58" s="1" t="s">
        <v>1547</v>
      </c>
      <c r="D58" s="1" t="s">
        <v>1546</v>
      </c>
    </row>
    <row r="59" spans="1:4" ht="16.5">
      <c r="A59" s="7">
        <v>57</v>
      </c>
      <c r="B59" s="1" t="str">
        <f t="shared" si="1"/>
        <v xml:space="preserve"> Id_57</v>
      </c>
      <c r="C59" s="1" t="s">
        <v>1545</v>
      </c>
      <c r="D59" s="1" t="s">
        <v>1544</v>
      </c>
    </row>
    <row r="60" spans="1:4" ht="16.5">
      <c r="A60" s="7">
        <v>58</v>
      </c>
      <c r="B60" s="1" t="str">
        <f t="shared" si="1"/>
        <v xml:space="preserve"> Id_58</v>
      </c>
      <c r="C60" s="1" t="s">
        <v>1543</v>
      </c>
      <c r="D60" s="1" t="s">
        <v>1542</v>
      </c>
    </row>
    <row r="61" spans="1:4" ht="16.5">
      <c r="A61" s="7">
        <v>59</v>
      </c>
      <c r="B61" s="1" t="str">
        <f t="shared" si="1"/>
        <v xml:space="preserve"> Id_59</v>
      </c>
      <c r="C61" s="1" t="s">
        <v>1541</v>
      </c>
      <c r="D61" s="1" t="s">
        <v>1540</v>
      </c>
    </row>
    <row r="62" spans="1:4" ht="16.5">
      <c r="A62" s="7">
        <v>60</v>
      </c>
      <c r="B62" s="1" t="str">
        <f t="shared" si="1"/>
        <v xml:space="preserve"> Id_60</v>
      </c>
      <c r="C62" s="1" t="s">
        <v>1539</v>
      </c>
      <c r="D62" s="1" t="s">
        <v>1538</v>
      </c>
    </row>
    <row r="63" spans="1:4" ht="16.5">
      <c r="A63" s="7">
        <v>61</v>
      </c>
      <c r="B63" s="1" t="str">
        <f t="shared" si="1"/>
        <v xml:space="preserve"> Id_61</v>
      </c>
      <c r="C63" s="1" t="s">
        <v>1537</v>
      </c>
      <c r="D63" s="1" t="s">
        <v>1536</v>
      </c>
    </row>
    <row r="64" spans="1:4" ht="16.5">
      <c r="A64" s="7">
        <v>62</v>
      </c>
      <c r="B64" s="1" t="str">
        <f t="shared" si="1"/>
        <v xml:space="preserve"> Id_62</v>
      </c>
      <c r="C64" s="1" t="s">
        <v>1535</v>
      </c>
      <c r="D64" s="1" t="s">
        <v>1534</v>
      </c>
    </row>
    <row r="65" spans="1:4" ht="16.5">
      <c r="A65" s="7">
        <v>63</v>
      </c>
      <c r="B65" s="1" t="str">
        <f t="shared" si="1"/>
        <v xml:space="preserve"> Id_63</v>
      </c>
      <c r="C65" s="1" t="s">
        <v>1533</v>
      </c>
      <c r="D65" s="1" t="s">
        <v>1532</v>
      </c>
    </row>
    <row r="66" spans="1:4" ht="16.5">
      <c r="A66" s="7">
        <v>64</v>
      </c>
      <c r="B66" s="1" t="str">
        <f t="shared" ref="B66:B97" si="2">" Id_"&amp;A66</f>
        <v xml:space="preserve"> Id_64</v>
      </c>
      <c r="C66" s="1" t="s">
        <v>1531</v>
      </c>
      <c r="D66" s="1" t="s">
        <v>1530</v>
      </c>
    </row>
    <row r="67" spans="1:4" ht="16.5">
      <c r="A67" s="7">
        <v>65</v>
      </c>
      <c r="B67" s="1" t="str">
        <f t="shared" si="2"/>
        <v xml:space="preserve"> Id_65</v>
      </c>
      <c r="C67" s="1" t="s">
        <v>1529</v>
      </c>
      <c r="D67" s="1" t="s">
        <v>1528</v>
      </c>
    </row>
    <row r="68" spans="1:4" ht="16.5">
      <c r="A68" s="7">
        <v>66</v>
      </c>
      <c r="B68" s="1" t="str">
        <f t="shared" si="2"/>
        <v xml:space="preserve"> Id_66</v>
      </c>
      <c r="C68" s="1" t="s">
        <v>1527</v>
      </c>
      <c r="D68" s="1" t="s">
        <v>1526</v>
      </c>
    </row>
    <row r="69" spans="1:4" ht="16.5">
      <c r="A69" s="7">
        <v>67</v>
      </c>
      <c r="B69" s="1" t="str">
        <f t="shared" si="2"/>
        <v xml:space="preserve"> Id_67</v>
      </c>
      <c r="C69" s="1" t="s">
        <v>1525</v>
      </c>
      <c r="D69" s="1" t="s">
        <v>1524</v>
      </c>
    </row>
    <row r="70" spans="1:4" ht="16.5">
      <c r="A70" s="7">
        <v>68</v>
      </c>
      <c r="B70" s="1" t="str">
        <f t="shared" si="2"/>
        <v xml:space="preserve"> Id_68</v>
      </c>
      <c r="C70" s="1" t="s">
        <v>1523</v>
      </c>
      <c r="D70" s="1" t="s">
        <v>1522</v>
      </c>
    </row>
    <row r="71" spans="1:4" ht="16.5">
      <c r="A71" s="7">
        <v>69</v>
      </c>
      <c r="B71" s="1" t="str">
        <f t="shared" si="2"/>
        <v xml:space="preserve"> Id_69</v>
      </c>
      <c r="C71" s="1" t="s">
        <v>1521</v>
      </c>
      <c r="D71" s="1" t="s">
        <v>1520</v>
      </c>
    </row>
    <row r="72" spans="1:4" ht="16.5">
      <c r="A72" s="7">
        <v>70</v>
      </c>
      <c r="B72" s="1" t="str">
        <f t="shared" si="2"/>
        <v xml:space="preserve"> Id_70</v>
      </c>
      <c r="C72" s="1" t="s">
        <v>1519</v>
      </c>
      <c r="D72" s="1" t="s">
        <v>1518</v>
      </c>
    </row>
    <row r="73" spans="1:4" ht="16.5">
      <c r="A73" s="7">
        <v>71</v>
      </c>
      <c r="B73" s="1" t="str">
        <f t="shared" si="2"/>
        <v xml:space="preserve"> Id_71</v>
      </c>
      <c r="C73" s="1" t="s">
        <v>1517</v>
      </c>
      <c r="D73" s="1" t="s">
        <v>1516</v>
      </c>
    </row>
    <row r="74" spans="1:4" ht="16.5">
      <c r="A74" s="7">
        <v>72</v>
      </c>
      <c r="B74" s="1" t="str">
        <f t="shared" si="2"/>
        <v xml:space="preserve"> Id_72</v>
      </c>
      <c r="C74" s="1" t="s">
        <v>1515</v>
      </c>
      <c r="D74" s="1" t="s">
        <v>1514</v>
      </c>
    </row>
    <row r="75" spans="1:4" ht="16.5">
      <c r="A75" s="7">
        <v>73</v>
      </c>
      <c r="B75" s="1" t="str">
        <f t="shared" si="2"/>
        <v xml:space="preserve"> Id_73</v>
      </c>
      <c r="C75" s="1" t="s">
        <v>1513</v>
      </c>
      <c r="D75" s="1" t="s">
        <v>1512</v>
      </c>
    </row>
    <row r="76" spans="1:4" ht="16.5">
      <c r="A76" s="7">
        <v>74</v>
      </c>
      <c r="B76" s="1" t="str">
        <f t="shared" si="2"/>
        <v xml:space="preserve"> Id_74</v>
      </c>
      <c r="C76" s="1" t="s">
        <v>1511</v>
      </c>
      <c r="D76" s="1" t="s">
        <v>1510</v>
      </c>
    </row>
    <row r="77" spans="1:4" ht="16.5">
      <c r="A77" s="7">
        <v>75</v>
      </c>
      <c r="B77" s="1" t="str">
        <f t="shared" si="2"/>
        <v xml:space="preserve"> Id_75</v>
      </c>
      <c r="C77" s="1" t="s">
        <v>1509</v>
      </c>
      <c r="D77" s="1" t="s">
        <v>1508</v>
      </c>
    </row>
    <row r="78" spans="1:4" ht="16.5">
      <c r="A78" s="7">
        <v>76</v>
      </c>
      <c r="B78" s="1" t="str">
        <f t="shared" si="2"/>
        <v xml:space="preserve"> Id_76</v>
      </c>
      <c r="C78" s="1" t="s">
        <v>1507</v>
      </c>
      <c r="D78" s="1" t="s">
        <v>1506</v>
      </c>
    </row>
    <row r="79" spans="1:4" ht="16.5">
      <c r="A79" s="7">
        <v>77</v>
      </c>
      <c r="B79" s="1" t="str">
        <f t="shared" si="2"/>
        <v xml:space="preserve"> Id_77</v>
      </c>
      <c r="C79" s="1" t="s">
        <v>1505</v>
      </c>
      <c r="D79" s="1" t="s">
        <v>1452</v>
      </c>
    </row>
    <row r="80" spans="1:4" ht="16.5">
      <c r="A80" s="7">
        <v>78</v>
      </c>
      <c r="B80" s="1" t="str">
        <f t="shared" si="2"/>
        <v xml:space="preserve"> Id_78</v>
      </c>
      <c r="C80" s="1" t="s">
        <v>1504</v>
      </c>
      <c r="D80" s="1" t="s">
        <v>1503</v>
      </c>
    </row>
    <row r="81" spans="1:4" ht="16.5">
      <c r="A81" s="7">
        <v>79</v>
      </c>
      <c r="B81" s="1" t="str">
        <f t="shared" si="2"/>
        <v xml:space="preserve"> Id_79</v>
      </c>
      <c r="C81" s="1" t="s">
        <v>1502</v>
      </c>
      <c r="D81" s="1" t="s">
        <v>1501</v>
      </c>
    </row>
    <row r="82" spans="1:4" ht="16.5">
      <c r="A82" s="7">
        <v>80</v>
      </c>
      <c r="B82" s="1" t="str">
        <f t="shared" si="2"/>
        <v xml:space="preserve"> Id_80</v>
      </c>
      <c r="C82" s="1" t="s">
        <v>1500</v>
      </c>
      <c r="D82" s="1" t="s">
        <v>1499</v>
      </c>
    </row>
    <row r="83" spans="1:4" ht="16.5">
      <c r="A83" s="7">
        <v>81</v>
      </c>
      <c r="B83" s="1" t="str">
        <f t="shared" si="2"/>
        <v xml:space="preserve"> Id_81</v>
      </c>
      <c r="C83" s="1" t="s">
        <v>1498</v>
      </c>
      <c r="D83" s="1" t="s">
        <v>1497</v>
      </c>
    </row>
    <row r="84" spans="1:4" ht="16.5">
      <c r="A84" s="7">
        <v>82</v>
      </c>
      <c r="B84" s="1" t="str">
        <f t="shared" si="2"/>
        <v xml:space="preserve"> Id_82</v>
      </c>
      <c r="C84" s="1" t="s">
        <v>1496</v>
      </c>
      <c r="D84" s="1" t="s">
        <v>1495</v>
      </c>
    </row>
    <row r="85" spans="1:4" ht="16.5">
      <c r="A85" s="7">
        <v>83</v>
      </c>
      <c r="B85" s="1" t="str">
        <f t="shared" si="2"/>
        <v xml:space="preserve"> Id_83</v>
      </c>
      <c r="C85" s="1" t="s">
        <v>1494</v>
      </c>
      <c r="D85" s="1" t="s">
        <v>1493</v>
      </c>
    </row>
    <row r="86" spans="1:4" ht="16.5">
      <c r="A86" s="7">
        <v>84</v>
      </c>
      <c r="B86" s="1" t="str">
        <f t="shared" si="2"/>
        <v xml:space="preserve"> Id_84</v>
      </c>
      <c r="C86" s="1" t="s">
        <v>1492</v>
      </c>
      <c r="D86" s="1" t="s">
        <v>1491</v>
      </c>
    </row>
    <row r="87" spans="1:4" ht="16.5">
      <c r="A87" s="7">
        <v>85</v>
      </c>
      <c r="B87" s="1" t="str">
        <f t="shared" si="2"/>
        <v xml:space="preserve"> Id_85</v>
      </c>
      <c r="C87" s="1" t="s">
        <v>1490</v>
      </c>
      <c r="D87" s="1" t="s">
        <v>1489</v>
      </c>
    </row>
    <row r="88" spans="1:4" ht="16.5">
      <c r="A88" s="7">
        <v>86</v>
      </c>
      <c r="B88" s="1" t="str">
        <f t="shared" si="2"/>
        <v xml:space="preserve"> Id_86</v>
      </c>
      <c r="C88" s="1" t="s">
        <v>1488</v>
      </c>
      <c r="D88" s="1" t="s">
        <v>1487</v>
      </c>
    </row>
    <row r="89" spans="1:4" ht="16.5">
      <c r="A89" s="7">
        <v>87</v>
      </c>
      <c r="B89" s="1" t="str">
        <f t="shared" si="2"/>
        <v xml:space="preserve"> Id_87</v>
      </c>
      <c r="C89" s="1" t="s">
        <v>1486</v>
      </c>
      <c r="D89" s="1" t="s">
        <v>1446</v>
      </c>
    </row>
    <row r="90" spans="1:4" ht="16.5">
      <c r="A90" s="7">
        <v>88</v>
      </c>
      <c r="B90" s="1" t="str">
        <f t="shared" si="2"/>
        <v xml:space="preserve"> Id_88</v>
      </c>
      <c r="C90" s="1" t="s">
        <v>1485</v>
      </c>
      <c r="D90" s="1" t="s">
        <v>1484</v>
      </c>
    </row>
    <row r="91" spans="1:4" ht="16.5">
      <c r="A91" s="7">
        <v>89</v>
      </c>
      <c r="B91" s="1" t="str">
        <f t="shared" si="2"/>
        <v xml:space="preserve"> Id_89</v>
      </c>
      <c r="C91" s="1" t="s">
        <v>1483</v>
      </c>
      <c r="D91" s="1" t="s">
        <v>1482</v>
      </c>
    </row>
    <row r="92" spans="1:4" ht="16.5">
      <c r="A92" s="7">
        <v>90</v>
      </c>
      <c r="B92" s="1" t="str">
        <f t="shared" si="2"/>
        <v xml:space="preserve"> Id_90</v>
      </c>
      <c r="C92" s="1" t="s">
        <v>1481</v>
      </c>
      <c r="D92" s="1" t="s">
        <v>1480</v>
      </c>
    </row>
    <row r="93" spans="1:4" ht="16.5">
      <c r="A93" s="7">
        <v>91</v>
      </c>
      <c r="B93" s="1" t="str">
        <f t="shared" si="2"/>
        <v xml:space="preserve"> Id_91</v>
      </c>
      <c r="C93" s="1" t="s">
        <v>1479</v>
      </c>
      <c r="D93" s="1" t="s">
        <v>1478</v>
      </c>
    </row>
    <row r="94" spans="1:4" ht="16.5">
      <c r="A94" s="7">
        <v>92</v>
      </c>
      <c r="B94" s="1" t="str">
        <f t="shared" si="2"/>
        <v xml:space="preserve"> Id_92</v>
      </c>
      <c r="C94" s="1" t="s">
        <v>1477</v>
      </c>
      <c r="D94" s="1" t="s">
        <v>1476</v>
      </c>
    </row>
    <row r="95" spans="1:4" ht="16.5">
      <c r="A95" s="7">
        <v>93</v>
      </c>
      <c r="B95" s="1" t="str">
        <f t="shared" si="2"/>
        <v xml:space="preserve"> Id_93</v>
      </c>
      <c r="C95" s="1" t="s">
        <v>1475</v>
      </c>
      <c r="D95" s="1" t="s">
        <v>1474</v>
      </c>
    </row>
    <row r="96" spans="1:4" ht="16.5">
      <c r="A96" s="7">
        <v>94</v>
      </c>
      <c r="B96" s="1" t="str">
        <f t="shared" si="2"/>
        <v xml:space="preserve"> Id_94</v>
      </c>
      <c r="C96" s="1" t="s">
        <v>1473</v>
      </c>
      <c r="D96" s="1" t="s">
        <v>1472</v>
      </c>
    </row>
    <row r="97" spans="1:4" ht="16.5">
      <c r="A97" s="7">
        <v>95</v>
      </c>
      <c r="B97" s="1" t="str">
        <f t="shared" si="2"/>
        <v xml:space="preserve"> Id_95</v>
      </c>
      <c r="C97" s="1" t="s">
        <v>1471</v>
      </c>
      <c r="D97" s="1" t="s">
        <v>1470</v>
      </c>
    </row>
    <row r="98" spans="1:4" ht="16.5">
      <c r="A98" s="7">
        <v>96</v>
      </c>
      <c r="B98" s="1" t="str">
        <f t="shared" ref="B98:B129" si="3">" Id_"&amp;A98</f>
        <v xml:space="preserve"> Id_96</v>
      </c>
      <c r="C98" s="1" t="s">
        <v>1469</v>
      </c>
      <c r="D98" s="1" t="s">
        <v>1468</v>
      </c>
    </row>
    <row r="99" spans="1:4" ht="16.5">
      <c r="A99" s="7">
        <v>97</v>
      </c>
      <c r="B99" s="1" t="str">
        <f t="shared" si="3"/>
        <v xml:space="preserve"> Id_97</v>
      </c>
      <c r="C99" s="1" t="s">
        <v>1467</v>
      </c>
      <c r="D99" s="1" t="s">
        <v>1466</v>
      </c>
    </row>
    <row r="100" spans="1:4" ht="16.5">
      <c r="A100" s="7">
        <v>98</v>
      </c>
      <c r="B100" s="1" t="str">
        <f t="shared" si="3"/>
        <v xml:space="preserve"> Id_98</v>
      </c>
      <c r="C100" s="1" t="s">
        <v>1465</v>
      </c>
      <c r="D100" s="1" t="s">
        <v>1464</v>
      </c>
    </row>
    <row r="101" spans="1:4" ht="16.5">
      <c r="A101" s="7">
        <v>99</v>
      </c>
      <c r="B101" s="1" t="str">
        <f t="shared" si="3"/>
        <v xml:space="preserve"> Id_99</v>
      </c>
      <c r="C101" s="1" t="s">
        <v>1463</v>
      </c>
      <c r="D101" s="1" t="s">
        <v>1462</v>
      </c>
    </row>
    <row r="102" spans="1:4" ht="16.5">
      <c r="A102" s="7">
        <v>100</v>
      </c>
      <c r="B102" s="1" t="str">
        <f t="shared" si="3"/>
        <v xml:space="preserve"> Id_100</v>
      </c>
      <c r="C102" s="1" t="s">
        <v>1461</v>
      </c>
      <c r="D102" s="1" t="s">
        <v>1460</v>
      </c>
    </row>
    <row r="103" spans="1:4" ht="16.5">
      <c r="A103" s="7">
        <v>101</v>
      </c>
      <c r="B103" s="1" t="str">
        <f t="shared" si="3"/>
        <v xml:space="preserve"> Id_101</v>
      </c>
      <c r="C103" s="1" t="s">
        <v>1459</v>
      </c>
      <c r="D103" s="1" t="s">
        <v>1458</v>
      </c>
    </row>
    <row r="104" spans="1:4" ht="16.5">
      <c r="A104" s="7">
        <v>102</v>
      </c>
      <c r="B104" s="1" t="str">
        <f t="shared" si="3"/>
        <v xml:space="preserve"> Id_102</v>
      </c>
      <c r="C104" s="1" t="s">
        <v>1457</v>
      </c>
      <c r="D104" s="1" t="s">
        <v>1456</v>
      </c>
    </row>
    <row r="105" spans="1:4" ht="16.5">
      <c r="A105" s="7">
        <v>103</v>
      </c>
      <c r="B105" s="1" t="str">
        <f t="shared" si="3"/>
        <v xml:space="preserve"> Id_103</v>
      </c>
      <c r="C105" s="1" t="s">
        <v>1455</v>
      </c>
      <c r="D105" s="1" t="s">
        <v>1454</v>
      </c>
    </row>
    <row r="106" spans="1:4" ht="16.5">
      <c r="A106" s="7">
        <v>104</v>
      </c>
      <c r="B106" s="1" t="str">
        <f t="shared" si="3"/>
        <v xml:space="preserve"> Id_104</v>
      </c>
      <c r="C106" s="1" t="s">
        <v>1453</v>
      </c>
      <c r="D106" s="1" t="s">
        <v>1452</v>
      </c>
    </row>
    <row r="107" spans="1:4" ht="16.5">
      <c r="A107" s="7">
        <v>105</v>
      </c>
      <c r="B107" s="1" t="str">
        <f t="shared" si="3"/>
        <v xml:space="preserve"> Id_105</v>
      </c>
      <c r="C107" s="1" t="s">
        <v>1451</v>
      </c>
      <c r="D107" s="1" t="s">
        <v>1450</v>
      </c>
    </row>
    <row r="108" spans="1:4" ht="16.5">
      <c r="A108" s="7">
        <v>106</v>
      </c>
      <c r="B108" s="1" t="str">
        <f t="shared" si="3"/>
        <v xml:space="preserve"> Id_106</v>
      </c>
      <c r="C108" s="1" t="s">
        <v>1449</v>
      </c>
      <c r="D108" s="1" t="s">
        <v>1448</v>
      </c>
    </row>
    <row r="109" spans="1:4" ht="16.5">
      <c r="A109" s="7">
        <v>107</v>
      </c>
      <c r="B109" s="1" t="str">
        <f t="shared" si="3"/>
        <v xml:space="preserve"> Id_107</v>
      </c>
      <c r="C109" s="1" t="s">
        <v>1447</v>
      </c>
      <c r="D109" s="1" t="s">
        <v>1446</v>
      </c>
    </row>
    <row r="110" spans="1:4" ht="16.5">
      <c r="A110" s="7">
        <v>108</v>
      </c>
      <c r="B110" s="1" t="str">
        <f t="shared" si="3"/>
        <v xml:space="preserve"> Id_108</v>
      </c>
      <c r="C110" s="1" t="s">
        <v>1445</v>
      </c>
      <c r="D110" s="1" t="s">
        <v>1444</v>
      </c>
    </row>
    <row r="111" spans="1:4" ht="16.5">
      <c r="A111" s="7">
        <v>109</v>
      </c>
      <c r="B111" s="1" t="str">
        <f t="shared" si="3"/>
        <v xml:space="preserve"> Id_109</v>
      </c>
      <c r="C111" s="1" t="s">
        <v>1443</v>
      </c>
      <c r="D111" s="1" t="s">
        <v>1442</v>
      </c>
    </row>
    <row r="112" spans="1:4" ht="16.5">
      <c r="A112" s="7">
        <v>110</v>
      </c>
      <c r="B112" s="1" t="str">
        <f t="shared" si="3"/>
        <v xml:space="preserve"> Id_110</v>
      </c>
      <c r="C112" s="1" t="s">
        <v>1441</v>
      </c>
      <c r="D112" s="1" t="s">
        <v>1440</v>
      </c>
    </row>
    <row r="113" spans="1:4" ht="16.5">
      <c r="A113" s="7">
        <v>111</v>
      </c>
      <c r="B113" s="1" t="str">
        <f t="shared" si="3"/>
        <v xml:space="preserve"> Id_111</v>
      </c>
      <c r="C113" s="1" t="s">
        <v>1439</v>
      </c>
      <c r="D113" s="1" t="s">
        <v>1438</v>
      </c>
    </row>
    <row r="114" spans="1:4" ht="16.5">
      <c r="A114" s="7">
        <v>112</v>
      </c>
      <c r="B114" s="1" t="str">
        <f t="shared" si="3"/>
        <v xml:space="preserve"> Id_112</v>
      </c>
      <c r="C114" s="1" t="s">
        <v>1437</v>
      </c>
      <c r="D114" s="1" t="s">
        <v>1436</v>
      </c>
    </row>
    <row r="115" spans="1:4" ht="16.5">
      <c r="A115" s="7">
        <v>113</v>
      </c>
      <c r="B115" s="1" t="str">
        <f t="shared" si="3"/>
        <v xml:space="preserve"> Id_113</v>
      </c>
      <c r="C115" s="1" t="s">
        <v>1435</v>
      </c>
      <c r="D115" s="1" t="s">
        <v>1434</v>
      </c>
    </row>
    <row r="116" spans="1:4" ht="16.5">
      <c r="A116" s="7">
        <v>114</v>
      </c>
      <c r="B116" s="1" t="str">
        <f t="shared" si="3"/>
        <v xml:space="preserve"> Id_114</v>
      </c>
      <c r="C116" s="1" t="s">
        <v>1433</v>
      </c>
      <c r="D116" s="1" t="s">
        <v>1432</v>
      </c>
    </row>
    <row r="117" spans="1:4" ht="16.5">
      <c r="A117" s="7">
        <v>115</v>
      </c>
      <c r="B117" s="1" t="str">
        <f t="shared" si="3"/>
        <v xml:space="preserve"> Id_115</v>
      </c>
      <c r="C117" s="1" t="s">
        <v>1431</v>
      </c>
      <c r="D117" s="1" t="s">
        <v>1430</v>
      </c>
    </row>
    <row r="118" spans="1:4" ht="16.5">
      <c r="A118" s="7">
        <v>116</v>
      </c>
      <c r="B118" s="1" t="str">
        <f t="shared" si="3"/>
        <v xml:space="preserve"> Id_116</v>
      </c>
      <c r="C118" s="1" t="s">
        <v>1429</v>
      </c>
      <c r="D118" s="1" t="s">
        <v>1428</v>
      </c>
    </row>
    <row r="119" spans="1:4" ht="16.5">
      <c r="A119" s="7">
        <v>117</v>
      </c>
      <c r="B119" s="1" t="str">
        <f t="shared" si="3"/>
        <v xml:space="preserve"> Id_117</v>
      </c>
      <c r="C119" s="1" t="s">
        <v>1427</v>
      </c>
      <c r="D119" s="1" t="s">
        <v>1426</v>
      </c>
    </row>
    <row r="120" spans="1:4" ht="16.5">
      <c r="A120" s="7">
        <v>118</v>
      </c>
      <c r="B120" s="1" t="str">
        <f t="shared" si="3"/>
        <v xml:space="preserve"> Id_118</v>
      </c>
      <c r="C120" s="1" t="s">
        <v>1425</v>
      </c>
      <c r="D120" s="1" t="s">
        <v>1424</v>
      </c>
    </row>
    <row r="121" spans="1:4" ht="16.5">
      <c r="A121" s="7">
        <v>119</v>
      </c>
      <c r="B121" s="1" t="str">
        <f t="shared" si="3"/>
        <v xml:space="preserve"> Id_119</v>
      </c>
      <c r="C121" s="1" t="s">
        <v>1423</v>
      </c>
      <c r="D121" s="1" t="s">
        <v>1422</v>
      </c>
    </row>
    <row r="122" spans="1:4" ht="16.5">
      <c r="A122" s="7">
        <v>120</v>
      </c>
      <c r="B122" s="1" t="str">
        <f t="shared" si="3"/>
        <v xml:space="preserve"> Id_120</v>
      </c>
      <c r="C122" s="1" t="s">
        <v>1421</v>
      </c>
      <c r="D122" s="1" t="s">
        <v>1420</v>
      </c>
    </row>
    <row r="123" spans="1:4" ht="16.5">
      <c r="A123" s="7">
        <v>121</v>
      </c>
      <c r="B123" s="1" t="str">
        <f t="shared" si="3"/>
        <v xml:space="preserve"> Id_121</v>
      </c>
      <c r="C123" s="1" t="s">
        <v>1419</v>
      </c>
      <c r="D123" s="1" t="s">
        <v>1418</v>
      </c>
    </row>
    <row r="124" spans="1:4" ht="16.5">
      <c r="A124" s="7">
        <v>122</v>
      </c>
      <c r="B124" s="1" t="str">
        <f t="shared" si="3"/>
        <v xml:space="preserve"> Id_122</v>
      </c>
      <c r="C124" s="1" t="s">
        <v>1417</v>
      </c>
      <c r="D124" s="1" t="s">
        <v>1416</v>
      </c>
    </row>
    <row r="125" spans="1:4" ht="16.5">
      <c r="A125" s="7">
        <v>123</v>
      </c>
      <c r="B125" s="1" t="str">
        <f t="shared" si="3"/>
        <v xml:space="preserve"> Id_123</v>
      </c>
      <c r="C125" s="1" t="s">
        <v>1415</v>
      </c>
      <c r="D125" s="1" t="s">
        <v>1414</v>
      </c>
    </row>
    <row r="126" spans="1:4" ht="16.5">
      <c r="A126" s="7">
        <v>124</v>
      </c>
      <c r="B126" s="1" t="str">
        <f t="shared" si="3"/>
        <v xml:space="preserve"> Id_124</v>
      </c>
      <c r="C126" s="1" t="s">
        <v>1413</v>
      </c>
      <c r="D126" s="1" t="s">
        <v>1412</v>
      </c>
    </row>
    <row r="127" spans="1:4" ht="16.5">
      <c r="A127" s="7">
        <v>125</v>
      </c>
      <c r="B127" s="1" t="str">
        <f t="shared" si="3"/>
        <v xml:space="preserve"> Id_125</v>
      </c>
      <c r="C127" s="1" t="s">
        <v>1411</v>
      </c>
      <c r="D127" s="1" t="s">
        <v>1410</v>
      </c>
    </row>
    <row r="128" spans="1:4" ht="16.5">
      <c r="A128" s="7">
        <v>126</v>
      </c>
      <c r="B128" s="1" t="str">
        <f t="shared" si="3"/>
        <v xml:space="preserve"> Id_126</v>
      </c>
      <c r="C128" s="1" t="s">
        <v>1409</v>
      </c>
      <c r="D128" s="1" t="s">
        <v>1408</v>
      </c>
    </row>
    <row r="129" spans="1:4" ht="16.5">
      <c r="A129" s="7">
        <v>127</v>
      </c>
      <c r="B129" s="1" t="str">
        <f t="shared" si="3"/>
        <v xml:space="preserve"> Id_127</v>
      </c>
      <c r="C129" s="1" t="s">
        <v>1407</v>
      </c>
      <c r="D129" s="1" t="s">
        <v>1406</v>
      </c>
    </row>
    <row r="130" spans="1:4" ht="16.5">
      <c r="A130" s="7">
        <v>128</v>
      </c>
      <c r="B130" s="1" t="str">
        <f t="shared" ref="B130:B152" si="4">" Id_"&amp;A130</f>
        <v xml:space="preserve"> Id_128</v>
      </c>
      <c r="C130" s="1" t="s">
        <v>1405</v>
      </c>
      <c r="D130" s="1" t="s">
        <v>1404</v>
      </c>
    </row>
    <row r="131" spans="1:4" ht="16.5">
      <c r="A131" s="7">
        <v>129</v>
      </c>
      <c r="B131" s="1" t="str">
        <f t="shared" si="4"/>
        <v xml:space="preserve"> Id_129</v>
      </c>
      <c r="C131" s="1" t="s">
        <v>1403</v>
      </c>
      <c r="D131" s="1" t="s">
        <v>1402</v>
      </c>
    </row>
    <row r="132" spans="1:4" ht="16.5">
      <c r="A132" s="7">
        <v>130</v>
      </c>
      <c r="B132" s="1" t="str">
        <f t="shared" si="4"/>
        <v xml:space="preserve"> Id_130</v>
      </c>
      <c r="C132" s="1" t="s">
        <v>1401</v>
      </c>
      <c r="D132" s="1" t="s">
        <v>1400</v>
      </c>
    </row>
    <row r="133" spans="1:4" ht="16.5">
      <c r="A133" s="7">
        <v>131</v>
      </c>
      <c r="B133" s="1" t="str">
        <f t="shared" si="4"/>
        <v xml:space="preserve"> Id_131</v>
      </c>
      <c r="C133" s="1" t="s">
        <v>1399</v>
      </c>
      <c r="D133" s="1" t="s">
        <v>1398</v>
      </c>
    </row>
    <row r="134" spans="1:4" ht="16.5">
      <c r="A134" s="7">
        <v>132</v>
      </c>
      <c r="B134" s="1" t="str">
        <f t="shared" si="4"/>
        <v xml:space="preserve"> Id_132</v>
      </c>
      <c r="C134" s="1" t="s">
        <v>1397</v>
      </c>
      <c r="D134" s="1" t="s">
        <v>1396</v>
      </c>
    </row>
    <row r="135" spans="1:4" ht="16.5">
      <c r="A135" s="7">
        <v>133</v>
      </c>
      <c r="B135" s="1" t="str">
        <f t="shared" si="4"/>
        <v xml:space="preserve"> Id_133</v>
      </c>
      <c r="C135" s="1" t="s">
        <v>1395</v>
      </c>
      <c r="D135" s="1" t="s">
        <v>1394</v>
      </c>
    </row>
    <row r="136" spans="1:4" ht="16.5">
      <c r="A136" s="7">
        <v>134</v>
      </c>
      <c r="B136" s="1" t="str">
        <f t="shared" si="4"/>
        <v xml:space="preserve"> Id_134</v>
      </c>
      <c r="C136" s="1" t="s">
        <v>1393</v>
      </c>
      <c r="D136" s="1" t="s">
        <v>1392</v>
      </c>
    </row>
    <row r="137" spans="1:4" ht="16.5">
      <c r="A137" s="7">
        <v>135</v>
      </c>
      <c r="B137" s="1" t="str">
        <f t="shared" si="4"/>
        <v xml:space="preserve"> Id_135</v>
      </c>
      <c r="C137" s="1" t="s">
        <v>1391</v>
      </c>
      <c r="D137" s="1" t="s">
        <v>1390</v>
      </c>
    </row>
    <row r="138" spans="1:4" ht="16.5">
      <c r="A138" s="7">
        <v>136</v>
      </c>
      <c r="B138" s="1" t="str">
        <f t="shared" si="4"/>
        <v xml:space="preserve"> Id_136</v>
      </c>
      <c r="C138" s="1" t="s">
        <v>1389</v>
      </c>
      <c r="D138" s="1" t="s">
        <v>1388</v>
      </c>
    </row>
    <row r="139" spans="1:4" ht="16.5">
      <c r="A139" s="7">
        <v>137</v>
      </c>
      <c r="B139" s="1" t="str">
        <f t="shared" si="4"/>
        <v xml:space="preserve"> Id_137</v>
      </c>
      <c r="C139" s="1" t="s">
        <v>1387</v>
      </c>
      <c r="D139" s="1" t="s">
        <v>1386</v>
      </c>
    </row>
    <row r="140" spans="1:4" ht="16.5">
      <c r="A140" s="7">
        <v>138</v>
      </c>
      <c r="B140" s="1" t="str">
        <f t="shared" si="4"/>
        <v xml:space="preserve"> Id_138</v>
      </c>
      <c r="C140" s="1" t="s">
        <v>1385</v>
      </c>
      <c r="D140" s="1" t="s">
        <v>1384</v>
      </c>
    </row>
    <row r="141" spans="1:4" ht="16.5">
      <c r="A141" s="7">
        <v>139</v>
      </c>
      <c r="B141" s="1" t="str">
        <f t="shared" si="4"/>
        <v xml:space="preserve"> Id_139</v>
      </c>
      <c r="C141" s="1" t="s">
        <v>1383</v>
      </c>
      <c r="D141" s="1" t="s">
        <v>1382</v>
      </c>
    </row>
    <row r="142" spans="1:4" ht="16.5">
      <c r="A142" s="7">
        <v>140</v>
      </c>
      <c r="B142" s="1" t="str">
        <f t="shared" si="4"/>
        <v xml:space="preserve"> Id_140</v>
      </c>
      <c r="C142" s="1" t="s">
        <v>1381</v>
      </c>
      <c r="D142" s="1" t="s">
        <v>1380</v>
      </c>
    </row>
    <row r="143" spans="1:4" ht="16.5">
      <c r="A143" s="7">
        <v>141</v>
      </c>
      <c r="B143" s="1" t="str">
        <f t="shared" si="4"/>
        <v xml:space="preserve"> Id_141</v>
      </c>
      <c r="C143" s="1" t="s">
        <v>1379</v>
      </c>
      <c r="D143" s="1" t="s">
        <v>1378</v>
      </c>
    </row>
    <row r="144" spans="1:4" ht="16.5">
      <c r="A144" s="7">
        <v>142</v>
      </c>
      <c r="B144" s="1" t="str">
        <f t="shared" si="4"/>
        <v xml:space="preserve"> Id_142</v>
      </c>
      <c r="C144" s="1" t="s">
        <v>1377</v>
      </c>
      <c r="D144" s="1" t="s">
        <v>1376</v>
      </c>
    </row>
    <row r="145" spans="1:4" ht="16.5">
      <c r="A145" s="7">
        <v>143</v>
      </c>
      <c r="B145" s="1" t="str">
        <f t="shared" si="4"/>
        <v xml:space="preserve"> Id_143</v>
      </c>
      <c r="C145" s="1" t="s">
        <v>1375</v>
      </c>
      <c r="D145" s="1" t="s">
        <v>1374</v>
      </c>
    </row>
    <row r="146" spans="1:4" ht="16.5">
      <c r="A146" s="7">
        <v>144</v>
      </c>
      <c r="B146" s="1" t="str">
        <f t="shared" si="4"/>
        <v xml:space="preserve"> Id_144</v>
      </c>
      <c r="C146" s="1" t="s">
        <v>1373</v>
      </c>
      <c r="D146" s="1" t="s">
        <v>1372</v>
      </c>
    </row>
    <row r="147" spans="1:4" ht="16.5">
      <c r="A147" s="7">
        <v>145</v>
      </c>
      <c r="B147" s="1" t="str">
        <f t="shared" si="4"/>
        <v xml:space="preserve"> Id_145</v>
      </c>
      <c r="C147" s="1" t="s">
        <v>1371</v>
      </c>
      <c r="D147" s="1" t="s">
        <v>1370</v>
      </c>
    </row>
    <row r="148" spans="1:4" ht="16.5">
      <c r="A148" s="7">
        <v>146</v>
      </c>
      <c r="B148" s="1" t="str">
        <f t="shared" si="4"/>
        <v xml:space="preserve"> Id_146</v>
      </c>
      <c r="C148" s="1" t="s">
        <v>1369</v>
      </c>
      <c r="D148" s="1" t="s">
        <v>1368</v>
      </c>
    </row>
    <row r="149" spans="1:4" ht="16.5">
      <c r="A149" s="7">
        <v>147</v>
      </c>
      <c r="B149" s="1" t="str">
        <f t="shared" si="4"/>
        <v xml:space="preserve"> Id_147</v>
      </c>
      <c r="C149" s="1" t="s">
        <v>1367</v>
      </c>
      <c r="D149" s="1" t="s">
        <v>1366</v>
      </c>
    </row>
    <row r="150" spans="1:4" ht="16.5">
      <c r="A150" s="7">
        <v>148</v>
      </c>
      <c r="B150" s="1" t="str">
        <f t="shared" si="4"/>
        <v xml:space="preserve"> Id_148</v>
      </c>
      <c r="C150" s="1" t="s">
        <v>1365</v>
      </c>
      <c r="D150" s="1" t="s">
        <v>1364</v>
      </c>
    </row>
    <row r="151" spans="1:4" ht="16.5">
      <c r="A151" s="7">
        <v>149</v>
      </c>
      <c r="B151" s="1" t="str">
        <f t="shared" si="4"/>
        <v xml:space="preserve"> Id_149</v>
      </c>
      <c r="C151" s="1" t="s">
        <v>1363</v>
      </c>
      <c r="D151" s="1" t="s">
        <v>1362</v>
      </c>
    </row>
    <row r="152" spans="1:4" ht="16.5">
      <c r="A152" s="7">
        <v>150</v>
      </c>
      <c r="B152" s="1" t="str">
        <f t="shared" si="4"/>
        <v xml:space="preserve"> Id_150</v>
      </c>
      <c r="C152" s="1" t="s">
        <v>1361</v>
      </c>
      <c r="D152" s="1" t="s">
        <v>1360</v>
      </c>
    </row>
    <row r="153" spans="1:4">
      <c r="A153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BEFA-41AB-4C32-B8BC-55235420AE83}">
  <sheetPr>
    <tabColor theme="1"/>
  </sheetPr>
  <dimension ref="A1:K810"/>
  <sheetViews>
    <sheetView workbookViewId="0">
      <selection activeCell="I4" sqref="I4"/>
    </sheetView>
  </sheetViews>
  <sheetFormatPr defaultRowHeight="14"/>
  <cols>
    <col min="1" max="2" width="17.4140625" customWidth="1"/>
  </cols>
  <sheetData>
    <row r="1" spans="1:11" ht="14.5">
      <c r="A1" s="1" t="s">
        <v>1359</v>
      </c>
      <c r="B1" s="1" t="s">
        <v>1660</v>
      </c>
      <c r="C1" s="5" t="s">
        <v>1358</v>
      </c>
      <c r="D1" s="4" t="s">
        <v>1357</v>
      </c>
      <c r="E1" s="3" t="s">
        <v>1356</v>
      </c>
      <c r="F1" s="2" t="s">
        <v>1355</v>
      </c>
      <c r="G1" s="2" t="s">
        <v>1354</v>
      </c>
      <c r="H1" s="2" t="s">
        <v>1353</v>
      </c>
      <c r="I1" s="2" t="s">
        <v>1352</v>
      </c>
      <c r="J1" s="1" t="s">
        <v>1351</v>
      </c>
      <c r="K1" s="1" t="s">
        <v>1350</v>
      </c>
    </row>
    <row r="2" spans="1:11">
      <c r="A2" t="s">
        <v>1349</v>
      </c>
      <c r="B2" t="s">
        <v>1661</v>
      </c>
      <c r="C2">
        <v>0.19069824199999999</v>
      </c>
      <c r="D2">
        <v>0.48099060100000002</v>
      </c>
      <c r="E2">
        <v>0.13331298799999999</v>
      </c>
      <c r="F2">
        <v>0.14075012200000001</v>
      </c>
      <c r="G2">
        <v>2.951355E-2</v>
      </c>
      <c r="H2">
        <v>0</v>
      </c>
      <c r="I2">
        <v>5.4260250000000001E-3</v>
      </c>
      <c r="J2">
        <v>0</v>
      </c>
      <c r="K2">
        <v>1.1230469E-2</v>
      </c>
    </row>
    <row r="3" spans="1:11">
      <c r="A3" t="s">
        <v>1348</v>
      </c>
      <c r="B3" t="s">
        <v>1347</v>
      </c>
      <c r="C3">
        <v>0.19614562999999999</v>
      </c>
      <c r="D3">
        <v>0.48850402799999998</v>
      </c>
      <c r="E3">
        <v>0.103616333</v>
      </c>
      <c r="F3">
        <v>0.120028687</v>
      </c>
      <c r="G3">
        <v>2.0736694E-2</v>
      </c>
      <c r="H3">
        <v>0</v>
      </c>
      <c r="I3">
        <v>7.1746830000000003E-3</v>
      </c>
      <c r="J3">
        <v>0</v>
      </c>
      <c r="K3">
        <v>1.5930180000000001E-3</v>
      </c>
    </row>
    <row r="4" spans="1:11">
      <c r="A4" t="s">
        <v>1346</v>
      </c>
      <c r="B4" t="s">
        <v>1345</v>
      </c>
      <c r="C4">
        <v>0.24742736800000001</v>
      </c>
      <c r="D4">
        <v>0.48998107899999999</v>
      </c>
      <c r="E4">
        <v>1.2145999999999999E-3</v>
      </c>
      <c r="F4">
        <v>7.8091431000000003E-2</v>
      </c>
      <c r="G4">
        <v>2.1163939999999999E-2</v>
      </c>
      <c r="H4">
        <v>0</v>
      </c>
      <c r="I4">
        <v>1.0656738000000001E-2</v>
      </c>
      <c r="J4">
        <v>0</v>
      </c>
      <c r="K4">
        <v>0</v>
      </c>
    </row>
    <row r="5" spans="1:11">
      <c r="A5" t="s">
        <v>1344</v>
      </c>
      <c r="B5" t="s">
        <v>1343</v>
      </c>
      <c r="C5">
        <v>0.23393249499999999</v>
      </c>
      <c r="D5">
        <v>0.51125793500000005</v>
      </c>
      <c r="E5">
        <v>6.3671875000000003E-2</v>
      </c>
      <c r="F5">
        <v>0.13772582999999999</v>
      </c>
      <c r="G5">
        <v>1.65802E-2</v>
      </c>
      <c r="H5">
        <v>7.9345999999999996E-5</v>
      </c>
      <c r="I5">
        <v>4.9713129999999998E-3</v>
      </c>
      <c r="J5">
        <v>0</v>
      </c>
      <c r="K5">
        <v>9.4696039999999995E-3</v>
      </c>
    </row>
    <row r="6" spans="1:11">
      <c r="A6" t="s">
        <v>1342</v>
      </c>
      <c r="B6" t="s">
        <v>1341</v>
      </c>
      <c r="C6">
        <v>0.476565552</v>
      </c>
      <c r="D6">
        <v>0.36885070800000003</v>
      </c>
      <c r="E6">
        <v>3.7017819999999998E-3</v>
      </c>
      <c r="F6">
        <v>4.6621704E-2</v>
      </c>
      <c r="G6">
        <v>3.5903931E-2</v>
      </c>
      <c r="H6">
        <v>4.9011230000000003E-3</v>
      </c>
      <c r="I6">
        <v>5.9643555000000001E-2</v>
      </c>
      <c r="J6">
        <v>0</v>
      </c>
      <c r="K6">
        <v>0</v>
      </c>
    </row>
    <row r="7" spans="1:11">
      <c r="A7" t="s">
        <v>1340</v>
      </c>
      <c r="B7" t="s">
        <v>1339</v>
      </c>
      <c r="C7">
        <v>0.66675109899999996</v>
      </c>
      <c r="D7">
        <v>0.23339233400000001</v>
      </c>
      <c r="E7">
        <v>3.0518000000000002E-5</v>
      </c>
      <c r="F7">
        <v>4.3618773999999999E-2</v>
      </c>
      <c r="G7">
        <v>2.4258423000000001E-2</v>
      </c>
      <c r="H7">
        <v>0</v>
      </c>
      <c r="I7">
        <v>3.1817627000000001E-2</v>
      </c>
      <c r="J7">
        <v>0</v>
      </c>
      <c r="K7">
        <v>0</v>
      </c>
    </row>
    <row r="8" spans="1:11">
      <c r="A8" t="s">
        <v>1338</v>
      </c>
      <c r="B8" t="s">
        <v>1150</v>
      </c>
      <c r="C8">
        <v>0.530187988</v>
      </c>
      <c r="D8">
        <v>0.327426147</v>
      </c>
      <c r="E8">
        <v>6.396484E-3</v>
      </c>
      <c r="F8">
        <v>4.9893187999999998E-2</v>
      </c>
      <c r="G8">
        <v>1.4697266E-2</v>
      </c>
      <c r="H8">
        <v>1.2207E-5</v>
      </c>
      <c r="I8">
        <v>4.3429565000000003E-2</v>
      </c>
      <c r="J8">
        <v>0</v>
      </c>
      <c r="K8">
        <v>0</v>
      </c>
    </row>
    <row r="9" spans="1:11">
      <c r="A9" t="s">
        <v>1337</v>
      </c>
      <c r="B9" t="s">
        <v>1336</v>
      </c>
      <c r="C9">
        <v>0.66833496100000001</v>
      </c>
      <c r="D9">
        <v>0.24241638200000001</v>
      </c>
      <c r="E9">
        <v>0</v>
      </c>
      <c r="F9">
        <v>5.6198119999999997E-2</v>
      </c>
      <c r="G9">
        <v>1.0305786000000001E-2</v>
      </c>
      <c r="H9">
        <v>2.511597E-3</v>
      </c>
      <c r="I9">
        <v>2.0150756999999998E-2</v>
      </c>
      <c r="J9">
        <v>0</v>
      </c>
      <c r="K9">
        <v>0</v>
      </c>
    </row>
    <row r="10" spans="1:11">
      <c r="A10" t="s">
        <v>1335</v>
      </c>
      <c r="B10" t="s">
        <v>1334</v>
      </c>
      <c r="C10">
        <v>0.20431518600000001</v>
      </c>
      <c r="D10">
        <v>0.53905334500000002</v>
      </c>
      <c r="E10">
        <v>5.4745482999999998E-2</v>
      </c>
      <c r="F10">
        <v>0.100534058</v>
      </c>
      <c r="G10">
        <v>4.7033691000000002E-2</v>
      </c>
      <c r="H10">
        <v>4.1381839999999996E-3</v>
      </c>
      <c r="I10">
        <v>3.6096191E-2</v>
      </c>
      <c r="J10">
        <v>0</v>
      </c>
      <c r="K10">
        <v>0</v>
      </c>
    </row>
    <row r="11" spans="1:11">
      <c r="A11" t="s">
        <v>1333</v>
      </c>
      <c r="B11" t="s">
        <v>1332</v>
      </c>
      <c r="C11">
        <v>0.26024169899999999</v>
      </c>
      <c r="D11">
        <v>0.52278442400000003</v>
      </c>
      <c r="E11">
        <v>1.3265991E-2</v>
      </c>
      <c r="F11">
        <v>0.12529602100000001</v>
      </c>
      <c r="G11">
        <v>2.3120116999999999E-2</v>
      </c>
      <c r="H11">
        <v>7.9956099999999996E-4</v>
      </c>
      <c r="I11">
        <v>1.8569946E-2</v>
      </c>
      <c r="J11">
        <v>0</v>
      </c>
      <c r="K11">
        <v>0</v>
      </c>
    </row>
    <row r="12" spans="1:11">
      <c r="A12" t="s">
        <v>1331</v>
      </c>
      <c r="B12" t="s">
        <v>1330</v>
      </c>
      <c r="C12">
        <v>0.481381226</v>
      </c>
      <c r="D12">
        <v>0.23788757299999999</v>
      </c>
      <c r="E12">
        <v>3.8391110000000001E-3</v>
      </c>
      <c r="F12">
        <v>4.7573852999999999E-2</v>
      </c>
      <c r="G12">
        <v>8.5052489999999994E-3</v>
      </c>
      <c r="H12">
        <v>6.2133789999999998E-3</v>
      </c>
      <c r="I12">
        <v>7.1585082999999994E-2</v>
      </c>
      <c r="J12">
        <v>0</v>
      </c>
      <c r="K12">
        <v>0</v>
      </c>
    </row>
    <row r="13" spans="1:11">
      <c r="A13" t="s">
        <v>1329</v>
      </c>
      <c r="B13" t="s">
        <v>1168</v>
      </c>
      <c r="C13">
        <v>9.4070434999999994E-2</v>
      </c>
      <c r="D13">
        <v>0.19221191400000001</v>
      </c>
      <c r="E13">
        <v>0.50506896999999995</v>
      </c>
      <c r="F13">
        <v>6.8353270999999993E-2</v>
      </c>
      <c r="G13">
        <v>6.8035889000000002E-2</v>
      </c>
      <c r="H13">
        <v>1.12915E-4</v>
      </c>
      <c r="I13">
        <v>9.5001219999999997E-3</v>
      </c>
      <c r="J13">
        <v>0</v>
      </c>
      <c r="K13">
        <v>2.0477289999999999E-3</v>
      </c>
    </row>
    <row r="14" spans="1:11">
      <c r="A14" t="s">
        <v>1328</v>
      </c>
      <c r="B14" t="s">
        <v>1327</v>
      </c>
      <c r="C14">
        <v>0.14559021</v>
      </c>
      <c r="D14">
        <v>0.40174560500000001</v>
      </c>
      <c r="E14">
        <v>0.26365966800000001</v>
      </c>
      <c r="F14">
        <v>7.2396850999999998E-2</v>
      </c>
      <c r="G14">
        <v>4.8583983999999997E-2</v>
      </c>
      <c r="H14">
        <v>2.3040769999999999E-3</v>
      </c>
      <c r="I14">
        <v>1.5640259E-2</v>
      </c>
      <c r="J14">
        <v>0</v>
      </c>
      <c r="K14">
        <v>3.6926299999999999E-4</v>
      </c>
    </row>
    <row r="15" spans="1:11">
      <c r="A15" t="s">
        <v>1326</v>
      </c>
      <c r="B15" t="s">
        <v>1325</v>
      </c>
      <c r="C15">
        <v>7.2064209000000004E-2</v>
      </c>
      <c r="D15">
        <v>0.35837097200000001</v>
      </c>
      <c r="E15">
        <v>0.32771606399999997</v>
      </c>
      <c r="F15">
        <v>8.8961791999999998E-2</v>
      </c>
      <c r="G15">
        <v>6.8621825999999997E-2</v>
      </c>
      <c r="H15">
        <v>1.3183590000000001E-3</v>
      </c>
      <c r="I15">
        <v>8.7890629999999997E-3</v>
      </c>
      <c r="J15">
        <v>0</v>
      </c>
      <c r="K15">
        <v>3.2684329999999998E-3</v>
      </c>
    </row>
    <row r="16" spans="1:11">
      <c r="A16" t="s">
        <v>1324</v>
      </c>
      <c r="B16" t="s">
        <v>1323</v>
      </c>
      <c r="C16">
        <v>0.30647583</v>
      </c>
      <c r="D16">
        <v>0.39513244600000003</v>
      </c>
      <c r="E16">
        <v>0.10539856</v>
      </c>
      <c r="F16">
        <v>0.13379516599999999</v>
      </c>
      <c r="G16">
        <v>4.1024779999999997E-2</v>
      </c>
      <c r="H16">
        <v>3.1433110000000002E-3</v>
      </c>
      <c r="I16">
        <v>3.4057620000000001E-3</v>
      </c>
      <c r="J16">
        <v>0</v>
      </c>
      <c r="K16">
        <v>3.6621000000000001E-5</v>
      </c>
    </row>
    <row r="17" spans="1:11">
      <c r="A17" t="s">
        <v>1322</v>
      </c>
      <c r="B17" t="s">
        <v>1321</v>
      </c>
      <c r="C17">
        <v>0.50639953599999998</v>
      </c>
      <c r="D17">
        <v>0.35979614300000001</v>
      </c>
      <c r="E17">
        <v>7.7545169999999998E-3</v>
      </c>
      <c r="F17">
        <v>6.8020629999999999E-2</v>
      </c>
      <c r="G17">
        <v>3.5702514999999997E-2</v>
      </c>
      <c r="H17">
        <v>0</v>
      </c>
      <c r="I17">
        <v>1.9927980000000001E-3</v>
      </c>
      <c r="J17">
        <v>0</v>
      </c>
      <c r="K17">
        <v>0</v>
      </c>
    </row>
    <row r="18" spans="1:11">
      <c r="A18" t="s">
        <v>1320</v>
      </c>
      <c r="B18" t="s">
        <v>1319</v>
      </c>
      <c r="C18">
        <v>0.52082214400000004</v>
      </c>
      <c r="D18">
        <v>0.29115600600000002</v>
      </c>
      <c r="E18">
        <v>1.199646E-2</v>
      </c>
      <c r="F18">
        <v>3.5705600000000002E-4</v>
      </c>
      <c r="G18">
        <v>0.12958679200000001</v>
      </c>
      <c r="H18">
        <v>2.5119018999999999E-2</v>
      </c>
      <c r="I18">
        <v>1.0467530000000001E-3</v>
      </c>
      <c r="J18">
        <v>0</v>
      </c>
      <c r="K18">
        <v>0</v>
      </c>
    </row>
    <row r="19" spans="1:11">
      <c r="A19" t="s">
        <v>1318</v>
      </c>
      <c r="B19" t="s">
        <v>1317</v>
      </c>
      <c r="C19">
        <v>0.26202697800000002</v>
      </c>
      <c r="D19">
        <v>0.54858398399999997</v>
      </c>
      <c r="E19">
        <v>1.9671630999999998E-2</v>
      </c>
      <c r="F19">
        <v>8.9102173000000007E-2</v>
      </c>
      <c r="G19">
        <v>6.4422610000000003E-3</v>
      </c>
      <c r="H19">
        <v>0</v>
      </c>
      <c r="I19">
        <v>4.7625731999999997E-2</v>
      </c>
      <c r="J19">
        <v>0</v>
      </c>
      <c r="K19">
        <v>1.2692261E-2</v>
      </c>
    </row>
    <row r="20" spans="1:11">
      <c r="A20" t="s">
        <v>1316</v>
      </c>
      <c r="B20" t="s">
        <v>1315</v>
      </c>
      <c r="C20">
        <v>0.34631347699999998</v>
      </c>
      <c r="D20">
        <v>4.1293335E-2</v>
      </c>
      <c r="E20">
        <v>2.5482180000000001E-3</v>
      </c>
      <c r="F20">
        <v>2.4087523999999999E-2</v>
      </c>
      <c r="G20">
        <v>2.3764038000000001E-2</v>
      </c>
      <c r="H20">
        <v>7.2814940000000003E-3</v>
      </c>
      <c r="I20">
        <v>4.4769290000000002E-3</v>
      </c>
      <c r="J20">
        <v>0</v>
      </c>
      <c r="K20">
        <v>0</v>
      </c>
    </row>
    <row r="21" spans="1:11">
      <c r="A21" t="s">
        <v>1314</v>
      </c>
      <c r="B21" t="s">
        <v>1313</v>
      </c>
      <c r="C21">
        <v>0.383657837</v>
      </c>
      <c r="D21">
        <v>0.34780883800000001</v>
      </c>
      <c r="E21">
        <v>8.3663940000000006E-2</v>
      </c>
      <c r="F21">
        <v>0.123025513</v>
      </c>
      <c r="G21">
        <v>2.8329468E-2</v>
      </c>
      <c r="H21">
        <v>0</v>
      </c>
      <c r="I21">
        <v>1.4346312999999999E-2</v>
      </c>
      <c r="J21">
        <v>0</v>
      </c>
      <c r="K21">
        <v>0</v>
      </c>
    </row>
    <row r="22" spans="1:11">
      <c r="A22" t="s">
        <v>1312</v>
      </c>
      <c r="B22" t="s">
        <v>1311</v>
      </c>
      <c r="C22">
        <v>0.248388672</v>
      </c>
      <c r="D22">
        <v>0.30234375000000002</v>
      </c>
      <c r="E22">
        <v>0.27656249999999999</v>
      </c>
      <c r="F22">
        <v>8.5925293E-2</v>
      </c>
      <c r="G22">
        <v>5.1358031999999998E-2</v>
      </c>
      <c r="H22">
        <v>4.9438499999999996E-4</v>
      </c>
      <c r="I22">
        <v>3.344727E-3</v>
      </c>
      <c r="J22">
        <v>0</v>
      </c>
      <c r="K22">
        <v>0</v>
      </c>
    </row>
    <row r="23" spans="1:11">
      <c r="A23" t="s">
        <v>1310</v>
      </c>
      <c r="B23" t="s">
        <v>1309</v>
      </c>
      <c r="C23">
        <v>0.48949585000000001</v>
      </c>
      <c r="D23">
        <v>0.38334960899999998</v>
      </c>
      <c r="E23">
        <v>2.0401000999999998E-2</v>
      </c>
      <c r="F23">
        <v>7.1047974E-2</v>
      </c>
      <c r="G23">
        <v>3.0816650000000001E-2</v>
      </c>
      <c r="H23">
        <v>2.1667499999999999E-4</v>
      </c>
      <c r="I23">
        <v>3.63159E-4</v>
      </c>
      <c r="J23">
        <v>0</v>
      </c>
      <c r="K23">
        <v>0</v>
      </c>
    </row>
    <row r="24" spans="1:11">
      <c r="A24" t="s">
        <v>1308</v>
      </c>
      <c r="B24" t="s">
        <v>1307</v>
      </c>
      <c r="C24">
        <v>0.321853638</v>
      </c>
      <c r="D24">
        <v>0.33440856899999999</v>
      </c>
      <c r="E24">
        <v>0.19959411599999999</v>
      </c>
      <c r="F24">
        <v>9.0875243999999994E-2</v>
      </c>
      <c r="G24">
        <v>4.2080687999999998E-2</v>
      </c>
      <c r="H24">
        <v>4.9194340000000003E-3</v>
      </c>
      <c r="I24">
        <v>3.2318120000000001E-3</v>
      </c>
      <c r="J24">
        <v>0</v>
      </c>
      <c r="K24">
        <v>0</v>
      </c>
    </row>
    <row r="25" spans="1:11">
      <c r="A25" t="s">
        <v>1306</v>
      </c>
      <c r="B25" t="s">
        <v>1305</v>
      </c>
      <c r="C25">
        <v>0.28092651400000002</v>
      </c>
      <c r="D25">
        <v>0.49049072300000002</v>
      </c>
      <c r="E25">
        <v>2.9452514999999999E-2</v>
      </c>
      <c r="F25">
        <v>0.13602600100000001</v>
      </c>
      <c r="G25">
        <v>2.9010009999999999E-2</v>
      </c>
      <c r="H25">
        <v>2.6092530000000002E-3</v>
      </c>
      <c r="I25">
        <v>3.842163E-3</v>
      </c>
      <c r="J25">
        <v>0</v>
      </c>
      <c r="K25">
        <v>1.8005370999999999E-2</v>
      </c>
    </row>
    <row r="26" spans="1:11">
      <c r="A26" t="s">
        <v>1304</v>
      </c>
      <c r="B26" t="s">
        <v>1303</v>
      </c>
      <c r="C26">
        <v>0.387826538</v>
      </c>
      <c r="D26">
        <v>0.414373779</v>
      </c>
      <c r="E26">
        <v>2.7734374999999999E-2</v>
      </c>
      <c r="F26">
        <v>0.103155518</v>
      </c>
      <c r="G26">
        <v>2.3294067000000002E-2</v>
      </c>
      <c r="H26">
        <v>1.49536E-4</v>
      </c>
      <c r="I26">
        <v>2.3361205999999999E-2</v>
      </c>
      <c r="J26">
        <v>0</v>
      </c>
      <c r="K26">
        <v>0</v>
      </c>
    </row>
    <row r="27" spans="1:11">
      <c r="A27" t="s">
        <v>1302</v>
      </c>
      <c r="B27" t="s">
        <v>1301</v>
      </c>
      <c r="C27">
        <v>0.36431579600000003</v>
      </c>
      <c r="D27">
        <v>0.206762695</v>
      </c>
      <c r="E27">
        <v>0.29703064000000001</v>
      </c>
      <c r="F27">
        <v>5.0039673E-2</v>
      </c>
      <c r="G27">
        <v>8.4411620000000003E-3</v>
      </c>
      <c r="H27">
        <v>7.2021499999999996E-4</v>
      </c>
      <c r="I27">
        <v>3.0468749999999999E-2</v>
      </c>
      <c r="J27">
        <v>0</v>
      </c>
      <c r="K27">
        <v>0</v>
      </c>
    </row>
    <row r="28" spans="1:11">
      <c r="A28" t="s">
        <v>1300</v>
      </c>
      <c r="B28" t="s">
        <v>1299</v>
      </c>
      <c r="C28">
        <v>0.21282348600000001</v>
      </c>
      <c r="D28">
        <v>0.51206664999999996</v>
      </c>
      <c r="E28">
        <v>0.105194092</v>
      </c>
      <c r="F28">
        <v>6.7404174999999997E-2</v>
      </c>
      <c r="G28">
        <v>4.5571898999999999E-2</v>
      </c>
      <c r="H28">
        <v>0</v>
      </c>
      <c r="I28">
        <v>1.7095947E-2</v>
      </c>
      <c r="J28">
        <v>0</v>
      </c>
      <c r="K28">
        <v>0</v>
      </c>
    </row>
    <row r="29" spans="1:11">
      <c r="A29" t="s">
        <v>1298</v>
      </c>
      <c r="B29" t="s">
        <v>1297</v>
      </c>
      <c r="C29">
        <v>0.26476135299999998</v>
      </c>
      <c r="D29">
        <v>0.54581603999999995</v>
      </c>
      <c r="E29">
        <v>5.2749633999999997E-2</v>
      </c>
      <c r="F29">
        <v>7.1286010999999996E-2</v>
      </c>
      <c r="G29">
        <v>1.6180420000000001E-2</v>
      </c>
      <c r="H29">
        <v>0</v>
      </c>
      <c r="I29">
        <v>3.8452099999999997E-4</v>
      </c>
      <c r="J29">
        <v>0</v>
      </c>
      <c r="K29">
        <v>5.3985600000000002E-3</v>
      </c>
    </row>
    <row r="30" spans="1:11">
      <c r="A30" t="s">
        <v>1296</v>
      </c>
      <c r="B30" t="s">
        <v>1295</v>
      </c>
      <c r="C30">
        <v>0.26956176799999998</v>
      </c>
      <c r="D30">
        <v>0.53917236300000004</v>
      </c>
      <c r="E30">
        <v>4.4787597999999998E-2</v>
      </c>
      <c r="F30">
        <v>9.0658568999999994E-2</v>
      </c>
      <c r="G30">
        <v>2.2515869000000001E-2</v>
      </c>
      <c r="H30">
        <v>0</v>
      </c>
      <c r="I30">
        <v>1.6662599999999999E-3</v>
      </c>
      <c r="J30">
        <v>0</v>
      </c>
      <c r="K30">
        <v>0</v>
      </c>
    </row>
    <row r="31" spans="1:11">
      <c r="A31" t="s">
        <v>1294</v>
      </c>
      <c r="B31" t="s">
        <v>1293</v>
      </c>
      <c r="C31">
        <v>0.13607482900000001</v>
      </c>
      <c r="D31">
        <v>0.57590332</v>
      </c>
      <c r="E31">
        <v>8.4979247999999993E-2</v>
      </c>
      <c r="F31">
        <v>0.122518921</v>
      </c>
      <c r="G31">
        <v>7.2662350000000002E-3</v>
      </c>
      <c r="H31">
        <v>1.9775389999999999E-3</v>
      </c>
      <c r="I31">
        <v>6.2561040000000002E-3</v>
      </c>
      <c r="J31">
        <v>0</v>
      </c>
      <c r="K31">
        <v>1.0037231000000001E-2</v>
      </c>
    </row>
    <row r="32" spans="1:11">
      <c r="A32" t="s">
        <v>1292</v>
      </c>
      <c r="B32" t="s">
        <v>1291</v>
      </c>
      <c r="C32">
        <v>0.28582763700000002</v>
      </c>
      <c r="D32">
        <v>0.46985168500000002</v>
      </c>
      <c r="E32">
        <v>9.2068480999999994E-2</v>
      </c>
      <c r="F32">
        <v>9.9026488999999995E-2</v>
      </c>
      <c r="G32">
        <v>4.0835571000000001E-2</v>
      </c>
      <c r="H32">
        <v>1.205444E-3</v>
      </c>
      <c r="I32">
        <v>3.2043499999999999E-4</v>
      </c>
      <c r="J32">
        <v>0</v>
      </c>
      <c r="K32">
        <v>8.2397500000000001E-4</v>
      </c>
    </row>
    <row r="33" spans="1:11">
      <c r="A33" t="s">
        <v>1290</v>
      </c>
      <c r="B33" t="s">
        <v>1289</v>
      </c>
      <c r="C33">
        <v>0.173077393</v>
      </c>
      <c r="D33">
        <v>0.51655578599999996</v>
      </c>
      <c r="E33">
        <v>9.1696166999999995E-2</v>
      </c>
      <c r="F33">
        <v>0.10575256299999999</v>
      </c>
      <c r="G33">
        <v>9.1308589999999999E-3</v>
      </c>
      <c r="H33">
        <v>1.8311000000000001E-5</v>
      </c>
      <c r="I33">
        <v>1.6683960000000001E-2</v>
      </c>
      <c r="J33">
        <v>0</v>
      </c>
      <c r="K33">
        <v>5.5206300000000003E-3</v>
      </c>
    </row>
    <row r="34" spans="1:11">
      <c r="A34" t="s">
        <v>1288</v>
      </c>
      <c r="B34" t="s">
        <v>1287</v>
      </c>
      <c r="C34">
        <v>9.4430542000000006E-2</v>
      </c>
      <c r="D34">
        <v>0.205053711</v>
      </c>
      <c r="E34">
        <v>0.40630188</v>
      </c>
      <c r="F34">
        <v>0.10051879900000001</v>
      </c>
      <c r="G34">
        <v>1.0366821E-2</v>
      </c>
      <c r="H34">
        <v>0</v>
      </c>
      <c r="I34">
        <v>4.9835210000000003E-3</v>
      </c>
      <c r="J34">
        <v>0</v>
      </c>
      <c r="K34">
        <v>6.6619870000000003E-3</v>
      </c>
    </row>
    <row r="35" spans="1:11">
      <c r="A35" t="s">
        <v>1286</v>
      </c>
      <c r="B35" t="s">
        <v>1285</v>
      </c>
      <c r="C35">
        <v>0.266369629</v>
      </c>
      <c r="D35">
        <v>0.467422485</v>
      </c>
      <c r="E35">
        <v>0.12646179199999999</v>
      </c>
      <c r="F35">
        <v>4.6163940000000001E-2</v>
      </c>
      <c r="G35">
        <v>4.0408325000000002E-2</v>
      </c>
      <c r="H35">
        <v>0</v>
      </c>
      <c r="I35">
        <v>4.0457153000000003E-2</v>
      </c>
      <c r="J35">
        <v>0</v>
      </c>
      <c r="K35">
        <v>0</v>
      </c>
    </row>
    <row r="36" spans="1:11">
      <c r="A36" t="s">
        <v>1284</v>
      </c>
      <c r="B36" t="s">
        <v>1283</v>
      </c>
      <c r="C36">
        <v>0.13034667999999999</v>
      </c>
      <c r="D36">
        <v>0.39493103000000002</v>
      </c>
      <c r="E36">
        <v>0.27118835400000002</v>
      </c>
      <c r="F36">
        <v>0.117593384</v>
      </c>
      <c r="G36">
        <v>3.6331176999999999E-2</v>
      </c>
      <c r="H36">
        <v>3.8146970000000001E-3</v>
      </c>
      <c r="I36">
        <v>5.1605219999999999E-3</v>
      </c>
      <c r="J36">
        <v>0</v>
      </c>
      <c r="K36">
        <v>0</v>
      </c>
    </row>
    <row r="37" spans="1:11">
      <c r="A37" t="s">
        <v>1282</v>
      </c>
      <c r="B37" t="s">
        <v>1281</v>
      </c>
      <c r="C37">
        <v>0.21410522500000001</v>
      </c>
      <c r="D37">
        <v>0.52864074699999997</v>
      </c>
      <c r="E37">
        <v>0.12126770000000001</v>
      </c>
      <c r="F37">
        <v>7.4850464000000005E-2</v>
      </c>
      <c r="G37">
        <v>3.7606812000000003E-2</v>
      </c>
      <c r="H37">
        <v>6.5307600000000005E-4</v>
      </c>
      <c r="I37">
        <v>5.5847170000000003E-3</v>
      </c>
      <c r="J37">
        <v>0</v>
      </c>
      <c r="K37">
        <v>0</v>
      </c>
    </row>
    <row r="38" spans="1:11">
      <c r="A38" t="s">
        <v>1280</v>
      </c>
      <c r="B38" t="s">
        <v>1279</v>
      </c>
      <c r="C38">
        <v>0.21421814</v>
      </c>
      <c r="D38">
        <v>0.56252441399999997</v>
      </c>
      <c r="E38">
        <v>5.0396729000000001E-2</v>
      </c>
      <c r="F38">
        <v>0.113031006</v>
      </c>
      <c r="G38">
        <v>3.1280518E-2</v>
      </c>
      <c r="H38">
        <v>0</v>
      </c>
      <c r="I38">
        <v>2.8015140000000002E-3</v>
      </c>
      <c r="J38">
        <v>0</v>
      </c>
      <c r="K38">
        <v>3.0518000000000002E-5</v>
      </c>
    </row>
    <row r="39" spans="1:11">
      <c r="A39" t="s">
        <v>1278</v>
      </c>
      <c r="B39" t="s">
        <v>1277</v>
      </c>
      <c r="C39">
        <v>0.21208496099999999</v>
      </c>
      <c r="D39">
        <v>0.497634888</v>
      </c>
      <c r="E39">
        <v>0.10870666499999999</v>
      </c>
      <c r="F39">
        <v>9.1497803000000003E-2</v>
      </c>
      <c r="G39">
        <v>4.3017578000000001E-2</v>
      </c>
      <c r="H39">
        <v>0</v>
      </c>
      <c r="I39">
        <v>2.1820070000000001E-3</v>
      </c>
      <c r="J39">
        <v>0</v>
      </c>
      <c r="K39">
        <v>3.0520000000000002E-6</v>
      </c>
    </row>
    <row r="40" spans="1:11">
      <c r="A40" t="s">
        <v>1276</v>
      </c>
      <c r="B40" t="s">
        <v>1275</v>
      </c>
      <c r="C40">
        <v>0.37684936499999999</v>
      </c>
      <c r="D40">
        <v>0.43468933100000001</v>
      </c>
      <c r="E40">
        <v>2.9647827000000002E-2</v>
      </c>
      <c r="F40">
        <v>7.130127E-2</v>
      </c>
      <c r="G40">
        <v>3.9282227000000003E-2</v>
      </c>
      <c r="H40">
        <v>3.372192E-3</v>
      </c>
      <c r="I40">
        <v>1.0391235E-2</v>
      </c>
      <c r="J40">
        <v>0</v>
      </c>
      <c r="K40">
        <v>1.4047241E-2</v>
      </c>
    </row>
    <row r="41" spans="1:11">
      <c r="A41" t="s">
        <v>1274</v>
      </c>
      <c r="B41" t="s">
        <v>1273</v>
      </c>
      <c r="C41">
        <v>0.305847168</v>
      </c>
      <c r="D41">
        <v>0.32844848599999998</v>
      </c>
      <c r="E41">
        <v>0.193069458</v>
      </c>
      <c r="F41">
        <v>7.6831054999999995E-2</v>
      </c>
      <c r="G41">
        <v>2.5265503000000002E-2</v>
      </c>
      <c r="H41">
        <v>1.0617065E-2</v>
      </c>
      <c r="I41">
        <v>1.693726E-3</v>
      </c>
      <c r="J41">
        <v>0</v>
      </c>
      <c r="K41">
        <v>8.5510250000000003E-3</v>
      </c>
    </row>
    <row r="42" spans="1:11">
      <c r="A42" t="s">
        <v>1272</v>
      </c>
      <c r="B42" t="s">
        <v>1271</v>
      </c>
      <c r="C42">
        <v>0.35652160599999999</v>
      </c>
      <c r="D42">
        <v>0.257977295</v>
      </c>
      <c r="E42">
        <v>0.226370239</v>
      </c>
      <c r="F42">
        <v>6.8420410000000001E-3</v>
      </c>
      <c r="G42">
        <v>4.9148560000000001E-2</v>
      </c>
      <c r="H42">
        <v>2.0141600000000001E-3</v>
      </c>
      <c r="I42">
        <v>0</v>
      </c>
      <c r="J42">
        <v>0</v>
      </c>
      <c r="K42">
        <v>0</v>
      </c>
    </row>
    <row r="43" spans="1:11">
      <c r="A43" t="s">
        <v>1270</v>
      </c>
      <c r="B43" t="s">
        <v>1269</v>
      </c>
      <c r="C43">
        <v>0.27679138199999997</v>
      </c>
      <c r="D43">
        <v>0.45375061</v>
      </c>
      <c r="E43">
        <v>0.112423706</v>
      </c>
      <c r="F43">
        <v>5.3430176000000003E-2</v>
      </c>
      <c r="G43">
        <v>6.0971069000000003E-2</v>
      </c>
      <c r="H43">
        <v>1.25122E-4</v>
      </c>
      <c r="I43">
        <v>4.8828000000000001E-5</v>
      </c>
      <c r="J43">
        <v>0</v>
      </c>
      <c r="K43">
        <v>5.1879999999999998E-5</v>
      </c>
    </row>
    <row r="44" spans="1:11">
      <c r="A44" t="s">
        <v>1268</v>
      </c>
      <c r="B44" t="s">
        <v>1267</v>
      </c>
      <c r="C44">
        <v>0.13203430199999999</v>
      </c>
      <c r="D44">
        <v>0.56804199200000005</v>
      </c>
      <c r="E44">
        <v>0.13079223600000001</v>
      </c>
      <c r="F44">
        <v>9.0164184999999994E-2</v>
      </c>
      <c r="G44">
        <v>1.413269E-2</v>
      </c>
      <c r="H44">
        <v>2.01416E-4</v>
      </c>
      <c r="I44">
        <v>1.8005370000000001E-3</v>
      </c>
      <c r="J44">
        <v>0</v>
      </c>
      <c r="K44">
        <v>3.3078003000000002E-2</v>
      </c>
    </row>
    <row r="45" spans="1:11">
      <c r="A45" t="s">
        <v>1266</v>
      </c>
      <c r="B45" t="s">
        <v>1265</v>
      </c>
      <c r="C45">
        <v>3.8885497999999998E-2</v>
      </c>
      <c r="D45">
        <v>0.51258850099999997</v>
      </c>
      <c r="E45">
        <v>0.243728638</v>
      </c>
      <c r="F45">
        <v>0.10856018100000001</v>
      </c>
      <c r="G45">
        <v>4.0164184999999998E-2</v>
      </c>
      <c r="H45">
        <v>1.89209E-4</v>
      </c>
      <c r="I45">
        <v>1.3473511000000001E-2</v>
      </c>
      <c r="J45">
        <v>2.3193399999999999E-4</v>
      </c>
      <c r="K45">
        <v>9.1549999999999996E-6</v>
      </c>
    </row>
    <row r="46" spans="1:11">
      <c r="A46" t="s">
        <v>1264</v>
      </c>
      <c r="B46" t="s">
        <v>1263</v>
      </c>
      <c r="C46">
        <v>7.9452515000000001E-2</v>
      </c>
      <c r="D46">
        <v>0.69228515599999996</v>
      </c>
      <c r="E46">
        <v>3.2666015999999999E-2</v>
      </c>
      <c r="F46">
        <v>0.116677856</v>
      </c>
      <c r="G46">
        <v>8.2244870000000008E-3</v>
      </c>
      <c r="H46">
        <v>0</v>
      </c>
      <c r="I46">
        <v>1.3354492000000001E-2</v>
      </c>
      <c r="J46">
        <v>0</v>
      </c>
      <c r="K46">
        <v>3.0517579999999999E-3</v>
      </c>
    </row>
    <row r="47" spans="1:11">
      <c r="A47" t="s">
        <v>1262</v>
      </c>
      <c r="B47" t="s">
        <v>1261</v>
      </c>
      <c r="C47">
        <v>1.4035034E-2</v>
      </c>
      <c r="D47">
        <v>0.64810485799999995</v>
      </c>
      <c r="E47">
        <v>0.118023682</v>
      </c>
      <c r="F47">
        <v>0.15539245600000001</v>
      </c>
      <c r="G47">
        <v>1.4871216E-2</v>
      </c>
      <c r="H47">
        <v>0</v>
      </c>
      <c r="I47">
        <v>3.7536600000000002E-4</v>
      </c>
      <c r="J47">
        <v>0</v>
      </c>
      <c r="K47">
        <v>1.757813E-3</v>
      </c>
    </row>
    <row r="48" spans="1:11">
      <c r="A48" t="s">
        <v>1260</v>
      </c>
      <c r="B48" t="s">
        <v>1259</v>
      </c>
      <c r="C48">
        <v>3.0520000000000002E-6</v>
      </c>
      <c r="D48">
        <v>0.64445800799999997</v>
      </c>
      <c r="E48">
        <v>0.17213439899999999</v>
      </c>
      <c r="F48">
        <v>0.130764771</v>
      </c>
      <c r="G48">
        <v>2.0965580000000001E-3</v>
      </c>
      <c r="H48">
        <v>0</v>
      </c>
      <c r="I48">
        <v>1.9750976999999999E-2</v>
      </c>
      <c r="J48">
        <v>0</v>
      </c>
      <c r="K48">
        <v>2.0513916E-2</v>
      </c>
    </row>
    <row r="49" spans="1:11">
      <c r="A49" t="s">
        <v>1258</v>
      </c>
      <c r="B49" t="s">
        <v>1257</v>
      </c>
      <c r="C49">
        <v>0.25393066399999997</v>
      </c>
      <c r="D49">
        <v>0.23836364700000001</v>
      </c>
      <c r="E49">
        <v>9.2175293000000005E-2</v>
      </c>
      <c r="F49">
        <v>8.9077759000000006E-2</v>
      </c>
      <c r="G49">
        <v>1.3388061999999999E-2</v>
      </c>
      <c r="H49">
        <v>1.9866939999999998E-3</v>
      </c>
      <c r="I49">
        <v>1.547241E-3</v>
      </c>
      <c r="J49">
        <v>0</v>
      </c>
      <c r="K49">
        <v>0</v>
      </c>
    </row>
    <row r="50" spans="1:11">
      <c r="A50" t="s">
        <v>1256</v>
      </c>
      <c r="B50" t="s">
        <v>1255</v>
      </c>
      <c r="C50">
        <v>0.119546509</v>
      </c>
      <c r="D50">
        <v>0.65692748999999995</v>
      </c>
      <c r="E50">
        <v>3.8204955999999998E-2</v>
      </c>
      <c r="F50">
        <v>0.12405395499999999</v>
      </c>
      <c r="G50">
        <v>8.1115719999999992E-3</v>
      </c>
      <c r="H50">
        <v>8.5449000000000001E-5</v>
      </c>
      <c r="I50">
        <v>1.8594360000000001E-2</v>
      </c>
      <c r="J50">
        <v>0</v>
      </c>
      <c r="K50">
        <v>3.63159E-4</v>
      </c>
    </row>
    <row r="51" spans="1:11">
      <c r="A51" t="s">
        <v>1254</v>
      </c>
      <c r="B51" t="s">
        <v>1253</v>
      </c>
      <c r="C51">
        <v>0.20534668</v>
      </c>
      <c r="D51">
        <v>0.45942993199999999</v>
      </c>
      <c r="E51">
        <v>0.18456726100000001</v>
      </c>
      <c r="F51">
        <v>7.6782226999999995E-2</v>
      </c>
      <c r="G51">
        <v>5.0164794999999998E-2</v>
      </c>
      <c r="H51">
        <v>1.199341E-3</v>
      </c>
      <c r="I51">
        <v>0</v>
      </c>
      <c r="J51">
        <v>0</v>
      </c>
      <c r="K51">
        <v>2.74658E-4</v>
      </c>
    </row>
    <row r="52" spans="1:11">
      <c r="A52" t="s">
        <v>1252</v>
      </c>
      <c r="B52" t="s">
        <v>1251</v>
      </c>
      <c r="C52">
        <v>0.29032592800000001</v>
      </c>
      <c r="D52">
        <v>0.55198364300000002</v>
      </c>
      <c r="E52">
        <v>2.8225707999999999E-2</v>
      </c>
      <c r="F52">
        <v>4.0756226E-2</v>
      </c>
      <c r="G52">
        <v>3.863525E-3</v>
      </c>
      <c r="H52">
        <v>8.2397000000000004E-5</v>
      </c>
      <c r="I52">
        <v>4.3255614999999997E-2</v>
      </c>
      <c r="J52">
        <v>0</v>
      </c>
      <c r="K52">
        <v>6.9885300000000004E-4</v>
      </c>
    </row>
    <row r="53" spans="1:11">
      <c r="A53" t="s">
        <v>1250</v>
      </c>
      <c r="B53" t="s">
        <v>1249</v>
      </c>
      <c r="C53">
        <v>0.124893188</v>
      </c>
      <c r="D53">
        <v>0.44192810100000002</v>
      </c>
      <c r="E53">
        <v>0.25083618200000002</v>
      </c>
      <c r="F53">
        <v>0.110409546</v>
      </c>
      <c r="G53">
        <v>2.315979E-2</v>
      </c>
      <c r="H53">
        <v>0</v>
      </c>
      <c r="I53">
        <v>1.1059569999999999E-2</v>
      </c>
      <c r="J53">
        <v>0</v>
      </c>
      <c r="K53">
        <v>6.5826419999999997E-3</v>
      </c>
    </row>
    <row r="54" spans="1:11">
      <c r="A54" t="s">
        <v>1248</v>
      </c>
      <c r="B54" t="s">
        <v>1247</v>
      </c>
      <c r="C54">
        <v>0.61782226600000001</v>
      </c>
      <c r="D54">
        <v>0.265164185</v>
      </c>
      <c r="E54">
        <v>9.1549999999999996E-6</v>
      </c>
      <c r="F54">
        <v>6.8118286E-2</v>
      </c>
      <c r="G54">
        <v>4.0087891E-2</v>
      </c>
      <c r="H54">
        <v>1.5259000000000001E-5</v>
      </c>
      <c r="I54">
        <v>1.785278E-3</v>
      </c>
      <c r="J54">
        <v>0</v>
      </c>
      <c r="K54">
        <v>0</v>
      </c>
    </row>
    <row r="55" spans="1:11">
      <c r="A55" t="s">
        <v>1246</v>
      </c>
      <c r="B55" t="s">
        <v>1245</v>
      </c>
      <c r="C55">
        <v>0.16578064000000001</v>
      </c>
      <c r="D55">
        <v>0.51159668000000003</v>
      </c>
      <c r="E55">
        <v>0.13193664599999999</v>
      </c>
      <c r="F55">
        <v>0.112698364</v>
      </c>
      <c r="G55">
        <v>1.0714721999999999E-2</v>
      </c>
      <c r="H55">
        <v>7.0159910000000001E-3</v>
      </c>
      <c r="I55">
        <v>2.062988E-3</v>
      </c>
      <c r="J55">
        <v>0</v>
      </c>
      <c r="K55">
        <v>0</v>
      </c>
    </row>
    <row r="56" spans="1:11">
      <c r="A56" t="s">
        <v>1244</v>
      </c>
      <c r="B56" t="s">
        <v>1243</v>
      </c>
      <c r="C56">
        <v>0.19624939</v>
      </c>
      <c r="D56">
        <v>0.59947814899999996</v>
      </c>
      <c r="E56">
        <v>8.6639400000000002E-3</v>
      </c>
      <c r="F56">
        <v>0.10712585400000001</v>
      </c>
      <c r="G56">
        <v>3.0606079000000001E-2</v>
      </c>
      <c r="H56">
        <v>6.1040000000000003E-6</v>
      </c>
      <c r="I56">
        <v>1.7401123000000001E-2</v>
      </c>
      <c r="J56">
        <v>0</v>
      </c>
      <c r="K56">
        <v>0</v>
      </c>
    </row>
    <row r="57" spans="1:11">
      <c r="A57" t="s">
        <v>1242</v>
      </c>
      <c r="B57" t="s">
        <v>1241</v>
      </c>
      <c r="C57">
        <v>0.62130737300000005</v>
      </c>
      <c r="D57">
        <v>0.28307189900000002</v>
      </c>
      <c r="E57">
        <v>0</v>
      </c>
      <c r="F57">
        <v>4.8791503999999999E-2</v>
      </c>
      <c r="G57">
        <v>4.5861816E-2</v>
      </c>
      <c r="H57">
        <v>0</v>
      </c>
      <c r="I57">
        <v>9.6435499999999996E-4</v>
      </c>
      <c r="J57">
        <v>0</v>
      </c>
      <c r="K57">
        <v>0</v>
      </c>
    </row>
    <row r="58" spans="1:11">
      <c r="A58" t="s">
        <v>1240</v>
      </c>
      <c r="B58" t="s">
        <v>1239</v>
      </c>
      <c r="C58">
        <v>0.63647460899999997</v>
      </c>
      <c r="D58">
        <v>0.26848144499999999</v>
      </c>
      <c r="E58">
        <v>0</v>
      </c>
      <c r="F58">
        <v>4.5462035999999997E-2</v>
      </c>
      <c r="G58">
        <v>4.4546508999999998E-2</v>
      </c>
      <c r="H58">
        <v>1.64795E-4</v>
      </c>
      <c r="I58">
        <v>1.657104E-3</v>
      </c>
      <c r="J58">
        <v>0</v>
      </c>
      <c r="K58">
        <v>0</v>
      </c>
    </row>
    <row r="59" spans="1:11">
      <c r="A59" t="s">
        <v>1238</v>
      </c>
      <c r="B59" t="s">
        <v>1237</v>
      </c>
      <c r="C59">
        <v>0.237435913</v>
      </c>
      <c r="D59">
        <v>0.513140869</v>
      </c>
      <c r="E59">
        <v>6.9717406999999995E-2</v>
      </c>
      <c r="F59">
        <v>0.10929565400000001</v>
      </c>
      <c r="G59">
        <v>3.588562E-2</v>
      </c>
      <c r="H59">
        <v>4.8828000000000001E-5</v>
      </c>
      <c r="I59">
        <v>1.2243652000000001E-2</v>
      </c>
      <c r="J59">
        <v>0</v>
      </c>
      <c r="K59">
        <v>6.0699459999999997E-3</v>
      </c>
    </row>
    <row r="60" spans="1:11">
      <c r="A60" t="s">
        <v>1236</v>
      </c>
      <c r="B60" t="s">
        <v>1235</v>
      </c>
      <c r="C60">
        <v>0.47037963900000002</v>
      </c>
      <c r="D60">
        <v>0.35658569299999998</v>
      </c>
      <c r="E60">
        <v>2.4780269999999998E-3</v>
      </c>
      <c r="F60">
        <v>9.5251464999999993E-2</v>
      </c>
      <c r="G60">
        <v>3.7893677000000001E-2</v>
      </c>
      <c r="H60">
        <v>3.0520000000000002E-6</v>
      </c>
      <c r="I60">
        <v>2.89917E-3</v>
      </c>
      <c r="J60">
        <v>0</v>
      </c>
      <c r="K60">
        <v>0</v>
      </c>
    </row>
    <row r="61" spans="1:11">
      <c r="A61" t="s">
        <v>1234</v>
      </c>
      <c r="B61" t="s">
        <v>1233</v>
      </c>
      <c r="C61">
        <v>0.53752441399999995</v>
      </c>
      <c r="D61">
        <v>0.31737060499999997</v>
      </c>
      <c r="E61">
        <v>2.4719199999999997E-4</v>
      </c>
      <c r="F61">
        <v>4.1607666000000001E-2</v>
      </c>
      <c r="G61">
        <v>1.2310791E-2</v>
      </c>
      <c r="H61">
        <v>9.2163100000000001E-4</v>
      </c>
      <c r="I61">
        <v>2.7191160000000002E-3</v>
      </c>
      <c r="J61">
        <v>0</v>
      </c>
      <c r="K61">
        <v>0</v>
      </c>
    </row>
    <row r="62" spans="1:11">
      <c r="A62" t="s">
        <v>1232</v>
      </c>
      <c r="B62" t="s">
        <v>1231</v>
      </c>
      <c r="C62">
        <v>0.14154968300000001</v>
      </c>
      <c r="D62">
        <v>0.59566650399999999</v>
      </c>
      <c r="E62">
        <v>5.5749512000000001E-2</v>
      </c>
      <c r="F62">
        <v>0.10347290000000001</v>
      </c>
      <c r="G62">
        <v>2.1597290000000002E-2</v>
      </c>
      <c r="H62">
        <v>2.1667499999999999E-4</v>
      </c>
      <c r="I62">
        <v>3.738403E-3</v>
      </c>
      <c r="J62">
        <v>0</v>
      </c>
      <c r="K62">
        <v>2.380371E-3</v>
      </c>
    </row>
    <row r="63" spans="1:11">
      <c r="A63" t="s">
        <v>1230</v>
      </c>
      <c r="B63" t="s">
        <v>1229</v>
      </c>
      <c r="C63">
        <v>0.14888305700000001</v>
      </c>
      <c r="D63">
        <v>0.64028625500000003</v>
      </c>
      <c r="E63">
        <v>2.1240234E-2</v>
      </c>
      <c r="F63">
        <v>0.13615417499999999</v>
      </c>
      <c r="G63">
        <v>2.2201538E-2</v>
      </c>
      <c r="H63">
        <v>3.1280520000000001E-3</v>
      </c>
      <c r="I63">
        <v>0</v>
      </c>
      <c r="J63">
        <v>0</v>
      </c>
      <c r="K63">
        <v>0</v>
      </c>
    </row>
    <row r="64" spans="1:11">
      <c r="A64" t="s">
        <v>1228</v>
      </c>
      <c r="B64" t="s">
        <v>1227</v>
      </c>
      <c r="C64">
        <v>0.42967224100000001</v>
      </c>
      <c r="D64">
        <v>0.42429809600000001</v>
      </c>
      <c r="E64">
        <v>3.0520000000000002E-6</v>
      </c>
      <c r="F64">
        <v>8.1665038999999995E-2</v>
      </c>
      <c r="G64">
        <v>2.9629517000000001E-2</v>
      </c>
      <c r="H64">
        <v>4.9438499999999996E-4</v>
      </c>
      <c r="I64">
        <v>9.1247559999999995E-3</v>
      </c>
      <c r="J64">
        <v>0</v>
      </c>
      <c r="K64">
        <v>0</v>
      </c>
    </row>
    <row r="65" spans="1:11">
      <c r="A65" t="s">
        <v>1226</v>
      </c>
      <c r="B65" t="s">
        <v>1225</v>
      </c>
      <c r="C65">
        <v>0.52079162599999995</v>
      </c>
      <c r="D65">
        <v>0.24015502899999999</v>
      </c>
      <c r="E65">
        <v>1.77002E-4</v>
      </c>
      <c r="F65">
        <v>5.4397582999999999E-2</v>
      </c>
      <c r="G65">
        <v>2.1322632000000001E-2</v>
      </c>
      <c r="H65">
        <v>0</v>
      </c>
      <c r="I65">
        <v>2.8503420000000001E-3</v>
      </c>
      <c r="J65">
        <v>0</v>
      </c>
      <c r="K65">
        <v>0</v>
      </c>
    </row>
    <row r="66" spans="1:11">
      <c r="A66" t="s">
        <v>1224</v>
      </c>
      <c r="B66" t="s">
        <v>748</v>
      </c>
      <c r="C66">
        <v>0.55643615700000004</v>
      </c>
      <c r="D66">
        <v>0.308374023</v>
      </c>
      <c r="E66">
        <v>0</v>
      </c>
      <c r="F66">
        <v>5.8602904999999997E-2</v>
      </c>
      <c r="G66">
        <v>4.2752075E-2</v>
      </c>
      <c r="H66">
        <v>1.031494E-3</v>
      </c>
      <c r="I66">
        <v>9.2407229999999993E-3</v>
      </c>
      <c r="J66">
        <v>0</v>
      </c>
      <c r="K66">
        <v>0</v>
      </c>
    </row>
    <row r="67" spans="1:11">
      <c r="A67" t="s">
        <v>1223</v>
      </c>
      <c r="B67" t="s">
        <v>748</v>
      </c>
      <c r="C67">
        <v>0.59145507799999997</v>
      </c>
      <c r="D67">
        <v>0.285739136</v>
      </c>
      <c r="E67">
        <v>0</v>
      </c>
      <c r="F67">
        <v>6.5478516E-2</v>
      </c>
      <c r="G67">
        <v>2.3132323999999999E-2</v>
      </c>
      <c r="H67">
        <v>4.2694090000000001E-3</v>
      </c>
      <c r="I67">
        <v>5.8166499999999996E-3</v>
      </c>
      <c r="J67">
        <v>0</v>
      </c>
      <c r="K67">
        <v>0</v>
      </c>
    </row>
    <row r="68" spans="1:11">
      <c r="A68" t="s">
        <v>1222</v>
      </c>
      <c r="B68" t="s">
        <v>748</v>
      </c>
      <c r="C68">
        <v>0.47658081099999999</v>
      </c>
      <c r="D68">
        <v>0.38356628399999998</v>
      </c>
      <c r="E68">
        <v>2.83813E-4</v>
      </c>
      <c r="F68">
        <v>8.7268066000000005E-2</v>
      </c>
      <c r="G68">
        <v>3.5415649E-2</v>
      </c>
      <c r="H68">
        <v>0</v>
      </c>
      <c r="I68">
        <v>5.1086430000000004E-3</v>
      </c>
      <c r="J68">
        <v>0</v>
      </c>
      <c r="K68">
        <v>0</v>
      </c>
    </row>
    <row r="69" spans="1:11">
      <c r="A69" t="s">
        <v>1221</v>
      </c>
      <c r="B69" t="s">
        <v>1220</v>
      </c>
      <c r="C69">
        <v>0.41107177700000003</v>
      </c>
      <c r="D69">
        <v>0.42632446299999999</v>
      </c>
      <c r="E69">
        <v>1.0037231000000001E-2</v>
      </c>
      <c r="F69">
        <v>8.8336181999999999E-2</v>
      </c>
      <c r="G69">
        <v>4.2501830999999997E-2</v>
      </c>
      <c r="H69">
        <v>1.867676E-3</v>
      </c>
      <c r="I69">
        <v>4.653931E-3</v>
      </c>
      <c r="J69">
        <v>0</v>
      </c>
      <c r="K69">
        <v>0</v>
      </c>
    </row>
    <row r="70" spans="1:11">
      <c r="A70" t="s">
        <v>1219</v>
      </c>
      <c r="B70" t="s">
        <v>1218</v>
      </c>
      <c r="C70">
        <v>0.55397033699999998</v>
      </c>
      <c r="D70">
        <v>0.32723693799999998</v>
      </c>
      <c r="E70">
        <v>0</v>
      </c>
      <c r="F70">
        <v>7.1960448999999996E-2</v>
      </c>
      <c r="G70">
        <v>3.9007567999999999E-2</v>
      </c>
      <c r="H70">
        <v>1.00708E-4</v>
      </c>
      <c r="I70">
        <v>2.3071290000000002E-3</v>
      </c>
      <c r="J70">
        <v>0</v>
      </c>
      <c r="K70">
        <v>0</v>
      </c>
    </row>
    <row r="71" spans="1:11">
      <c r="A71" t="s">
        <v>1217</v>
      </c>
      <c r="B71" t="s">
        <v>1216</v>
      </c>
      <c r="C71">
        <v>0.34174194299999999</v>
      </c>
      <c r="D71">
        <v>0.48255310099999998</v>
      </c>
      <c r="E71">
        <v>7.7697749999999996E-3</v>
      </c>
      <c r="F71">
        <v>0.14691162099999999</v>
      </c>
      <c r="G71">
        <v>8.5998540000000005E-3</v>
      </c>
      <c r="H71">
        <v>0</v>
      </c>
      <c r="I71">
        <v>1.1782837000000001E-2</v>
      </c>
      <c r="J71">
        <v>0</v>
      </c>
      <c r="K71">
        <v>0</v>
      </c>
    </row>
    <row r="72" spans="1:11">
      <c r="A72" t="s">
        <v>1215</v>
      </c>
      <c r="B72" t="s">
        <v>1214</v>
      </c>
      <c r="C72">
        <v>0.62609863300000002</v>
      </c>
      <c r="D72">
        <v>0.271697998</v>
      </c>
      <c r="E72">
        <v>0</v>
      </c>
      <c r="F72">
        <v>3.4716797000000001E-2</v>
      </c>
      <c r="G72">
        <v>1.7657471000000001E-2</v>
      </c>
      <c r="H72">
        <v>8.7585400000000002E-4</v>
      </c>
      <c r="I72">
        <v>4.1885376000000002E-2</v>
      </c>
      <c r="J72">
        <v>0</v>
      </c>
      <c r="K72">
        <v>0</v>
      </c>
    </row>
    <row r="73" spans="1:11">
      <c r="A73" t="s">
        <v>1213</v>
      </c>
      <c r="B73" t="s">
        <v>1212</v>
      </c>
      <c r="C73">
        <v>0.56407165500000001</v>
      </c>
      <c r="D73">
        <v>0.30479736299999999</v>
      </c>
      <c r="E73">
        <v>0</v>
      </c>
      <c r="F73">
        <v>6.6339111000000006E-2</v>
      </c>
      <c r="G73">
        <v>4.9392699999999998E-2</v>
      </c>
      <c r="H73">
        <v>1.8707280000000001E-3</v>
      </c>
      <c r="I73">
        <v>9.1491699999999999E-3</v>
      </c>
      <c r="J73">
        <v>0</v>
      </c>
      <c r="K73">
        <v>0</v>
      </c>
    </row>
    <row r="74" spans="1:11">
      <c r="A74" t="s">
        <v>1211</v>
      </c>
      <c r="B74" t="s">
        <v>1210</v>
      </c>
      <c r="C74">
        <v>0.49517211900000002</v>
      </c>
      <c r="D74">
        <v>0.359326172</v>
      </c>
      <c r="E74">
        <v>0</v>
      </c>
      <c r="F74">
        <v>8.8659667999999997E-2</v>
      </c>
      <c r="G74">
        <v>2.6412964000000001E-2</v>
      </c>
      <c r="H74">
        <v>4.2419400000000003E-4</v>
      </c>
      <c r="I74">
        <v>2.038574E-3</v>
      </c>
      <c r="J74">
        <v>0</v>
      </c>
      <c r="K74">
        <v>0</v>
      </c>
    </row>
    <row r="75" spans="1:11">
      <c r="A75" t="s">
        <v>1209</v>
      </c>
      <c r="B75" t="s">
        <v>1208</v>
      </c>
      <c r="C75">
        <v>0.59473876999999997</v>
      </c>
      <c r="D75">
        <v>0.28580932599999997</v>
      </c>
      <c r="E75">
        <v>1.449585E-3</v>
      </c>
      <c r="F75">
        <v>6.8188476999999997E-2</v>
      </c>
      <c r="G75">
        <v>3.097229E-2</v>
      </c>
      <c r="H75">
        <v>0</v>
      </c>
      <c r="I75">
        <v>9.3505859999999993E-3</v>
      </c>
      <c r="J75">
        <v>0</v>
      </c>
      <c r="K75">
        <v>0</v>
      </c>
    </row>
    <row r="76" spans="1:11">
      <c r="A76" t="s">
        <v>1207</v>
      </c>
      <c r="B76" t="s">
        <v>1206</v>
      </c>
      <c r="C76">
        <v>0.48350524900000003</v>
      </c>
      <c r="D76">
        <v>0.38921508799999999</v>
      </c>
      <c r="E76">
        <v>1.4984130000000001E-3</v>
      </c>
      <c r="F76">
        <v>7.6727295000000001E-2</v>
      </c>
      <c r="G76">
        <v>4.6105957000000003E-2</v>
      </c>
      <c r="H76">
        <v>2.1362E-5</v>
      </c>
      <c r="I76">
        <v>1.559448E-3</v>
      </c>
      <c r="J76">
        <v>0</v>
      </c>
      <c r="K76">
        <v>0</v>
      </c>
    </row>
    <row r="77" spans="1:11">
      <c r="A77" t="s">
        <v>1205</v>
      </c>
      <c r="B77" t="s">
        <v>1204</v>
      </c>
      <c r="C77">
        <v>0.55391235400000005</v>
      </c>
      <c r="D77">
        <v>0.31361999499999998</v>
      </c>
      <c r="E77">
        <v>3.6621000000000001E-5</v>
      </c>
      <c r="F77">
        <v>7.5280762000000001E-2</v>
      </c>
      <c r="G77">
        <v>3.4219359999999997E-2</v>
      </c>
      <c r="H77">
        <v>1.037598E-3</v>
      </c>
      <c r="I77">
        <v>2.0385741999999998E-2</v>
      </c>
      <c r="J77">
        <v>0</v>
      </c>
      <c r="K77">
        <v>0</v>
      </c>
    </row>
    <row r="78" spans="1:11">
      <c r="A78" t="s">
        <v>1203</v>
      </c>
      <c r="B78" t="s">
        <v>1202</v>
      </c>
      <c r="C78">
        <v>0.52196655300000006</v>
      </c>
      <c r="D78">
        <v>0.34216613800000001</v>
      </c>
      <c r="E78">
        <v>6.0729999999999996E-4</v>
      </c>
      <c r="F78">
        <v>6.0583496000000001E-2</v>
      </c>
      <c r="G78">
        <v>4.0731811999999999E-2</v>
      </c>
      <c r="H78">
        <v>0</v>
      </c>
      <c r="I78">
        <v>3.34198E-2</v>
      </c>
      <c r="J78">
        <v>0</v>
      </c>
      <c r="K78">
        <v>0</v>
      </c>
    </row>
    <row r="79" spans="1:11">
      <c r="A79" t="s">
        <v>1201</v>
      </c>
      <c r="B79" t="s">
        <v>1200</v>
      </c>
      <c r="C79">
        <v>0.26720581100000002</v>
      </c>
      <c r="D79">
        <v>0.50897521999999995</v>
      </c>
      <c r="E79">
        <v>3.1033325E-2</v>
      </c>
      <c r="F79">
        <v>0.13057861300000001</v>
      </c>
      <c r="G79">
        <v>2.7331543E-2</v>
      </c>
      <c r="H79">
        <v>1.2725830000000001E-3</v>
      </c>
      <c r="I79">
        <v>6.8939209999999999E-3</v>
      </c>
      <c r="J79">
        <v>0</v>
      </c>
      <c r="K79">
        <v>1.8951420000000001E-3</v>
      </c>
    </row>
    <row r="80" spans="1:11">
      <c r="A80" t="s">
        <v>1199</v>
      </c>
      <c r="B80" t="s">
        <v>1198</v>
      </c>
      <c r="C80">
        <v>0.49333496100000002</v>
      </c>
      <c r="D80">
        <v>0.34621276899999998</v>
      </c>
      <c r="E80">
        <v>1.3836670000000001E-2</v>
      </c>
      <c r="F80">
        <v>8.2614136000000005E-2</v>
      </c>
      <c r="G80">
        <v>4.5199585E-2</v>
      </c>
      <c r="H80">
        <v>1.8951420000000001E-3</v>
      </c>
      <c r="I80">
        <v>6.5399170000000001E-3</v>
      </c>
      <c r="J80">
        <v>0</v>
      </c>
      <c r="K80">
        <v>0</v>
      </c>
    </row>
    <row r="81" spans="1:11">
      <c r="A81" t="s">
        <v>1197</v>
      </c>
      <c r="B81" t="s">
        <v>1196</v>
      </c>
      <c r="C81">
        <v>0.52412109399999995</v>
      </c>
      <c r="D81">
        <v>0.3068573</v>
      </c>
      <c r="E81">
        <v>0</v>
      </c>
      <c r="F81">
        <v>8.2168579000000005E-2</v>
      </c>
      <c r="G81">
        <v>3.5195922999999997E-2</v>
      </c>
      <c r="H81">
        <v>1.0830688E-2</v>
      </c>
      <c r="I81">
        <v>1.1248779E-2</v>
      </c>
      <c r="J81">
        <v>0</v>
      </c>
      <c r="K81">
        <v>0</v>
      </c>
    </row>
    <row r="82" spans="1:11">
      <c r="A82" t="s">
        <v>1195</v>
      </c>
      <c r="B82" t="s">
        <v>1194</v>
      </c>
      <c r="C82">
        <v>0.49734497100000002</v>
      </c>
      <c r="D82">
        <v>0.365768433</v>
      </c>
      <c r="E82">
        <v>6.0211179999999998E-3</v>
      </c>
      <c r="F82">
        <v>5.7681273999999998E-2</v>
      </c>
      <c r="G82">
        <v>2.0434569999999999E-2</v>
      </c>
      <c r="H82">
        <v>1.657104E-3</v>
      </c>
      <c r="I82">
        <v>1.4279175E-2</v>
      </c>
      <c r="J82">
        <v>0</v>
      </c>
      <c r="K82">
        <v>0</v>
      </c>
    </row>
    <row r="83" spans="1:11">
      <c r="A83" t="s">
        <v>1193</v>
      </c>
      <c r="B83" t="s">
        <v>1192</v>
      </c>
      <c r="C83">
        <v>0.41238403299999998</v>
      </c>
      <c r="D83">
        <v>0.29787902799999999</v>
      </c>
      <c r="E83">
        <v>0</v>
      </c>
      <c r="F83">
        <v>4.5596312999999999E-2</v>
      </c>
      <c r="G83">
        <v>4.9633788999999998E-2</v>
      </c>
      <c r="H83">
        <v>1.907349E-3</v>
      </c>
      <c r="I83">
        <v>1.0372925E-2</v>
      </c>
      <c r="J83">
        <v>0</v>
      </c>
      <c r="K83">
        <v>6.1040000000000003E-6</v>
      </c>
    </row>
    <row r="84" spans="1:11">
      <c r="A84" t="s">
        <v>1191</v>
      </c>
      <c r="B84" t="s">
        <v>1190</v>
      </c>
      <c r="C84">
        <v>0.45916137699999998</v>
      </c>
      <c r="D84">
        <v>0.295135498</v>
      </c>
      <c r="E84">
        <v>0.103741455</v>
      </c>
      <c r="F84">
        <v>5.6005858999999998E-2</v>
      </c>
      <c r="G84">
        <v>3.1417846999999999E-2</v>
      </c>
      <c r="H84">
        <v>0</v>
      </c>
      <c r="I84">
        <v>3.0432128999999999E-2</v>
      </c>
      <c r="J84">
        <v>0</v>
      </c>
      <c r="K84">
        <v>0</v>
      </c>
    </row>
    <row r="85" spans="1:11">
      <c r="A85" t="s">
        <v>1189</v>
      </c>
      <c r="B85" t="s">
        <v>1188</v>
      </c>
      <c r="C85">
        <v>0.38973693799999998</v>
      </c>
      <c r="D85">
        <v>0.38063659700000002</v>
      </c>
      <c r="E85">
        <v>5.6976317999999998E-2</v>
      </c>
      <c r="F85">
        <v>0.11853027300000001</v>
      </c>
      <c r="G85">
        <v>1.8289184999999999E-2</v>
      </c>
      <c r="H85">
        <v>2.1148680000000002E-3</v>
      </c>
      <c r="I85">
        <v>2.9684447999999999E-2</v>
      </c>
      <c r="J85">
        <v>0</v>
      </c>
      <c r="K85">
        <v>0</v>
      </c>
    </row>
    <row r="86" spans="1:11">
      <c r="A86" t="s">
        <v>1187</v>
      </c>
      <c r="B86" t="s">
        <v>1186</v>
      </c>
      <c r="C86">
        <v>0.36130981400000001</v>
      </c>
      <c r="D86">
        <v>0.412591553</v>
      </c>
      <c r="E86">
        <v>4.2376708999999999E-2</v>
      </c>
      <c r="F86">
        <v>0.15377807600000001</v>
      </c>
      <c r="G86">
        <v>8.2061770000000003E-3</v>
      </c>
      <c r="H86">
        <v>2.1972699999999999E-4</v>
      </c>
      <c r="I86">
        <v>1.4453125000000001E-2</v>
      </c>
      <c r="J86">
        <v>0</v>
      </c>
      <c r="K86">
        <v>0</v>
      </c>
    </row>
    <row r="87" spans="1:11">
      <c r="A87" t="s">
        <v>1185</v>
      </c>
      <c r="B87" t="s">
        <v>1184</v>
      </c>
      <c r="C87">
        <v>0.40728759799999997</v>
      </c>
      <c r="D87">
        <v>0.40746460000000001</v>
      </c>
      <c r="E87">
        <v>2.1881103999999998E-2</v>
      </c>
      <c r="F87">
        <v>9.2660521999999995E-2</v>
      </c>
      <c r="G87">
        <v>4.9035645000000003E-2</v>
      </c>
      <c r="H87">
        <v>2.5604249999999999E-3</v>
      </c>
      <c r="I87">
        <v>1.385498E-3</v>
      </c>
      <c r="J87">
        <v>0</v>
      </c>
      <c r="K87">
        <v>0</v>
      </c>
    </row>
    <row r="88" spans="1:11">
      <c r="A88" t="s">
        <v>1183</v>
      </c>
      <c r="B88" t="s">
        <v>1182</v>
      </c>
      <c r="C88">
        <v>0.43214721699999997</v>
      </c>
      <c r="D88">
        <v>0.43298645000000002</v>
      </c>
      <c r="E88">
        <v>1.6503905999999999E-2</v>
      </c>
      <c r="F88">
        <v>5.8370972E-2</v>
      </c>
      <c r="G88">
        <v>9.4024659999999999E-3</v>
      </c>
      <c r="H88">
        <v>1.104736E-3</v>
      </c>
      <c r="I88">
        <v>2.7355957E-2</v>
      </c>
      <c r="J88">
        <v>0</v>
      </c>
      <c r="K88">
        <v>6.8664549999999996E-3</v>
      </c>
    </row>
    <row r="89" spans="1:11">
      <c r="A89" t="s">
        <v>1181</v>
      </c>
      <c r="B89" t="s">
        <v>1180</v>
      </c>
      <c r="C89">
        <v>0.63769226099999998</v>
      </c>
      <c r="D89">
        <v>0.250775146</v>
      </c>
      <c r="E89">
        <v>0</v>
      </c>
      <c r="F89">
        <v>4.1830444000000001E-2</v>
      </c>
      <c r="G89">
        <v>4.5361327999999999E-2</v>
      </c>
      <c r="H89">
        <v>9.3994100000000002E-4</v>
      </c>
      <c r="I89">
        <v>6.1431879999999999E-3</v>
      </c>
      <c r="J89">
        <v>0</v>
      </c>
      <c r="K89">
        <v>0</v>
      </c>
    </row>
    <row r="90" spans="1:11">
      <c r="A90" t="s">
        <v>1179</v>
      </c>
      <c r="B90" t="s">
        <v>1178</v>
      </c>
      <c r="C90">
        <v>0.54325561499999997</v>
      </c>
      <c r="D90">
        <v>0.31796264600000002</v>
      </c>
      <c r="E90">
        <v>0</v>
      </c>
      <c r="F90">
        <v>6.7858887000000007E-2</v>
      </c>
      <c r="G90">
        <v>6.1801147000000001E-2</v>
      </c>
      <c r="H90">
        <v>0</v>
      </c>
      <c r="I90">
        <v>9.7351100000000004E-4</v>
      </c>
      <c r="J90">
        <v>0</v>
      </c>
      <c r="K90">
        <v>0</v>
      </c>
    </row>
    <row r="91" spans="1:11">
      <c r="A91" t="s">
        <v>1177</v>
      </c>
      <c r="B91" t="s">
        <v>1176</v>
      </c>
      <c r="C91">
        <v>0.54888610800000004</v>
      </c>
      <c r="D91">
        <v>0.31729431200000002</v>
      </c>
      <c r="E91">
        <v>0</v>
      </c>
      <c r="F91">
        <v>5.6402587999999997E-2</v>
      </c>
      <c r="G91">
        <v>5.7736205999999998E-2</v>
      </c>
      <c r="H91">
        <v>3.1127900000000003E-4</v>
      </c>
      <c r="I91">
        <v>1.397705E-3</v>
      </c>
      <c r="J91">
        <v>0</v>
      </c>
      <c r="K91">
        <v>0</v>
      </c>
    </row>
    <row r="92" spans="1:11">
      <c r="A92" t="s">
        <v>1175</v>
      </c>
      <c r="B92" t="s">
        <v>1174</v>
      </c>
      <c r="C92">
        <v>0.41570739699999998</v>
      </c>
      <c r="D92">
        <v>0.32734680199999999</v>
      </c>
      <c r="E92">
        <v>9.3762207E-2</v>
      </c>
      <c r="F92">
        <v>6.4743042000000001E-2</v>
      </c>
      <c r="G92">
        <v>2.8671265000000001E-2</v>
      </c>
      <c r="H92">
        <v>7.2631799999999999E-4</v>
      </c>
      <c r="I92">
        <v>8.5876460000000009E-3</v>
      </c>
      <c r="J92">
        <v>0</v>
      </c>
      <c r="K92">
        <v>0</v>
      </c>
    </row>
    <row r="93" spans="1:11">
      <c r="A93" t="s">
        <v>1173</v>
      </c>
      <c r="B93" t="s">
        <v>1172</v>
      </c>
      <c r="C93">
        <v>0.54165954599999999</v>
      </c>
      <c r="D93">
        <v>0.30994262700000003</v>
      </c>
      <c r="E93">
        <v>0</v>
      </c>
      <c r="F93">
        <v>8.8912963999999997E-2</v>
      </c>
      <c r="G93">
        <v>2.6272582999999999E-2</v>
      </c>
      <c r="H93">
        <v>1.525879E-3</v>
      </c>
      <c r="I93">
        <v>1.5814208999999999E-2</v>
      </c>
      <c r="J93">
        <v>0</v>
      </c>
      <c r="K93">
        <v>0</v>
      </c>
    </row>
    <row r="94" spans="1:11">
      <c r="A94" t="s">
        <v>1171</v>
      </c>
      <c r="B94" t="s">
        <v>1170</v>
      </c>
      <c r="C94">
        <v>0.54166259800000005</v>
      </c>
      <c r="D94">
        <v>0.30993957500000002</v>
      </c>
      <c r="E94">
        <v>0</v>
      </c>
      <c r="F94">
        <v>8.8912963999999997E-2</v>
      </c>
      <c r="G94">
        <v>2.6272582999999999E-2</v>
      </c>
      <c r="H94">
        <v>1.525879E-3</v>
      </c>
      <c r="I94">
        <v>1.5814208999999999E-2</v>
      </c>
      <c r="J94">
        <v>0</v>
      </c>
      <c r="K94">
        <v>0</v>
      </c>
    </row>
    <row r="95" spans="1:11">
      <c r="A95" t="s">
        <v>1169</v>
      </c>
      <c r="B95" t="s">
        <v>1168</v>
      </c>
      <c r="C95">
        <v>0.35561218300000003</v>
      </c>
      <c r="D95">
        <v>0.302252197</v>
      </c>
      <c r="E95">
        <v>0.185229492</v>
      </c>
      <c r="F95">
        <v>5.1959229000000003E-2</v>
      </c>
      <c r="G95">
        <v>7.3522949000000004E-2</v>
      </c>
      <c r="H95">
        <v>2.6885989999999999E-3</v>
      </c>
      <c r="I95">
        <v>2.65503E-4</v>
      </c>
      <c r="J95">
        <v>0</v>
      </c>
      <c r="K95">
        <v>7.7209499999999999E-4</v>
      </c>
    </row>
    <row r="96" spans="1:11">
      <c r="A96" t="s">
        <v>1167</v>
      </c>
      <c r="B96" t="s">
        <v>1166</v>
      </c>
      <c r="C96">
        <v>0.28900451700000002</v>
      </c>
      <c r="D96">
        <v>0.476251221</v>
      </c>
      <c r="E96">
        <v>4.9288940000000003E-2</v>
      </c>
      <c r="F96">
        <v>8.1890869000000005E-2</v>
      </c>
      <c r="G96">
        <v>4.0664672999999998E-2</v>
      </c>
      <c r="H96">
        <v>1.052856E-3</v>
      </c>
      <c r="I96">
        <v>5.6900024E-2</v>
      </c>
      <c r="J96">
        <v>0</v>
      </c>
      <c r="K96">
        <v>0</v>
      </c>
    </row>
    <row r="97" spans="1:11">
      <c r="A97" t="s">
        <v>1165</v>
      </c>
      <c r="B97" t="s">
        <v>1164</v>
      </c>
      <c r="C97">
        <v>0.35759277299999997</v>
      </c>
      <c r="D97">
        <v>0.41343994099999998</v>
      </c>
      <c r="E97">
        <v>6.1040000000000003E-6</v>
      </c>
      <c r="F97">
        <v>0.10377502399999999</v>
      </c>
      <c r="G97">
        <v>8.7524409999999997E-3</v>
      </c>
      <c r="H97">
        <v>3.3264200000000002E-4</v>
      </c>
      <c r="I97">
        <v>4.3109131000000002E-2</v>
      </c>
      <c r="J97">
        <v>0</v>
      </c>
      <c r="K97">
        <v>0</v>
      </c>
    </row>
    <row r="98" spans="1:11">
      <c r="A98" t="s">
        <v>1163</v>
      </c>
      <c r="B98" t="s">
        <v>1162</v>
      </c>
      <c r="C98">
        <v>0.51007385299999997</v>
      </c>
      <c r="D98">
        <v>0.22879028300000001</v>
      </c>
      <c r="E98">
        <v>1.9851685000000001E-2</v>
      </c>
      <c r="F98">
        <v>9.2877196999999995E-2</v>
      </c>
      <c r="G98">
        <v>3.9117432000000001E-2</v>
      </c>
      <c r="H98">
        <v>1.535034E-3</v>
      </c>
      <c r="I98">
        <v>5.2001950000000003E-3</v>
      </c>
      <c r="J98">
        <v>0</v>
      </c>
      <c r="K98">
        <v>1.2207E-5</v>
      </c>
    </row>
    <row r="99" spans="1:11">
      <c r="A99" t="s">
        <v>1161</v>
      </c>
      <c r="B99" t="s">
        <v>1160</v>
      </c>
      <c r="C99">
        <v>0.38705749499999997</v>
      </c>
      <c r="D99">
        <v>0.433953857</v>
      </c>
      <c r="E99">
        <v>1.1535645000000001E-2</v>
      </c>
      <c r="F99">
        <v>8.9617920000000004E-2</v>
      </c>
      <c r="G99">
        <v>2.230835E-3</v>
      </c>
      <c r="H99">
        <v>0</v>
      </c>
      <c r="I99">
        <v>2.5741577000000002E-2</v>
      </c>
      <c r="J99">
        <v>0</v>
      </c>
      <c r="K99">
        <v>1.7028810000000001E-3</v>
      </c>
    </row>
    <row r="100" spans="1:11">
      <c r="A100" t="s">
        <v>1159</v>
      </c>
      <c r="B100" t="s">
        <v>1158</v>
      </c>
      <c r="C100">
        <v>0.48382873500000001</v>
      </c>
      <c r="D100">
        <v>0.32079772899999998</v>
      </c>
      <c r="E100">
        <v>5.0424193999999999E-2</v>
      </c>
      <c r="F100">
        <v>8.7866211E-2</v>
      </c>
      <c r="G100">
        <v>3.6312865999999999E-2</v>
      </c>
      <c r="H100">
        <v>3.8726810000000002E-3</v>
      </c>
      <c r="I100">
        <v>5.6365970000000001E-3</v>
      </c>
      <c r="J100">
        <v>0</v>
      </c>
      <c r="K100">
        <v>6.1040000000000003E-6</v>
      </c>
    </row>
    <row r="101" spans="1:11">
      <c r="A101" t="s">
        <v>1157</v>
      </c>
      <c r="B101" t="s">
        <v>1156</v>
      </c>
      <c r="C101">
        <v>0.16252746600000001</v>
      </c>
      <c r="D101">
        <v>0.49754333499999998</v>
      </c>
      <c r="E101">
        <v>0.130038452</v>
      </c>
      <c r="F101">
        <v>0.128109741</v>
      </c>
      <c r="G101">
        <v>1.5209960999999999E-2</v>
      </c>
      <c r="H101">
        <v>2.9876709999999999E-3</v>
      </c>
      <c r="I101">
        <v>2.3638915999999999E-2</v>
      </c>
      <c r="J101">
        <v>0</v>
      </c>
      <c r="K101">
        <v>4.7607420000000001E-3</v>
      </c>
    </row>
    <row r="102" spans="1:11">
      <c r="A102" t="s">
        <v>1155</v>
      </c>
      <c r="B102" t="s">
        <v>1154</v>
      </c>
      <c r="C102">
        <v>0.32037963899999999</v>
      </c>
      <c r="D102">
        <v>0.48473205600000002</v>
      </c>
      <c r="E102">
        <v>2.7084351E-2</v>
      </c>
      <c r="F102">
        <v>0.12860717799999999</v>
      </c>
      <c r="G102">
        <v>2.0611572000000002E-2</v>
      </c>
      <c r="H102">
        <v>4.0802E-3</v>
      </c>
      <c r="I102">
        <v>9.9090580000000001E-3</v>
      </c>
      <c r="J102">
        <v>0</v>
      </c>
      <c r="K102">
        <v>0</v>
      </c>
    </row>
    <row r="103" spans="1:11">
      <c r="A103" t="s">
        <v>1153</v>
      </c>
      <c r="B103" t="s">
        <v>1152</v>
      </c>
      <c r="C103">
        <v>0.35848693799999998</v>
      </c>
      <c r="D103">
        <v>0.42133178700000001</v>
      </c>
      <c r="E103">
        <v>6.5734859999999999E-3</v>
      </c>
      <c r="F103">
        <v>7.8826904000000003E-2</v>
      </c>
      <c r="G103">
        <v>1.9683837999999999E-2</v>
      </c>
      <c r="H103">
        <v>1.8402099999999999E-3</v>
      </c>
      <c r="I103">
        <v>6.0241699999999997E-3</v>
      </c>
      <c r="J103">
        <v>0</v>
      </c>
      <c r="K103">
        <v>0</v>
      </c>
    </row>
    <row r="104" spans="1:11">
      <c r="A104" t="s">
        <v>1151</v>
      </c>
      <c r="B104" t="s">
        <v>1150</v>
      </c>
      <c r="C104">
        <v>0.23140564</v>
      </c>
      <c r="D104">
        <v>0.35208740199999999</v>
      </c>
      <c r="E104">
        <v>0.25589599600000001</v>
      </c>
      <c r="F104">
        <v>8.7277222000000002E-2</v>
      </c>
      <c r="G104">
        <v>3.4057616999999998E-2</v>
      </c>
      <c r="H104">
        <v>6.4697300000000001E-4</v>
      </c>
      <c r="I104">
        <v>2.7185059000000001E-2</v>
      </c>
      <c r="J104">
        <v>0</v>
      </c>
      <c r="K104">
        <v>5.3710900000000002E-4</v>
      </c>
    </row>
    <row r="105" spans="1:11">
      <c r="A105" t="s">
        <v>1149</v>
      </c>
      <c r="B105" t="s">
        <v>1148</v>
      </c>
      <c r="C105">
        <v>0.28529663100000002</v>
      </c>
      <c r="D105">
        <v>0.39598999000000001</v>
      </c>
      <c r="E105">
        <v>0.14338684099999999</v>
      </c>
      <c r="F105">
        <v>8.1018066E-2</v>
      </c>
      <c r="G105">
        <v>1.8731688999999999E-2</v>
      </c>
      <c r="H105">
        <v>1.6479489999999999E-3</v>
      </c>
      <c r="I105">
        <v>4.324646E-2</v>
      </c>
      <c r="J105">
        <v>0</v>
      </c>
      <c r="K105">
        <v>0</v>
      </c>
    </row>
    <row r="106" spans="1:11">
      <c r="A106" t="s">
        <v>1147</v>
      </c>
      <c r="B106" t="s">
        <v>10</v>
      </c>
      <c r="C106">
        <v>3.8894653000000001E-2</v>
      </c>
      <c r="D106">
        <v>0.41244201699999999</v>
      </c>
      <c r="E106">
        <v>0.33939514199999998</v>
      </c>
      <c r="F106">
        <v>0.100274658</v>
      </c>
      <c r="G106">
        <v>3.5308840000000002E-3</v>
      </c>
      <c r="H106">
        <v>0</v>
      </c>
      <c r="I106">
        <v>2.059937E-3</v>
      </c>
      <c r="J106">
        <v>0</v>
      </c>
      <c r="K106">
        <v>2.5631714E-2</v>
      </c>
    </row>
    <row r="107" spans="1:11">
      <c r="A107" t="s">
        <v>1146</v>
      </c>
      <c r="B107" t="s">
        <v>20</v>
      </c>
      <c r="C107">
        <v>0.117407227</v>
      </c>
      <c r="D107">
        <v>0.13800354000000001</v>
      </c>
      <c r="E107">
        <v>0.13465271000000001</v>
      </c>
      <c r="F107">
        <v>8.0859374999999997E-2</v>
      </c>
      <c r="G107">
        <v>2.6245119999999999E-3</v>
      </c>
      <c r="H107">
        <v>0</v>
      </c>
      <c r="I107">
        <v>4.9728394000000002E-2</v>
      </c>
      <c r="J107">
        <v>0</v>
      </c>
      <c r="K107">
        <v>0</v>
      </c>
    </row>
    <row r="108" spans="1:11">
      <c r="A108" t="s">
        <v>1145</v>
      </c>
      <c r="B108" t="s">
        <v>1144</v>
      </c>
      <c r="C108">
        <v>0.44883422899999997</v>
      </c>
      <c r="D108">
        <v>0.37591552700000003</v>
      </c>
      <c r="E108">
        <v>0</v>
      </c>
      <c r="F108">
        <v>0.117547607</v>
      </c>
      <c r="G108">
        <v>2.5894165E-2</v>
      </c>
      <c r="H108">
        <v>0</v>
      </c>
      <c r="I108">
        <v>6.0089109999999996E-3</v>
      </c>
      <c r="J108">
        <v>0</v>
      </c>
      <c r="K108">
        <v>0</v>
      </c>
    </row>
    <row r="109" spans="1:11">
      <c r="A109" t="s">
        <v>1143</v>
      </c>
      <c r="B109" t="s">
        <v>1142</v>
      </c>
      <c r="C109">
        <v>0.45942077599999998</v>
      </c>
      <c r="D109">
        <v>0.37964782699999999</v>
      </c>
      <c r="E109">
        <v>2.74658E-4</v>
      </c>
      <c r="F109">
        <v>4.3395995999999999E-2</v>
      </c>
      <c r="G109">
        <v>7.2589110999999998E-2</v>
      </c>
      <c r="H109">
        <v>1.1477661E-2</v>
      </c>
      <c r="I109">
        <v>6.1676029999999998E-3</v>
      </c>
      <c r="J109">
        <v>0</v>
      </c>
      <c r="K109">
        <v>0</v>
      </c>
    </row>
    <row r="110" spans="1:11">
      <c r="A110" t="s">
        <v>1141</v>
      </c>
      <c r="B110" t="s">
        <v>1140</v>
      </c>
      <c r="C110">
        <v>0.220343018</v>
      </c>
      <c r="D110">
        <v>0.52314758299999997</v>
      </c>
      <c r="E110">
        <v>7.9190063000000005E-2</v>
      </c>
      <c r="F110">
        <v>6.0058594E-2</v>
      </c>
      <c r="G110">
        <v>2.6013184000000002E-2</v>
      </c>
      <c r="H110">
        <v>2.8839109999999999E-3</v>
      </c>
      <c r="I110">
        <v>1.9534302E-2</v>
      </c>
      <c r="J110">
        <v>0</v>
      </c>
      <c r="K110">
        <v>1.4611816E-2</v>
      </c>
    </row>
    <row r="111" spans="1:11">
      <c r="A111" t="s">
        <v>1139</v>
      </c>
      <c r="B111" t="s">
        <v>20</v>
      </c>
      <c r="C111">
        <v>0.26673584</v>
      </c>
      <c r="D111">
        <v>0.357321167</v>
      </c>
      <c r="E111">
        <v>0.15068664600000001</v>
      </c>
      <c r="F111">
        <v>6.9464110999999995E-2</v>
      </c>
      <c r="G111">
        <v>1.9268799E-2</v>
      </c>
      <c r="H111">
        <v>7.5683599999999999E-4</v>
      </c>
      <c r="I111">
        <v>1.1312866E-2</v>
      </c>
      <c r="J111">
        <v>0</v>
      </c>
      <c r="K111">
        <v>0</v>
      </c>
    </row>
    <row r="112" spans="1:11">
      <c r="A112" t="s">
        <v>1138</v>
      </c>
      <c r="B112" t="s">
        <v>1137</v>
      </c>
      <c r="C112">
        <v>0.11763916000000001</v>
      </c>
      <c r="D112">
        <v>0.24649658199999999</v>
      </c>
      <c r="E112">
        <v>0.44508667000000002</v>
      </c>
      <c r="F112">
        <v>6.9000244000000002E-2</v>
      </c>
      <c r="G112">
        <v>5.6637572999999997E-2</v>
      </c>
      <c r="H112">
        <v>3.7536600000000002E-4</v>
      </c>
      <c r="I112">
        <v>3.8024899999999999E-3</v>
      </c>
      <c r="J112">
        <v>0</v>
      </c>
      <c r="K112">
        <v>1.5502929999999999E-3</v>
      </c>
    </row>
    <row r="113" spans="1:11">
      <c r="A113" t="s">
        <v>1136</v>
      </c>
      <c r="B113" t="s">
        <v>1135</v>
      </c>
      <c r="C113">
        <v>0.309072876</v>
      </c>
      <c r="D113">
        <v>0.159597778</v>
      </c>
      <c r="E113">
        <v>0.39385986299999998</v>
      </c>
      <c r="F113">
        <v>5.3222656E-2</v>
      </c>
      <c r="G113">
        <v>2.1539307000000001E-2</v>
      </c>
      <c r="H113">
        <v>1.37329E-4</v>
      </c>
      <c r="I113">
        <v>9.3658449999999994E-3</v>
      </c>
      <c r="J113">
        <v>0</v>
      </c>
      <c r="K113">
        <v>0</v>
      </c>
    </row>
    <row r="114" spans="1:11">
      <c r="A114" t="s">
        <v>1134</v>
      </c>
      <c r="B114" t="s">
        <v>10</v>
      </c>
      <c r="C114">
        <v>0.41536254900000003</v>
      </c>
      <c r="D114">
        <v>0.36699523899999997</v>
      </c>
      <c r="E114">
        <v>5.9432983000000002E-2</v>
      </c>
      <c r="F114">
        <v>7.5946045000000004E-2</v>
      </c>
      <c r="G114">
        <v>4.4317626999999998E-2</v>
      </c>
      <c r="H114">
        <v>1.58691E-4</v>
      </c>
      <c r="I114">
        <v>9.2956540000000004E-3</v>
      </c>
      <c r="J114">
        <v>0</v>
      </c>
      <c r="K114">
        <v>0</v>
      </c>
    </row>
    <row r="115" spans="1:11">
      <c r="A115" t="s">
        <v>1133</v>
      </c>
      <c r="B115" t="s">
        <v>10</v>
      </c>
      <c r="C115">
        <v>0.16696777300000001</v>
      </c>
      <c r="D115">
        <v>0.109738159</v>
      </c>
      <c r="E115">
        <v>0.48016662599999999</v>
      </c>
      <c r="F115">
        <v>9.7824096999999999E-2</v>
      </c>
      <c r="G115">
        <v>4.9240112000000003E-2</v>
      </c>
      <c r="H115">
        <v>6.4392099999999999E-4</v>
      </c>
      <c r="I115">
        <v>7.9345700000000002E-3</v>
      </c>
      <c r="J115">
        <v>0</v>
      </c>
      <c r="K115">
        <v>1.58691E-4</v>
      </c>
    </row>
    <row r="116" spans="1:11">
      <c r="A116" t="s">
        <v>1132</v>
      </c>
      <c r="B116" t="s">
        <v>1131</v>
      </c>
      <c r="C116">
        <v>0.24482727100000001</v>
      </c>
      <c r="D116">
        <v>0.51577148399999995</v>
      </c>
      <c r="E116">
        <v>6.3833617999999995E-2</v>
      </c>
      <c r="F116">
        <v>0.116040039</v>
      </c>
      <c r="G116">
        <v>9.2102050000000008E-3</v>
      </c>
      <c r="H116">
        <v>1.2084960000000001E-3</v>
      </c>
      <c r="I116">
        <v>1.00708E-4</v>
      </c>
      <c r="J116">
        <v>0</v>
      </c>
      <c r="K116">
        <v>0</v>
      </c>
    </row>
    <row r="117" spans="1:11">
      <c r="A117" t="s">
        <v>1130</v>
      </c>
      <c r="B117" t="s">
        <v>1129</v>
      </c>
      <c r="C117">
        <v>0.22080993700000001</v>
      </c>
      <c r="D117">
        <v>0.50684204099999997</v>
      </c>
      <c r="E117">
        <v>0.107122803</v>
      </c>
      <c r="F117">
        <v>6.3900757000000002E-2</v>
      </c>
      <c r="G117">
        <v>4.4110107000000003E-2</v>
      </c>
      <c r="H117">
        <v>1.8341060000000001E-3</v>
      </c>
      <c r="I117">
        <v>1.5515137E-2</v>
      </c>
      <c r="J117">
        <v>0</v>
      </c>
      <c r="K117">
        <v>0</v>
      </c>
    </row>
    <row r="118" spans="1:11">
      <c r="A118" t="s">
        <v>1128</v>
      </c>
      <c r="B118" t="s">
        <v>1127</v>
      </c>
      <c r="C118">
        <v>0.45809631299999998</v>
      </c>
      <c r="D118">
        <v>0.34726562500000002</v>
      </c>
      <c r="E118">
        <v>5.7058716000000002E-2</v>
      </c>
      <c r="F118">
        <v>9.0588378999999997E-2</v>
      </c>
      <c r="G118">
        <v>2.7877808E-2</v>
      </c>
      <c r="H118">
        <v>6.8359400000000004E-4</v>
      </c>
      <c r="I118">
        <v>4.5043949999999996E-3</v>
      </c>
      <c r="J118">
        <v>0</v>
      </c>
      <c r="K118">
        <v>0</v>
      </c>
    </row>
    <row r="119" spans="1:11">
      <c r="A119" t="s">
        <v>1126</v>
      </c>
      <c r="B119" t="s">
        <v>1125</v>
      </c>
      <c r="C119">
        <v>0.25382080099999998</v>
      </c>
      <c r="D119">
        <v>0.41875000000000001</v>
      </c>
      <c r="E119">
        <v>0.17196655299999999</v>
      </c>
      <c r="F119">
        <v>5.9127807999999997E-2</v>
      </c>
      <c r="G119">
        <v>9.2193599999999994E-3</v>
      </c>
      <c r="H119">
        <v>0</v>
      </c>
      <c r="I119">
        <v>4.8706054999999998E-2</v>
      </c>
      <c r="J119">
        <v>0</v>
      </c>
      <c r="K119">
        <v>2.4447632E-2</v>
      </c>
    </row>
    <row r="120" spans="1:11">
      <c r="A120" t="s">
        <v>1124</v>
      </c>
      <c r="B120" t="s">
        <v>291</v>
      </c>
      <c r="C120">
        <v>0.17870483400000001</v>
      </c>
      <c r="D120">
        <v>0.153475952</v>
      </c>
      <c r="E120">
        <v>0.38173217799999998</v>
      </c>
      <c r="F120">
        <v>3.7829590000000003E-2</v>
      </c>
      <c r="G120">
        <v>4.9636841000000001E-2</v>
      </c>
      <c r="H120">
        <v>8.3007800000000004E-4</v>
      </c>
      <c r="I120">
        <v>1.6555785999999999E-2</v>
      </c>
      <c r="J120">
        <v>0</v>
      </c>
      <c r="K120">
        <v>1.1627199999999999E-3</v>
      </c>
    </row>
    <row r="121" spans="1:11">
      <c r="A121" t="s">
        <v>1123</v>
      </c>
      <c r="B121" t="s">
        <v>1122</v>
      </c>
      <c r="C121">
        <v>0.206335449</v>
      </c>
      <c r="D121">
        <v>0.131072998</v>
      </c>
      <c r="E121">
        <v>0.40844116200000002</v>
      </c>
      <c r="F121">
        <v>0.12758483900000001</v>
      </c>
      <c r="G121">
        <v>2.8060913E-2</v>
      </c>
      <c r="H121">
        <v>0</v>
      </c>
      <c r="I121">
        <v>1.5417480000000001E-2</v>
      </c>
      <c r="J121">
        <v>0</v>
      </c>
      <c r="K121">
        <v>0</v>
      </c>
    </row>
    <row r="122" spans="1:11">
      <c r="A122" t="s">
        <v>1121</v>
      </c>
      <c r="B122" t="s">
        <v>10</v>
      </c>
      <c r="C122">
        <v>0.26117858900000002</v>
      </c>
      <c r="D122">
        <v>0.23229675299999999</v>
      </c>
      <c r="E122">
        <v>0.30476989700000001</v>
      </c>
      <c r="F122">
        <v>4.7396850999999997E-2</v>
      </c>
      <c r="G122">
        <v>5.7345581E-2</v>
      </c>
      <c r="H122">
        <v>7.7819800000000002E-4</v>
      </c>
      <c r="I122">
        <v>4.4998168999999998E-2</v>
      </c>
      <c r="J122">
        <v>0</v>
      </c>
      <c r="K122">
        <v>0</v>
      </c>
    </row>
    <row r="123" spans="1:11">
      <c r="A123" t="s">
        <v>1120</v>
      </c>
      <c r="B123" t="s">
        <v>1119</v>
      </c>
      <c r="C123">
        <v>0.39515380900000002</v>
      </c>
      <c r="D123">
        <v>0.384762573</v>
      </c>
      <c r="E123">
        <v>5.9613037000000001E-2</v>
      </c>
      <c r="F123">
        <v>4.2285155999999997E-2</v>
      </c>
      <c r="G123">
        <v>5.2511597E-2</v>
      </c>
      <c r="H123">
        <v>0</v>
      </c>
      <c r="I123">
        <v>3.0526733E-2</v>
      </c>
      <c r="J123">
        <v>0</v>
      </c>
      <c r="K123">
        <v>0</v>
      </c>
    </row>
    <row r="124" spans="1:11">
      <c r="A124" t="s">
        <v>1118</v>
      </c>
      <c r="B124" t="s">
        <v>1117</v>
      </c>
      <c r="C124">
        <v>0.42939147900000002</v>
      </c>
      <c r="D124">
        <v>0.40829162600000002</v>
      </c>
      <c r="E124">
        <v>2.6916499999999999E-3</v>
      </c>
      <c r="F124">
        <v>0.115911865</v>
      </c>
      <c r="G124">
        <v>1.4962769000000001E-2</v>
      </c>
      <c r="H124">
        <v>0</v>
      </c>
      <c r="I124">
        <v>1.0559079999999999E-3</v>
      </c>
      <c r="J124">
        <v>0</v>
      </c>
      <c r="K124">
        <v>1.065063E-3</v>
      </c>
    </row>
    <row r="125" spans="1:11">
      <c r="A125" t="s">
        <v>1116</v>
      </c>
      <c r="B125" t="s">
        <v>1115</v>
      </c>
      <c r="C125">
        <v>0.41017456099999999</v>
      </c>
      <c r="D125">
        <v>0.42393188500000001</v>
      </c>
      <c r="E125">
        <v>2.6382446E-2</v>
      </c>
      <c r="F125">
        <v>7.9696655000000005E-2</v>
      </c>
      <c r="G125">
        <v>3.7304688000000003E-2</v>
      </c>
      <c r="H125">
        <v>4.3334999999999999E-4</v>
      </c>
      <c r="I125">
        <v>1.2628174000000001E-2</v>
      </c>
      <c r="J125">
        <v>0</v>
      </c>
      <c r="K125">
        <v>0</v>
      </c>
    </row>
    <row r="126" spans="1:11">
      <c r="A126" t="s">
        <v>1114</v>
      </c>
      <c r="B126" t="s">
        <v>1113</v>
      </c>
      <c r="C126">
        <v>0.16848449700000001</v>
      </c>
      <c r="D126">
        <v>0.225985718</v>
      </c>
      <c r="E126">
        <v>0.41829528799999999</v>
      </c>
      <c r="F126">
        <v>0.100878906</v>
      </c>
      <c r="G126">
        <v>2.7761840999999999E-2</v>
      </c>
      <c r="H126">
        <v>7.0495599999999996E-4</v>
      </c>
      <c r="I126">
        <v>3.7521362000000003E-2</v>
      </c>
      <c r="J126">
        <v>0</v>
      </c>
      <c r="K126">
        <v>0</v>
      </c>
    </row>
    <row r="127" spans="1:11">
      <c r="A127" t="s">
        <v>1112</v>
      </c>
      <c r="B127" t="s">
        <v>1111</v>
      </c>
      <c r="C127">
        <v>0.24736633299999999</v>
      </c>
      <c r="D127">
        <v>0.50867309599999999</v>
      </c>
      <c r="E127">
        <v>5.0854492000000001E-2</v>
      </c>
      <c r="F127">
        <v>0.12164306599999999</v>
      </c>
      <c r="G127">
        <v>1.159668E-2</v>
      </c>
      <c r="H127">
        <v>3.3538819999999999E-3</v>
      </c>
      <c r="I127">
        <v>7.9772950000000006E-3</v>
      </c>
      <c r="J127">
        <v>0</v>
      </c>
      <c r="K127">
        <v>0</v>
      </c>
    </row>
    <row r="128" spans="1:11">
      <c r="A128" t="s">
        <v>1110</v>
      </c>
      <c r="B128" t="s">
        <v>1109</v>
      </c>
      <c r="C128">
        <v>0.38170166</v>
      </c>
      <c r="D128">
        <v>0.37023925800000002</v>
      </c>
      <c r="E128">
        <v>1.0488892E-2</v>
      </c>
      <c r="F128">
        <v>9.6307373000000002E-2</v>
      </c>
      <c r="G128">
        <v>1.8115234000000001E-2</v>
      </c>
      <c r="H128">
        <v>1.0162350000000001E-3</v>
      </c>
      <c r="I128">
        <v>1.9226099999999999E-4</v>
      </c>
      <c r="J128">
        <v>0</v>
      </c>
      <c r="K128">
        <v>3.0853270000000001E-3</v>
      </c>
    </row>
    <row r="129" spans="1:11">
      <c r="A129" t="s">
        <v>1108</v>
      </c>
      <c r="B129" t="s">
        <v>1107</v>
      </c>
      <c r="C129">
        <v>0.47084045400000002</v>
      </c>
      <c r="D129">
        <v>0.34145813000000003</v>
      </c>
      <c r="E129">
        <v>4.2663574000000003E-2</v>
      </c>
      <c r="F129">
        <v>5.7116699E-2</v>
      </c>
      <c r="G129">
        <v>5.9527587999999999E-2</v>
      </c>
      <c r="H129">
        <v>2.255249E-3</v>
      </c>
      <c r="I129">
        <v>5.0659200000000004E-4</v>
      </c>
      <c r="J129">
        <v>0</v>
      </c>
      <c r="K129">
        <v>0</v>
      </c>
    </row>
    <row r="130" spans="1:11">
      <c r="A130" t="s">
        <v>1106</v>
      </c>
      <c r="B130" t="s">
        <v>1105</v>
      </c>
      <c r="C130">
        <v>0.19395141599999999</v>
      </c>
      <c r="D130">
        <v>0.47438049300000001</v>
      </c>
      <c r="E130">
        <v>0.16792907700000001</v>
      </c>
      <c r="F130">
        <v>7.3913573999999996E-2</v>
      </c>
      <c r="G130">
        <v>1.5466308999999999E-2</v>
      </c>
      <c r="H130">
        <v>1.46484E-4</v>
      </c>
      <c r="I130">
        <v>1.785278E-3</v>
      </c>
      <c r="J130">
        <v>0</v>
      </c>
      <c r="K130">
        <v>0</v>
      </c>
    </row>
    <row r="131" spans="1:11">
      <c r="A131" t="s">
        <v>1104</v>
      </c>
      <c r="B131" t="s">
        <v>1103</v>
      </c>
      <c r="C131">
        <v>0.42101135299999998</v>
      </c>
      <c r="D131">
        <v>0.457177734</v>
      </c>
      <c r="E131">
        <v>1.7025756999999999E-2</v>
      </c>
      <c r="F131">
        <v>4.4689940999999997E-2</v>
      </c>
      <c r="G131">
        <v>2.6242064999999998E-2</v>
      </c>
      <c r="H131">
        <v>1.901245E-3</v>
      </c>
      <c r="I131">
        <v>1.44104E-2</v>
      </c>
      <c r="J131">
        <v>0</v>
      </c>
      <c r="K131">
        <v>0</v>
      </c>
    </row>
    <row r="132" spans="1:11">
      <c r="A132" t="s">
        <v>1102</v>
      </c>
      <c r="B132" t="s">
        <v>10</v>
      </c>
      <c r="C132">
        <v>0.40354614300000002</v>
      </c>
      <c r="D132">
        <v>0.420281982</v>
      </c>
      <c r="E132">
        <v>4.3609619000000002E-2</v>
      </c>
      <c r="F132">
        <v>6.2023926E-2</v>
      </c>
      <c r="G132">
        <v>4.9395752000000001E-2</v>
      </c>
      <c r="H132">
        <v>1.1837769E-2</v>
      </c>
      <c r="I132">
        <v>5.4932000000000002E-5</v>
      </c>
      <c r="J132">
        <v>0</v>
      </c>
      <c r="K132">
        <v>0</v>
      </c>
    </row>
    <row r="133" spans="1:11">
      <c r="A133" t="s">
        <v>1101</v>
      </c>
      <c r="B133" t="s">
        <v>1100</v>
      </c>
      <c r="C133">
        <v>0.30634765600000002</v>
      </c>
      <c r="D133">
        <v>0.43553161600000001</v>
      </c>
      <c r="E133">
        <v>7.0986937999999999E-2</v>
      </c>
      <c r="F133">
        <v>4.2639160000000002E-2</v>
      </c>
      <c r="G133">
        <v>5.7373047000000003E-2</v>
      </c>
      <c r="H133">
        <v>0</v>
      </c>
      <c r="I133">
        <v>7.3089599999999998E-3</v>
      </c>
      <c r="J133">
        <v>0</v>
      </c>
      <c r="K133">
        <v>0</v>
      </c>
    </row>
    <row r="134" spans="1:11">
      <c r="A134" t="s">
        <v>1099</v>
      </c>
      <c r="B134" t="s">
        <v>1050</v>
      </c>
      <c r="C134">
        <v>0.34702453599999999</v>
      </c>
      <c r="D134">
        <v>0.47907714800000001</v>
      </c>
      <c r="E134">
        <v>4.0963745000000003E-2</v>
      </c>
      <c r="F134">
        <v>4.5501709000000001E-2</v>
      </c>
      <c r="G134">
        <v>2.1490479E-2</v>
      </c>
      <c r="H134">
        <v>0</v>
      </c>
      <c r="I134">
        <v>5.4345703000000002E-2</v>
      </c>
      <c r="J134">
        <v>0</v>
      </c>
      <c r="K134">
        <v>0</v>
      </c>
    </row>
    <row r="135" spans="1:11">
      <c r="A135" t="s">
        <v>1098</v>
      </c>
      <c r="B135" t="s">
        <v>1097</v>
      </c>
      <c r="C135">
        <v>5.1483154000000003E-2</v>
      </c>
      <c r="D135">
        <v>0.50840148900000004</v>
      </c>
      <c r="E135">
        <v>0.23623657200000001</v>
      </c>
      <c r="F135">
        <v>8.5491943000000001E-2</v>
      </c>
      <c r="G135">
        <v>4.3533324999999998E-2</v>
      </c>
      <c r="H135">
        <v>0</v>
      </c>
      <c r="I135">
        <v>7.9345999999999996E-5</v>
      </c>
      <c r="J135">
        <v>0</v>
      </c>
      <c r="K135">
        <v>0</v>
      </c>
    </row>
    <row r="136" spans="1:11">
      <c r="A136" t="s">
        <v>1096</v>
      </c>
      <c r="B136" t="s">
        <v>10</v>
      </c>
      <c r="C136">
        <v>0.40649108900000003</v>
      </c>
      <c r="D136">
        <v>0.400558472</v>
      </c>
      <c r="E136">
        <v>5.2136229999999999E-2</v>
      </c>
      <c r="F136">
        <v>6.6543579000000005E-2</v>
      </c>
      <c r="G136">
        <v>4.5883179000000003E-2</v>
      </c>
      <c r="H136">
        <v>0</v>
      </c>
      <c r="I136">
        <v>2.1621703999999999E-2</v>
      </c>
      <c r="J136">
        <v>0</v>
      </c>
      <c r="K136">
        <v>0</v>
      </c>
    </row>
    <row r="137" spans="1:11">
      <c r="A137" t="s">
        <v>1095</v>
      </c>
      <c r="B137" t="s">
        <v>1094</v>
      </c>
      <c r="C137">
        <v>0.16337890599999999</v>
      </c>
      <c r="D137">
        <v>0.17089538600000001</v>
      </c>
      <c r="E137">
        <v>0.44004821799999999</v>
      </c>
      <c r="F137">
        <v>0.10635376000000001</v>
      </c>
      <c r="G137">
        <v>2.3760986000000001E-2</v>
      </c>
      <c r="H137">
        <v>0</v>
      </c>
      <c r="I137">
        <v>1.9979858E-2</v>
      </c>
      <c r="J137">
        <v>0</v>
      </c>
      <c r="K137">
        <v>1.5927124000000001E-2</v>
      </c>
    </row>
    <row r="138" spans="1:11">
      <c r="A138" t="s">
        <v>1093</v>
      </c>
      <c r="B138" t="s">
        <v>1092</v>
      </c>
      <c r="C138">
        <v>0.31691894500000001</v>
      </c>
      <c r="D138">
        <v>0.48583374000000001</v>
      </c>
      <c r="E138">
        <v>3.2531737999999998E-2</v>
      </c>
      <c r="F138">
        <v>0.10038757299999999</v>
      </c>
      <c r="G138">
        <v>1.9778442E-2</v>
      </c>
      <c r="H138">
        <v>0</v>
      </c>
      <c r="I138">
        <v>2.8741454999999999E-2</v>
      </c>
      <c r="J138">
        <v>0</v>
      </c>
      <c r="K138">
        <v>0</v>
      </c>
    </row>
    <row r="139" spans="1:11">
      <c r="A139" t="s">
        <v>1091</v>
      </c>
      <c r="B139" t="s">
        <v>10</v>
      </c>
      <c r="C139">
        <v>8.7966919000000005E-2</v>
      </c>
      <c r="D139">
        <v>0.52558288600000003</v>
      </c>
      <c r="E139">
        <v>0.192269897</v>
      </c>
      <c r="F139">
        <v>8.5540771000000002E-2</v>
      </c>
      <c r="G139">
        <v>3.4594726999999999E-2</v>
      </c>
      <c r="H139">
        <v>0</v>
      </c>
      <c r="I139">
        <v>3.4249877999999997E-2</v>
      </c>
      <c r="J139">
        <v>0</v>
      </c>
      <c r="K139">
        <v>1.1367798E-2</v>
      </c>
    </row>
    <row r="140" spans="1:11">
      <c r="A140" t="s">
        <v>1090</v>
      </c>
      <c r="B140" t="s">
        <v>10</v>
      </c>
      <c r="C140">
        <v>3.7499999999999999E-2</v>
      </c>
      <c r="D140">
        <v>0.50126342800000001</v>
      </c>
      <c r="E140">
        <v>0.25015258800000001</v>
      </c>
      <c r="F140">
        <v>7.5848389000000002E-2</v>
      </c>
      <c r="G140">
        <v>2.7029418999999999E-2</v>
      </c>
      <c r="H140">
        <v>6.8084720000000003E-3</v>
      </c>
      <c r="I140">
        <v>4.6417239999999999E-3</v>
      </c>
      <c r="J140">
        <v>0</v>
      </c>
      <c r="K140">
        <v>9.1552999999999996E-5</v>
      </c>
    </row>
    <row r="141" spans="1:11">
      <c r="A141" t="s">
        <v>1089</v>
      </c>
      <c r="B141" t="s">
        <v>10</v>
      </c>
      <c r="C141">
        <v>0.230108643</v>
      </c>
      <c r="D141">
        <v>0.30539550799999998</v>
      </c>
      <c r="E141">
        <v>0.30213012700000003</v>
      </c>
      <c r="F141">
        <v>8.6431885E-2</v>
      </c>
      <c r="G141">
        <v>6.7715453999999994E-2</v>
      </c>
      <c r="H141">
        <v>2.3742680000000001E-3</v>
      </c>
      <c r="I141">
        <v>3.8330080000000002E-3</v>
      </c>
      <c r="J141">
        <v>0</v>
      </c>
      <c r="K141">
        <v>0</v>
      </c>
    </row>
    <row r="142" spans="1:11">
      <c r="A142" t="s">
        <v>1088</v>
      </c>
      <c r="B142" t="s">
        <v>1087</v>
      </c>
      <c r="C142">
        <v>2.7899170000000001E-2</v>
      </c>
      <c r="D142">
        <v>0.39832153300000001</v>
      </c>
      <c r="E142">
        <v>0.35701599099999998</v>
      </c>
      <c r="F142">
        <v>0.100177002</v>
      </c>
      <c r="G142">
        <v>2.3617553999999999E-2</v>
      </c>
      <c r="H142">
        <v>0</v>
      </c>
      <c r="I142">
        <v>5.020142E-3</v>
      </c>
      <c r="J142">
        <v>0</v>
      </c>
      <c r="K142">
        <v>1.5518188E-2</v>
      </c>
    </row>
    <row r="143" spans="1:11">
      <c r="A143" t="s">
        <v>1086</v>
      </c>
      <c r="B143" t="s">
        <v>10</v>
      </c>
      <c r="C143">
        <v>0.258969116</v>
      </c>
      <c r="D143">
        <v>0.53226623500000003</v>
      </c>
      <c r="E143">
        <v>7.7200317000000004E-2</v>
      </c>
      <c r="F143">
        <v>6.2496947999999997E-2</v>
      </c>
      <c r="G143">
        <v>2.5692749000000001E-2</v>
      </c>
      <c r="H143">
        <v>0</v>
      </c>
      <c r="I143">
        <v>0</v>
      </c>
      <c r="J143">
        <v>0</v>
      </c>
      <c r="K143">
        <v>6.4086999999999998E-5</v>
      </c>
    </row>
    <row r="144" spans="1:11">
      <c r="A144" t="s">
        <v>1085</v>
      </c>
      <c r="B144" t="s">
        <v>1084</v>
      </c>
      <c r="C144">
        <v>0.36274108900000002</v>
      </c>
      <c r="D144">
        <v>0.203198242</v>
      </c>
      <c r="E144">
        <v>0.29085388200000001</v>
      </c>
      <c r="F144">
        <v>5.4589843999999998E-2</v>
      </c>
      <c r="G144">
        <v>4.6603393999999999E-2</v>
      </c>
      <c r="H144">
        <v>7.5988800000000001E-4</v>
      </c>
      <c r="I144">
        <v>6.417847E-3</v>
      </c>
      <c r="J144">
        <v>0</v>
      </c>
      <c r="K144">
        <v>0</v>
      </c>
    </row>
    <row r="145" spans="1:11">
      <c r="A145" t="s">
        <v>1083</v>
      </c>
      <c r="B145" t="s">
        <v>20</v>
      </c>
      <c r="C145">
        <v>9.4262694999999994E-2</v>
      </c>
      <c r="D145">
        <v>0.50389099100000001</v>
      </c>
      <c r="E145">
        <v>0.21251220700000001</v>
      </c>
      <c r="F145">
        <v>5.9445190000000002E-2</v>
      </c>
      <c r="G145">
        <v>4.5046996999999998E-2</v>
      </c>
      <c r="H145">
        <v>1.5716549999999999E-3</v>
      </c>
      <c r="I145">
        <v>1.8881226000000001E-2</v>
      </c>
      <c r="J145">
        <v>0</v>
      </c>
      <c r="K145">
        <v>3.9062500000000002E-4</v>
      </c>
    </row>
    <row r="146" spans="1:11">
      <c r="A146" t="s">
        <v>1082</v>
      </c>
      <c r="B146" t="s">
        <v>1081</v>
      </c>
      <c r="C146">
        <v>0.155477905</v>
      </c>
      <c r="D146">
        <v>0.54075927700000004</v>
      </c>
      <c r="E146">
        <v>0.13832702599999999</v>
      </c>
      <c r="F146">
        <v>5.2218628000000003E-2</v>
      </c>
      <c r="G146">
        <v>4.0240479000000003E-2</v>
      </c>
      <c r="H146">
        <v>7.4768100000000004E-4</v>
      </c>
      <c r="I146">
        <v>0</v>
      </c>
      <c r="J146">
        <v>0</v>
      </c>
      <c r="K146">
        <v>8.9324950000000004E-3</v>
      </c>
    </row>
    <row r="147" spans="1:11">
      <c r="A147" t="s">
        <v>1080</v>
      </c>
      <c r="B147" t="s">
        <v>1079</v>
      </c>
      <c r="C147">
        <v>0.29933471699999997</v>
      </c>
      <c r="D147">
        <v>0.48448181200000001</v>
      </c>
      <c r="E147">
        <v>6.4721680000000004E-2</v>
      </c>
      <c r="F147">
        <v>7.6684569999999994E-2</v>
      </c>
      <c r="G147">
        <v>3.2250977E-2</v>
      </c>
      <c r="H147">
        <v>0</v>
      </c>
      <c r="I147">
        <v>4.9316409999999996E-3</v>
      </c>
      <c r="J147">
        <v>0</v>
      </c>
      <c r="K147">
        <v>0</v>
      </c>
    </row>
    <row r="148" spans="1:11">
      <c r="A148" t="s">
        <v>1078</v>
      </c>
      <c r="B148" t="s">
        <v>20</v>
      </c>
      <c r="C148">
        <v>0.235385132</v>
      </c>
      <c r="D148">
        <v>0.53287353500000001</v>
      </c>
      <c r="E148">
        <v>9.8849487E-2</v>
      </c>
      <c r="F148">
        <v>6.0339354999999997E-2</v>
      </c>
      <c r="G148">
        <v>3.9294434000000003E-2</v>
      </c>
      <c r="H148">
        <v>1.8615719999999999E-3</v>
      </c>
      <c r="I148">
        <v>8.0261199999999997E-4</v>
      </c>
      <c r="J148">
        <v>0</v>
      </c>
      <c r="K148">
        <v>0</v>
      </c>
    </row>
    <row r="149" spans="1:11">
      <c r="A149" t="s">
        <v>1077</v>
      </c>
      <c r="B149" t="s">
        <v>1076</v>
      </c>
      <c r="C149">
        <v>0.17355651899999999</v>
      </c>
      <c r="D149">
        <v>0.53480529799999998</v>
      </c>
      <c r="E149">
        <v>0.12597045900000001</v>
      </c>
      <c r="F149">
        <v>7.1862792999999994E-2</v>
      </c>
      <c r="G149">
        <v>4.9023438000000003E-2</v>
      </c>
      <c r="H149">
        <v>1.824951E-3</v>
      </c>
      <c r="I149">
        <v>1.0702514999999999E-2</v>
      </c>
      <c r="J149">
        <v>0</v>
      </c>
      <c r="K149">
        <v>9.8022460000000006E-3</v>
      </c>
    </row>
    <row r="150" spans="1:11">
      <c r="A150" t="s">
        <v>1075</v>
      </c>
      <c r="B150" t="s">
        <v>1074</v>
      </c>
      <c r="C150">
        <v>0.21083068799999999</v>
      </c>
      <c r="D150">
        <v>0.18039245600000001</v>
      </c>
      <c r="E150">
        <v>0.35331420899999999</v>
      </c>
      <c r="F150">
        <v>0.103488159</v>
      </c>
      <c r="G150">
        <v>4.0866089000000001E-2</v>
      </c>
      <c r="H150">
        <v>8.8195799999999996E-4</v>
      </c>
      <c r="I150">
        <v>1.0217285E-2</v>
      </c>
      <c r="J150">
        <v>0</v>
      </c>
      <c r="K150">
        <v>1.1627199999999999E-3</v>
      </c>
    </row>
    <row r="151" spans="1:11">
      <c r="A151" t="s">
        <v>1073</v>
      </c>
      <c r="B151" t="s">
        <v>1072</v>
      </c>
      <c r="C151">
        <v>0.349197388</v>
      </c>
      <c r="D151">
        <v>0.38999023399999999</v>
      </c>
      <c r="E151">
        <v>0.124771118</v>
      </c>
      <c r="F151">
        <v>6.0162354000000001E-2</v>
      </c>
      <c r="G151">
        <v>4.0695189999999999E-2</v>
      </c>
      <c r="H151">
        <v>1.3580319999999999E-3</v>
      </c>
      <c r="I151">
        <v>2.4395752E-2</v>
      </c>
      <c r="J151">
        <v>0</v>
      </c>
      <c r="K151">
        <v>0</v>
      </c>
    </row>
    <row r="152" spans="1:11">
      <c r="A152" t="s">
        <v>1071</v>
      </c>
      <c r="B152" t="s">
        <v>20</v>
      </c>
      <c r="C152">
        <v>0.17936096200000001</v>
      </c>
      <c r="D152">
        <v>0.45434570299999999</v>
      </c>
      <c r="E152">
        <v>0.15546569800000001</v>
      </c>
      <c r="F152">
        <v>5.5862426999999999E-2</v>
      </c>
      <c r="G152">
        <v>3.5256957999999998E-2</v>
      </c>
      <c r="H152">
        <v>0</v>
      </c>
      <c r="I152">
        <v>3.0520000000000002E-6</v>
      </c>
      <c r="J152">
        <v>0</v>
      </c>
      <c r="K152">
        <v>1.58691E-4</v>
      </c>
    </row>
    <row r="153" spans="1:11">
      <c r="A153" t="s">
        <v>1070</v>
      </c>
      <c r="B153" t="s">
        <v>10</v>
      </c>
      <c r="C153">
        <v>0.104995728</v>
      </c>
      <c r="D153">
        <v>0.48997802699999998</v>
      </c>
      <c r="E153">
        <v>0.22891235400000001</v>
      </c>
      <c r="F153">
        <v>6.7263794000000002E-2</v>
      </c>
      <c r="G153">
        <v>2.9660033999999998E-2</v>
      </c>
      <c r="H153">
        <v>0</v>
      </c>
      <c r="I153">
        <v>6.8664599999999996E-4</v>
      </c>
      <c r="J153">
        <v>0</v>
      </c>
      <c r="K153">
        <v>0</v>
      </c>
    </row>
    <row r="154" spans="1:11">
      <c r="A154" t="s">
        <v>1069</v>
      </c>
      <c r="B154" t="s">
        <v>1068</v>
      </c>
      <c r="C154">
        <v>0.143399048</v>
      </c>
      <c r="D154">
        <v>0.19460143999999999</v>
      </c>
      <c r="E154">
        <v>0.37035827599999999</v>
      </c>
      <c r="F154">
        <v>7.6303100999999998E-2</v>
      </c>
      <c r="G154">
        <v>4.7210692999999998E-2</v>
      </c>
      <c r="H154">
        <v>2.0507809999999998E-3</v>
      </c>
      <c r="I154">
        <v>8.9935299999999996E-3</v>
      </c>
      <c r="J154">
        <v>0</v>
      </c>
      <c r="K154">
        <v>0</v>
      </c>
    </row>
    <row r="155" spans="1:11">
      <c r="A155" t="s">
        <v>1067</v>
      </c>
      <c r="B155" t="s">
        <v>1066</v>
      </c>
      <c r="C155">
        <v>0.25429687499999998</v>
      </c>
      <c r="D155">
        <v>0.53221130400000005</v>
      </c>
      <c r="E155">
        <v>5.6716918999999998E-2</v>
      </c>
      <c r="F155">
        <v>6.8078612999999996E-2</v>
      </c>
      <c r="G155">
        <v>3.6819457999999999E-2</v>
      </c>
      <c r="H155">
        <v>0</v>
      </c>
      <c r="I155">
        <v>0</v>
      </c>
      <c r="J155">
        <v>0</v>
      </c>
      <c r="K155">
        <v>0</v>
      </c>
    </row>
    <row r="156" spans="1:11">
      <c r="A156" t="s">
        <v>1065</v>
      </c>
      <c r="B156" t="s">
        <v>10</v>
      </c>
      <c r="C156">
        <v>0.217379761</v>
      </c>
      <c r="D156">
        <v>0.54236450199999997</v>
      </c>
      <c r="E156">
        <v>0.124481201</v>
      </c>
      <c r="F156">
        <v>6.7236327999999998E-2</v>
      </c>
      <c r="G156">
        <v>3.5671996999999997E-2</v>
      </c>
      <c r="H156">
        <v>0</v>
      </c>
      <c r="I156">
        <v>5.5236800000000002E-4</v>
      </c>
      <c r="J156">
        <v>0</v>
      </c>
      <c r="K156">
        <v>0</v>
      </c>
    </row>
    <row r="157" spans="1:11">
      <c r="A157" t="s">
        <v>1064</v>
      </c>
      <c r="B157" t="s">
        <v>10</v>
      </c>
      <c r="C157">
        <v>0.104995728</v>
      </c>
      <c r="D157">
        <v>0.48997802699999998</v>
      </c>
      <c r="E157">
        <v>0.22891235400000001</v>
      </c>
      <c r="F157">
        <v>6.7263794000000002E-2</v>
      </c>
      <c r="G157">
        <v>2.9660033999999998E-2</v>
      </c>
      <c r="H157">
        <v>0</v>
      </c>
      <c r="I157">
        <v>6.8664599999999996E-4</v>
      </c>
      <c r="J157">
        <v>0</v>
      </c>
      <c r="K157">
        <v>0</v>
      </c>
    </row>
    <row r="158" spans="1:11">
      <c r="A158" t="s">
        <v>1063</v>
      </c>
      <c r="B158" t="s">
        <v>1062</v>
      </c>
      <c r="C158">
        <v>0.17767334000000001</v>
      </c>
      <c r="D158">
        <v>0.498480225</v>
      </c>
      <c r="E158">
        <v>0.16560058599999999</v>
      </c>
      <c r="F158">
        <v>5.5004882999999997E-2</v>
      </c>
      <c r="G158">
        <v>5.5725098000000001E-2</v>
      </c>
      <c r="H158">
        <v>3.0520000000000002E-6</v>
      </c>
      <c r="I158">
        <v>2.1301269999999999E-3</v>
      </c>
      <c r="J158">
        <v>0</v>
      </c>
      <c r="K158">
        <v>3.90625E-3</v>
      </c>
    </row>
    <row r="159" spans="1:11">
      <c r="A159" t="s">
        <v>1061</v>
      </c>
      <c r="B159" t="s">
        <v>1060</v>
      </c>
      <c r="C159">
        <v>0.12260742199999999</v>
      </c>
      <c r="D159">
        <v>0.4722229</v>
      </c>
      <c r="E159">
        <v>0.19537048300000001</v>
      </c>
      <c r="F159">
        <v>5.8874511999999997E-2</v>
      </c>
      <c r="G159">
        <v>5.7821655E-2</v>
      </c>
      <c r="H159">
        <v>0</v>
      </c>
      <c r="I159">
        <v>0</v>
      </c>
      <c r="J159">
        <v>0</v>
      </c>
      <c r="K159">
        <v>7.3242000000000001E-5</v>
      </c>
    </row>
    <row r="160" spans="1:11">
      <c r="A160" t="s">
        <v>1059</v>
      </c>
      <c r="B160" t="s">
        <v>1058</v>
      </c>
      <c r="C160">
        <v>0.101113892</v>
      </c>
      <c r="D160">
        <v>0.472177124</v>
      </c>
      <c r="E160">
        <v>0.19733276399999999</v>
      </c>
      <c r="F160">
        <v>4.7399902000000001E-2</v>
      </c>
      <c r="G160">
        <v>5.2096558000000001E-2</v>
      </c>
      <c r="H160">
        <v>2.1362E-5</v>
      </c>
      <c r="I160">
        <v>1.327515E-3</v>
      </c>
      <c r="J160">
        <v>0</v>
      </c>
      <c r="K160">
        <v>1.5563999999999999E-4</v>
      </c>
    </row>
    <row r="161" spans="1:11">
      <c r="A161" t="s">
        <v>1057</v>
      </c>
      <c r="B161" t="s">
        <v>1056</v>
      </c>
      <c r="C161">
        <v>0.14154968300000001</v>
      </c>
      <c r="D161">
        <v>0.59566650399999999</v>
      </c>
      <c r="E161">
        <v>5.5749512000000001E-2</v>
      </c>
      <c r="F161">
        <v>0.10347290000000001</v>
      </c>
      <c r="G161">
        <v>2.1597290000000002E-2</v>
      </c>
      <c r="H161">
        <v>2.1667499999999999E-4</v>
      </c>
      <c r="I161">
        <v>3.738403E-3</v>
      </c>
      <c r="J161">
        <v>0</v>
      </c>
      <c r="K161">
        <v>2.380371E-3</v>
      </c>
    </row>
    <row r="162" spans="1:11">
      <c r="A162" t="s">
        <v>1055</v>
      </c>
      <c r="B162" t="s">
        <v>1054</v>
      </c>
      <c r="C162">
        <v>0.228274536</v>
      </c>
      <c r="D162">
        <v>0.44460449200000002</v>
      </c>
      <c r="E162">
        <v>0.114477539</v>
      </c>
      <c r="F162">
        <v>3.7570190000000003E-2</v>
      </c>
      <c r="G162">
        <v>7.4487305000000004E-2</v>
      </c>
      <c r="H162">
        <v>0</v>
      </c>
      <c r="I162">
        <v>0</v>
      </c>
      <c r="J162">
        <v>0</v>
      </c>
      <c r="K162">
        <v>0</v>
      </c>
    </row>
    <row r="163" spans="1:11">
      <c r="A163" t="s">
        <v>1053</v>
      </c>
      <c r="B163" t="s">
        <v>1052</v>
      </c>
      <c r="C163">
        <v>0.15440063500000001</v>
      </c>
      <c r="D163">
        <v>0.48821716300000001</v>
      </c>
      <c r="E163">
        <v>0.18384399400000001</v>
      </c>
      <c r="F163">
        <v>5.3903197999999999E-2</v>
      </c>
      <c r="G163">
        <v>6.2512207E-2</v>
      </c>
      <c r="H163">
        <v>0</v>
      </c>
      <c r="I163">
        <v>1.2420650000000001E-3</v>
      </c>
      <c r="J163">
        <v>0</v>
      </c>
      <c r="K163">
        <v>1.3259887999999999E-2</v>
      </c>
    </row>
    <row r="164" spans="1:11">
      <c r="A164" t="s">
        <v>1051</v>
      </c>
      <c r="B164" t="s">
        <v>1050</v>
      </c>
      <c r="C164">
        <v>0.26561889599999999</v>
      </c>
      <c r="D164">
        <v>0.52950134299999996</v>
      </c>
      <c r="E164">
        <v>5.7553101000000002E-2</v>
      </c>
      <c r="F164">
        <v>5.5703734999999997E-2</v>
      </c>
      <c r="G164">
        <v>5.0042725000000003E-2</v>
      </c>
      <c r="H164">
        <v>0</v>
      </c>
      <c r="I164">
        <v>9.0332030000000001E-3</v>
      </c>
      <c r="J164">
        <v>0</v>
      </c>
      <c r="K164">
        <v>9.1549999999999996E-6</v>
      </c>
    </row>
    <row r="165" spans="1:11">
      <c r="A165" t="s">
        <v>1049</v>
      </c>
      <c r="B165" t="s">
        <v>1048</v>
      </c>
      <c r="C165">
        <v>0.22049865699999999</v>
      </c>
      <c r="D165">
        <v>0.52889099100000003</v>
      </c>
      <c r="E165">
        <v>8.8458252000000001E-2</v>
      </c>
      <c r="F165">
        <v>5.7388306E-2</v>
      </c>
      <c r="G165">
        <v>1.0952758999999999E-2</v>
      </c>
      <c r="H165">
        <v>0</v>
      </c>
      <c r="I165">
        <v>5.4687499999999997E-3</v>
      </c>
      <c r="J165">
        <v>0</v>
      </c>
      <c r="K165">
        <v>3.4512329000000001E-2</v>
      </c>
    </row>
    <row r="166" spans="1:11">
      <c r="A166" t="s">
        <v>1047</v>
      </c>
      <c r="B166" t="s">
        <v>1046</v>
      </c>
      <c r="C166">
        <v>9.4183349999999999E-2</v>
      </c>
      <c r="D166">
        <v>8.1225586000000002E-2</v>
      </c>
      <c r="E166">
        <v>0.51915588400000001</v>
      </c>
      <c r="F166">
        <v>6.1691283999999999E-2</v>
      </c>
      <c r="G166">
        <v>7.4795531999999998E-2</v>
      </c>
      <c r="H166">
        <v>3.0520000000000002E-6</v>
      </c>
      <c r="I166">
        <v>1.5411380000000001E-3</v>
      </c>
      <c r="J166">
        <v>0</v>
      </c>
      <c r="K166">
        <v>2.0120239000000002E-2</v>
      </c>
    </row>
    <row r="167" spans="1:11">
      <c r="A167" t="s">
        <v>1045</v>
      </c>
      <c r="B167" t="s">
        <v>20</v>
      </c>
      <c r="C167">
        <v>0.25033874499999997</v>
      </c>
      <c r="D167">
        <v>0.56176147499999995</v>
      </c>
      <c r="E167">
        <v>5.4171753000000003E-2</v>
      </c>
      <c r="F167">
        <v>5.6372070000000003E-2</v>
      </c>
      <c r="G167">
        <v>3.833313E-2</v>
      </c>
      <c r="H167">
        <v>5.5267329999999998E-3</v>
      </c>
      <c r="I167">
        <v>0</v>
      </c>
      <c r="J167">
        <v>0</v>
      </c>
      <c r="K167">
        <v>0</v>
      </c>
    </row>
    <row r="168" spans="1:11">
      <c r="A168" t="s">
        <v>1044</v>
      </c>
      <c r="B168" t="s">
        <v>1043</v>
      </c>
      <c r="C168">
        <v>0.38631591799999998</v>
      </c>
      <c r="D168">
        <v>0.37158813499999999</v>
      </c>
      <c r="E168">
        <v>1.7245482999999999E-2</v>
      </c>
      <c r="F168">
        <v>3.5949706999999997E-2</v>
      </c>
      <c r="G168">
        <v>2.4472046000000001E-2</v>
      </c>
      <c r="H168">
        <v>8.4838899999999996E-4</v>
      </c>
      <c r="I168">
        <v>3.067017E-3</v>
      </c>
      <c r="J168">
        <v>0</v>
      </c>
      <c r="K168">
        <v>0</v>
      </c>
    </row>
    <row r="169" spans="1:11">
      <c r="A169" t="s">
        <v>1042</v>
      </c>
      <c r="B169" t="s">
        <v>20</v>
      </c>
      <c r="C169">
        <v>0.29138183600000001</v>
      </c>
      <c r="D169">
        <v>0.53145141600000001</v>
      </c>
      <c r="E169">
        <v>5.1367188000000001E-2</v>
      </c>
      <c r="F169">
        <v>7.6031494000000005E-2</v>
      </c>
      <c r="G169">
        <v>4.4793700999999998E-2</v>
      </c>
      <c r="H169">
        <v>0</v>
      </c>
      <c r="I169">
        <v>2.4780269999999998E-3</v>
      </c>
      <c r="J169">
        <v>0</v>
      </c>
      <c r="K169">
        <v>0</v>
      </c>
    </row>
    <row r="170" spans="1:11">
      <c r="A170" t="s">
        <v>1041</v>
      </c>
      <c r="B170" t="s">
        <v>1040</v>
      </c>
      <c r="C170">
        <v>0.35306396499999998</v>
      </c>
      <c r="D170">
        <v>0.40459899900000001</v>
      </c>
      <c r="E170">
        <v>5.6170654E-2</v>
      </c>
      <c r="F170">
        <v>7.3132323999999999E-2</v>
      </c>
      <c r="G170">
        <v>3.3566284000000002E-2</v>
      </c>
      <c r="H170">
        <v>1.275635E-3</v>
      </c>
      <c r="I170">
        <v>3.372192E-3</v>
      </c>
      <c r="J170">
        <v>0</v>
      </c>
      <c r="K170">
        <v>0</v>
      </c>
    </row>
    <row r="171" spans="1:11">
      <c r="A171" t="s">
        <v>1039</v>
      </c>
      <c r="B171" t="s">
        <v>1038</v>
      </c>
      <c r="C171">
        <v>0.27101135300000001</v>
      </c>
      <c r="D171">
        <v>0.41981506299999999</v>
      </c>
      <c r="E171">
        <v>8.7442016999999997E-2</v>
      </c>
      <c r="F171">
        <v>7.7038573999999999E-2</v>
      </c>
      <c r="G171">
        <v>1.4486694E-2</v>
      </c>
      <c r="H171">
        <v>2.4108889999999998E-3</v>
      </c>
      <c r="I171">
        <v>8.7310789999999992E-3</v>
      </c>
      <c r="J171">
        <v>0</v>
      </c>
      <c r="K171">
        <v>7.9345999999999996E-5</v>
      </c>
    </row>
    <row r="172" spans="1:11">
      <c r="A172" t="s">
        <v>1037</v>
      </c>
      <c r="B172" t="s">
        <v>1036</v>
      </c>
      <c r="C172">
        <v>0.197695923</v>
      </c>
      <c r="D172">
        <v>0.554208374</v>
      </c>
      <c r="E172">
        <v>6.8795776000000003E-2</v>
      </c>
      <c r="F172">
        <v>8.4063720999999994E-2</v>
      </c>
      <c r="G172">
        <v>3.6257934999999998E-2</v>
      </c>
      <c r="H172">
        <v>1.46484E-4</v>
      </c>
      <c r="I172">
        <v>2.0675658999999999E-2</v>
      </c>
      <c r="J172">
        <v>0</v>
      </c>
      <c r="K172">
        <v>0</v>
      </c>
    </row>
    <row r="173" spans="1:11">
      <c r="A173" t="s">
        <v>1035</v>
      </c>
      <c r="B173" t="s">
        <v>1034</v>
      </c>
      <c r="C173">
        <v>0.34284362800000001</v>
      </c>
      <c r="D173">
        <v>0.38630065899999999</v>
      </c>
      <c r="E173">
        <v>8.8589477999999999E-2</v>
      </c>
      <c r="F173">
        <v>8.9999389999999999E-2</v>
      </c>
      <c r="G173">
        <v>5.5249023000000001E-2</v>
      </c>
      <c r="H173">
        <v>0</v>
      </c>
      <c r="I173">
        <v>2.0446779999999999E-3</v>
      </c>
      <c r="J173">
        <v>0</v>
      </c>
      <c r="K173">
        <v>0</v>
      </c>
    </row>
    <row r="174" spans="1:11">
      <c r="A174" t="s">
        <v>1033</v>
      </c>
      <c r="B174" t="s">
        <v>1032</v>
      </c>
      <c r="C174">
        <v>0.365881348</v>
      </c>
      <c r="D174">
        <v>0.40134887699999999</v>
      </c>
      <c r="E174">
        <v>7.4087524000000002E-2</v>
      </c>
      <c r="F174">
        <v>0.102685547</v>
      </c>
      <c r="G174">
        <v>3.3193970000000003E-2</v>
      </c>
      <c r="H174">
        <v>1.757813E-3</v>
      </c>
      <c r="I174">
        <v>1.2045287999999999E-2</v>
      </c>
      <c r="J174">
        <v>0</v>
      </c>
      <c r="K174">
        <v>0</v>
      </c>
    </row>
    <row r="175" spans="1:11">
      <c r="A175" t="s">
        <v>1031</v>
      </c>
      <c r="B175" t="s">
        <v>1030</v>
      </c>
      <c r="C175">
        <v>0.56696166999999997</v>
      </c>
      <c r="D175">
        <v>0.29564514200000003</v>
      </c>
      <c r="E175">
        <v>0</v>
      </c>
      <c r="F175">
        <v>6.2411499000000002E-2</v>
      </c>
      <c r="G175">
        <v>5.3063964999999998E-2</v>
      </c>
      <c r="H175">
        <v>1.629639E-3</v>
      </c>
      <c r="I175">
        <v>1.8289184999999999E-2</v>
      </c>
      <c r="J175">
        <v>0</v>
      </c>
      <c r="K175">
        <v>0</v>
      </c>
    </row>
    <row r="176" spans="1:11">
      <c r="A176" t="s">
        <v>1029</v>
      </c>
      <c r="B176" t="s">
        <v>1028</v>
      </c>
      <c r="C176">
        <v>0.36646423299999997</v>
      </c>
      <c r="D176">
        <v>0.34399719200000001</v>
      </c>
      <c r="E176">
        <v>0</v>
      </c>
      <c r="F176">
        <v>8.1771851000000007E-2</v>
      </c>
      <c r="G176">
        <v>2.8884888000000001E-2</v>
      </c>
      <c r="H176">
        <v>2.1362E-5</v>
      </c>
      <c r="I176">
        <v>3.45459E-3</v>
      </c>
      <c r="J176">
        <v>0</v>
      </c>
      <c r="K176">
        <v>0</v>
      </c>
    </row>
    <row r="177" spans="1:11">
      <c r="A177" t="s">
        <v>1027</v>
      </c>
      <c r="B177" t="s">
        <v>1026</v>
      </c>
      <c r="C177">
        <v>0.25329589800000002</v>
      </c>
      <c r="D177">
        <v>0.52690124500000002</v>
      </c>
      <c r="E177">
        <v>3.3966063999999997E-2</v>
      </c>
      <c r="F177">
        <v>0.10965271</v>
      </c>
      <c r="G177">
        <v>3.7130736999999997E-2</v>
      </c>
      <c r="H177">
        <v>0</v>
      </c>
      <c r="I177">
        <v>2.7636719000000001E-2</v>
      </c>
      <c r="J177">
        <v>0</v>
      </c>
      <c r="K177">
        <v>2.9296900000000002E-4</v>
      </c>
    </row>
    <row r="178" spans="1:11">
      <c r="A178" t="s">
        <v>1025</v>
      </c>
      <c r="B178" t="s">
        <v>1024</v>
      </c>
      <c r="C178">
        <v>0.35839233399999998</v>
      </c>
      <c r="D178">
        <v>0.43111572300000001</v>
      </c>
      <c r="E178">
        <v>4.9798584E-2</v>
      </c>
      <c r="F178">
        <v>8.1958007999999999E-2</v>
      </c>
      <c r="G178">
        <v>3.4234619000000001E-2</v>
      </c>
      <c r="H178">
        <v>2.8381349999999999E-3</v>
      </c>
      <c r="I178">
        <v>2.4536129999999999E-3</v>
      </c>
      <c r="J178">
        <v>0</v>
      </c>
      <c r="K178">
        <v>0</v>
      </c>
    </row>
    <row r="179" spans="1:11">
      <c r="A179" t="s">
        <v>1023</v>
      </c>
      <c r="B179" t="s">
        <v>1022</v>
      </c>
      <c r="C179">
        <v>0.43850097700000001</v>
      </c>
      <c r="D179">
        <v>0.462988281</v>
      </c>
      <c r="E179">
        <v>0</v>
      </c>
      <c r="F179">
        <v>5.2880859000000002E-2</v>
      </c>
      <c r="G179">
        <v>1.8594360000000001E-2</v>
      </c>
      <c r="H179">
        <v>2.22778E-4</v>
      </c>
      <c r="I179">
        <v>2.7313229999999999E-3</v>
      </c>
      <c r="J179">
        <v>0</v>
      </c>
      <c r="K179">
        <v>0</v>
      </c>
    </row>
    <row r="180" spans="1:11">
      <c r="A180" t="s">
        <v>1021</v>
      </c>
      <c r="B180" t="s">
        <v>1020</v>
      </c>
      <c r="C180">
        <v>0.16463317899999999</v>
      </c>
      <c r="D180">
        <v>0.62238464400000004</v>
      </c>
      <c r="E180">
        <v>1.4205933E-2</v>
      </c>
      <c r="F180">
        <v>0.10249633800000001</v>
      </c>
      <c r="G180">
        <v>1.1697388E-2</v>
      </c>
      <c r="H180">
        <v>0</v>
      </c>
      <c r="I180">
        <v>0</v>
      </c>
      <c r="J180">
        <v>0</v>
      </c>
      <c r="K180">
        <v>0</v>
      </c>
    </row>
    <row r="181" spans="1:11">
      <c r="A181" t="s">
        <v>1019</v>
      </c>
      <c r="B181" t="s">
        <v>1018</v>
      </c>
      <c r="C181">
        <v>9.4467163000000007E-2</v>
      </c>
      <c r="D181">
        <v>0.45036010700000001</v>
      </c>
      <c r="E181">
        <v>0.28264160199999999</v>
      </c>
      <c r="F181">
        <v>0.10400390599999999</v>
      </c>
      <c r="G181">
        <v>3.3386230000000003E-2</v>
      </c>
      <c r="H181">
        <v>3.63159E-4</v>
      </c>
      <c r="I181">
        <v>1.5991211000000002E-2</v>
      </c>
      <c r="J181">
        <v>0</v>
      </c>
      <c r="K181">
        <v>4.1503900000000002E-4</v>
      </c>
    </row>
    <row r="182" spans="1:11">
      <c r="A182" t="s">
        <v>1017</v>
      </c>
      <c r="B182" t="s">
        <v>1016</v>
      </c>
      <c r="C182">
        <v>0.50345459000000004</v>
      </c>
      <c r="D182">
        <v>0.341943359</v>
      </c>
      <c r="E182">
        <v>0</v>
      </c>
      <c r="F182">
        <v>8.0017089999999999E-2</v>
      </c>
      <c r="G182">
        <v>3.4378051999999999E-2</v>
      </c>
      <c r="H182">
        <v>1.37329E-4</v>
      </c>
      <c r="I182">
        <v>2.9046631E-2</v>
      </c>
      <c r="J182">
        <v>0</v>
      </c>
      <c r="K182">
        <v>0</v>
      </c>
    </row>
    <row r="183" spans="1:11">
      <c r="A183" t="s">
        <v>1015</v>
      </c>
      <c r="B183" t="s">
        <v>20</v>
      </c>
      <c r="C183">
        <v>0.19541931200000001</v>
      </c>
      <c r="D183">
        <v>0.585623169</v>
      </c>
      <c r="E183">
        <v>5.4513550000000001E-2</v>
      </c>
      <c r="F183">
        <v>8.6386108000000003E-2</v>
      </c>
      <c r="G183">
        <v>3.5086060000000002E-2</v>
      </c>
      <c r="H183">
        <v>4.0557859999999996E-3</v>
      </c>
      <c r="I183">
        <v>5.36499E-3</v>
      </c>
      <c r="J183">
        <v>0</v>
      </c>
      <c r="K183">
        <v>0</v>
      </c>
    </row>
    <row r="184" spans="1:11">
      <c r="A184" t="s">
        <v>1014</v>
      </c>
      <c r="B184" t="s">
        <v>20</v>
      </c>
      <c r="C184">
        <v>0.115270996</v>
      </c>
      <c r="D184">
        <v>0.57845458999999999</v>
      </c>
      <c r="E184">
        <v>0.122259521</v>
      </c>
      <c r="F184">
        <v>7.1432494999999999E-2</v>
      </c>
      <c r="G184">
        <v>3.3816527999999998E-2</v>
      </c>
      <c r="H184">
        <v>5.6762700000000002E-4</v>
      </c>
      <c r="I184">
        <v>7.9956099999999996E-4</v>
      </c>
      <c r="J184">
        <v>0</v>
      </c>
      <c r="K184">
        <v>2.3275757000000001E-2</v>
      </c>
    </row>
    <row r="185" spans="1:11">
      <c r="A185" t="s">
        <v>1013</v>
      </c>
      <c r="B185" t="s">
        <v>20</v>
      </c>
      <c r="C185">
        <v>9.6658325000000003E-2</v>
      </c>
      <c r="D185">
        <v>0.61901855500000003</v>
      </c>
      <c r="E185">
        <v>0.10703124999999999</v>
      </c>
      <c r="F185">
        <v>9.2507934999999999E-2</v>
      </c>
      <c r="G185">
        <v>2.1655272999999999E-2</v>
      </c>
      <c r="H185">
        <v>7.7209499999999999E-4</v>
      </c>
      <c r="I185">
        <v>3.3935549999999999E-3</v>
      </c>
      <c r="J185">
        <v>0</v>
      </c>
      <c r="K185">
        <v>2.3074341000000002E-2</v>
      </c>
    </row>
    <row r="186" spans="1:11">
      <c r="A186" t="s">
        <v>1012</v>
      </c>
      <c r="B186" t="s">
        <v>1011</v>
      </c>
      <c r="C186">
        <v>0.257351685</v>
      </c>
      <c r="D186">
        <v>0.55865173300000004</v>
      </c>
      <c r="E186">
        <v>1.2518311000000001E-2</v>
      </c>
      <c r="F186">
        <v>0.114205933</v>
      </c>
      <c r="G186">
        <v>2.4124145999999999E-2</v>
      </c>
      <c r="H186">
        <v>8.5449000000000001E-5</v>
      </c>
      <c r="I186">
        <v>2.1759029999999999E-3</v>
      </c>
      <c r="J186">
        <v>0</v>
      </c>
      <c r="K186">
        <v>0</v>
      </c>
    </row>
    <row r="187" spans="1:11">
      <c r="A187" t="s">
        <v>1010</v>
      </c>
      <c r="B187" t="s">
        <v>20</v>
      </c>
      <c r="C187">
        <v>0.127362061</v>
      </c>
      <c r="D187">
        <v>0.55661010700000002</v>
      </c>
      <c r="E187">
        <v>0.15031127899999999</v>
      </c>
      <c r="F187">
        <v>7.8219603999999998E-2</v>
      </c>
      <c r="G187">
        <v>4.3374634000000002E-2</v>
      </c>
      <c r="H187">
        <v>5.6518549999999999E-3</v>
      </c>
      <c r="I187">
        <v>1.7242430000000001E-3</v>
      </c>
      <c r="J187">
        <v>0</v>
      </c>
      <c r="K187">
        <v>0</v>
      </c>
    </row>
    <row r="188" spans="1:11">
      <c r="A188" t="s">
        <v>1009</v>
      </c>
      <c r="B188" t="s">
        <v>1008</v>
      </c>
      <c r="C188">
        <v>0.130712891</v>
      </c>
      <c r="D188">
        <v>0.30933532699999999</v>
      </c>
      <c r="E188">
        <v>0.34690551800000002</v>
      </c>
      <c r="F188">
        <v>0.103903198</v>
      </c>
      <c r="G188">
        <v>2.1856688999999999E-2</v>
      </c>
      <c r="H188">
        <v>3.6621000000000001E-5</v>
      </c>
      <c r="I188">
        <v>1.076355E-2</v>
      </c>
      <c r="J188">
        <v>0</v>
      </c>
      <c r="K188">
        <v>6.1737060000000002E-3</v>
      </c>
    </row>
    <row r="189" spans="1:11">
      <c r="A189" t="s">
        <v>1007</v>
      </c>
      <c r="B189" t="s">
        <v>1006</v>
      </c>
      <c r="C189">
        <v>5.2056884999999997E-2</v>
      </c>
      <c r="D189">
        <v>0.60345153799999995</v>
      </c>
      <c r="E189">
        <v>0.14572753899999999</v>
      </c>
      <c r="F189">
        <v>6.6323853000000002E-2</v>
      </c>
      <c r="G189">
        <v>3.0404662999999998E-2</v>
      </c>
      <c r="H189">
        <v>0</v>
      </c>
      <c r="I189">
        <v>1.28174E-4</v>
      </c>
      <c r="J189">
        <v>0</v>
      </c>
      <c r="K189">
        <v>0</v>
      </c>
    </row>
    <row r="190" spans="1:11">
      <c r="A190" t="s">
        <v>1005</v>
      </c>
      <c r="B190" t="s">
        <v>1004</v>
      </c>
      <c r="C190">
        <v>7.0916748000000002E-2</v>
      </c>
      <c r="D190">
        <v>0.58633422899999998</v>
      </c>
      <c r="E190">
        <v>0.132885742</v>
      </c>
      <c r="F190">
        <v>0.10142211900000001</v>
      </c>
      <c r="G190">
        <v>2.1920775999999999E-2</v>
      </c>
      <c r="H190">
        <v>1.1123657E-2</v>
      </c>
      <c r="I190">
        <v>1.3079834E-2</v>
      </c>
      <c r="J190">
        <v>0</v>
      </c>
      <c r="K190">
        <v>0</v>
      </c>
    </row>
    <row r="191" spans="1:11">
      <c r="A191" t="s">
        <v>1003</v>
      </c>
      <c r="B191" t="s">
        <v>20</v>
      </c>
      <c r="C191">
        <v>7.7624512000000007E-2</v>
      </c>
      <c r="D191">
        <v>0.63757019000000004</v>
      </c>
      <c r="E191">
        <v>0.10307617199999999</v>
      </c>
      <c r="F191">
        <v>0.107180786</v>
      </c>
      <c r="G191">
        <v>1.8344116000000001E-2</v>
      </c>
      <c r="H191">
        <v>0</v>
      </c>
      <c r="I191">
        <v>3.1402589999999998E-3</v>
      </c>
      <c r="J191">
        <v>0</v>
      </c>
      <c r="K191">
        <v>1.5045169999999999E-3</v>
      </c>
    </row>
    <row r="192" spans="1:11">
      <c r="A192" t="s">
        <v>1002</v>
      </c>
      <c r="B192" t="s">
        <v>20</v>
      </c>
      <c r="C192">
        <v>0.17876586899999999</v>
      </c>
      <c r="D192">
        <v>0.56398010300000001</v>
      </c>
      <c r="E192">
        <v>9.8471068999999994E-2</v>
      </c>
      <c r="F192">
        <v>8.7426757999999993E-2</v>
      </c>
      <c r="G192">
        <v>2.5134277E-2</v>
      </c>
      <c r="H192">
        <v>3.6926299999999999E-4</v>
      </c>
      <c r="I192">
        <v>9.4451899999999991E-3</v>
      </c>
      <c r="J192">
        <v>0</v>
      </c>
      <c r="K192">
        <v>1.2207E-5</v>
      </c>
    </row>
    <row r="193" spans="1:11">
      <c r="A193" t="s">
        <v>1001</v>
      </c>
      <c r="B193" t="s">
        <v>1000</v>
      </c>
      <c r="C193">
        <v>0.201028442</v>
      </c>
      <c r="D193">
        <v>0.60137329100000003</v>
      </c>
      <c r="E193">
        <v>1.0543823000000001E-2</v>
      </c>
      <c r="F193">
        <v>9.7937012000000004E-2</v>
      </c>
      <c r="G193">
        <v>2.4221802000000001E-2</v>
      </c>
      <c r="H193">
        <v>4.8767089999999999E-3</v>
      </c>
      <c r="I193">
        <v>1.1087036E-2</v>
      </c>
      <c r="J193">
        <v>0</v>
      </c>
      <c r="K193">
        <v>0</v>
      </c>
    </row>
    <row r="194" spans="1:11">
      <c r="A194" t="s">
        <v>999</v>
      </c>
      <c r="B194" t="s">
        <v>998</v>
      </c>
      <c r="C194">
        <v>0.365811157</v>
      </c>
      <c r="D194">
        <v>0.49267578099999998</v>
      </c>
      <c r="E194">
        <v>0</v>
      </c>
      <c r="F194">
        <v>6.4761352999999994E-2</v>
      </c>
      <c r="G194">
        <v>6.890869E-3</v>
      </c>
      <c r="H194">
        <v>5.0811770000000001E-3</v>
      </c>
      <c r="I194">
        <v>9.4299300000000004E-4</v>
      </c>
      <c r="J194">
        <v>0</v>
      </c>
      <c r="K194">
        <v>0</v>
      </c>
    </row>
    <row r="195" spans="1:11">
      <c r="A195" t="s">
        <v>997</v>
      </c>
      <c r="B195" t="s">
        <v>996</v>
      </c>
      <c r="C195">
        <v>0.62130737300000005</v>
      </c>
      <c r="D195">
        <v>0.28307189900000002</v>
      </c>
      <c r="E195">
        <v>0</v>
      </c>
      <c r="F195">
        <v>4.8791503999999999E-2</v>
      </c>
      <c r="G195">
        <v>4.5861816E-2</v>
      </c>
      <c r="H195">
        <v>0</v>
      </c>
      <c r="I195">
        <v>9.6435499999999996E-4</v>
      </c>
      <c r="J195">
        <v>0</v>
      </c>
      <c r="K195">
        <v>0</v>
      </c>
    </row>
    <row r="196" spans="1:11">
      <c r="A196" t="s">
        <v>995</v>
      </c>
      <c r="B196" t="s">
        <v>994</v>
      </c>
      <c r="C196">
        <v>0.23746948200000001</v>
      </c>
      <c r="D196">
        <v>0.51987609899999998</v>
      </c>
      <c r="E196">
        <v>5.4260254000000001E-2</v>
      </c>
      <c r="F196">
        <v>0.12731933600000001</v>
      </c>
      <c r="G196">
        <v>2.8897095000000001E-2</v>
      </c>
      <c r="H196">
        <v>1.89209E-4</v>
      </c>
      <c r="I196">
        <v>6.2591549999999998E-3</v>
      </c>
      <c r="J196">
        <v>0</v>
      </c>
      <c r="K196">
        <v>4.0557859999999996E-3</v>
      </c>
    </row>
    <row r="197" spans="1:11">
      <c r="A197" t="s">
        <v>993</v>
      </c>
      <c r="B197" t="s">
        <v>992</v>
      </c>
      <c r="C197">
        <v>0.18916931200000001</v>
      </c>
      <c r="D197">
        <v>0.56729125999999996</v>
      </c>
      <c r="E197">
        <v>5.2282715E-2</v>
      </c>
      <c r="F197">
        <v>9.8669434E-2</v>
      </c>
      <c r="G197">
        <v>4.2401122999999999E-2</v>
      </c>
      <c r="H197">
        <v>3.4973140000000001E-3</v>
      </c>
      <c r="I197">
        <v>2.2515869000000001E-2</v>
      </c>
      <c r="J197">
        <v>0</v>
      </c>
      <c r="K197">
        <v>5.4809569999999998E-3</v>
      </c>
    </row>
    <row r="198" spans="1:11">
      <c r="A198" t="s">
        <v>991</v>
      </c>
      <c r="B198" t="s">
        <v>990</v>
      </c>
      <c r="C198">
        <v>0.275970459</v>
      </c>
      <c r="D198">
        <v>0.33134765599999999</v>
      </c>
      <c r="E198">
        <v>0.238305664</v>
      </c>
      <c r="F198">
        <v>8.9654541000000004E-2</v>
      </c>
      <c r="G198">
        <v>1.5594482E-2</v>
      </c>
      <c r="H198">
        <v>2.1301269999999999E-3</v>
      </c>
      <c r="I198">
        <v>5.6182860000000001E-3</v>
      </c>
      <c r="J198">
        <v>0</v>
      </c>
      <c r="K198">
        <v>0</v>
      </c>
    </row>
    <row r="199" spans="1:11">
      <c r="A199" t="s">
        <v>989</v>
      </c>
      <c r="B199" t="s">
        <v>988</v>
      </c>
      <c r="C199">
        <v>0.53144836399999995</v>
      </c>
      <c r="D199">
        <v>0.28887023899999997</v>
      </c>
      <c r="E199">
        <v>3.3395385999999999E-2</v>
      </c>
      <c r="F199">
        <v>6.1422729000000002E-2</v>
      </c>
      <c r="G199">
        <v>5.7986450000000002E-2</v>
      </c>
      <c r="H199">
        <v>1.3763429999999999E-3</v>
      </c>
      <c r="I199">
        <v>9.2620849999999998E-3</v>
      </c>
      <c r="J199">
        <v>0</v>
      </c>
      <c r="K199">
        <v>8.5449000000000001E-5</v>
      </c>
    </row>
    <row r="200" spans="1:11">
      <c r="A200" t="s">
        <v>987</v>
      </c>
      <c r="B200" t="s">
        <v>986</v>
      </c>
      <c r="C200">
        <v>0.29110412600000002</v>
      </c>
      <c r="D200">
        <v>0.350283813</v>
      </c>
      <c r="E200">
        <v>0.174145508</v>
      </c>
      <c r="F200">
        <v>5.2258301E-2</v>
      </c>
      <c r="G200">
        <v>5.8322143999999999E-2</v>
      </c>
      <c r="H200">
        <v>8.3190920000000002E-3</v>
      </c>
      <c r="I200">
        <v>4.8822021E-2</v>
      </c>
      <c r="J200">
        <v>0</v>
      </c>
      <c r="K200">
        <v>0</v>
      </c>
    </row>
    <row r="201" spans="1:11">
      <c r="A201" t="s">
        <v>985</v>
      </c>
      <c r="B201" t="s">
        <v>984</v>
      </c>
      <c r="C201">
        <v>0.500747681</v>
      </c>
      <c r="D201">
        <v>0.37039184600000002</v>
      </c>
      <c r="E201">
        <v>0</v>
      </c>
      <c r="F201">
        <v>7.7505492999999995E-2</v>
      </c>
      <c r="G201">
        <v>4.4491576999999997E-2</v>
      </c>
      <c r="H201">
        <v>2.1972699999999999E-4</v>
      </c>
      <c r="I201">
        <v>2.1362299999999998E-3</v>
      </c>
      <c r="J201">
        <v>0</v>
      </c>
      <c r="K201">
        <v>0</v>
      </c>
    </row>
    <row r="202" spans="1:11">
      <c r="A202" t="s">
        <v>983</v>
      </c>
      <c r="B202" t="s">
        <v>982</v>
      </c>
      <c r="C202">
        <v>0.36942138699999999</v>
      </c>
      <c r="D202">
        <v>0.433016968</v>
      </c>
      <c r="E202">
        <v>3.1295775999999997E-2</v>
      </c>
      <c r="F202">
        <v>9.5361327999999995E-2</v>
      </c>
      <c r="G202">
        <v>3.1445313000000003E-2</v>
      </c>
      <c r="H202">
        <v>2.4963379999999999E-3</v>
      </c>
      <c r="I202">
        <v>3.8818360000000001E-3</v>
      </c>
      <c r="J202">
        <v>0</v>
      </c>
      <c r="K202">
        <v>1.7489623999999999E-2</v>
      </c>
    </row>
    <row r="203" spans="1:11">
      <c r="A203" t="s">
        <v>981</v>
      </c>
      <c r="B203" t="s">
        <v>980</v>
      </c>
      <c r="C203">
        <v>0.329135132</v>
      </c>
      <c r="D203">
        <v>0.32359314</v>
      </c>
      <c r="E203">
        <v>0.17613830599999999</v>
      </c>
      <c r="F203">
        <v>0.108816528</v>
      </c>
      <c r="G203">
        <v>3.7643432999999997E-2</v>
      </c>
      <c r="H203">
        <v>0</v>
      </c>
      <c r="I203">
        <v>6.8054200000000002E-4</v>
      </c>
      <c r="J203">
        <v>0</v>
      </c>
      <c r="K203">
        <v>0</v>
      </c>
    </row>
    <row r="204" spans="1:11">
      <c r="A204" t="s">
        <v>979</v>
      </c>
      <c r="B204" t="s">
        <v>978</v>
      </c>
      <c r="C204">
        <v>0.67142639199999998</v>
      </c>
      <c r="D204">
        <v>0.24420471199999999</v>
      </c>
      <c r="E204">
        <v>0</v>
      </c>
      <c r="F204">
        <v>2.9284668E-2</v>
      </c>
      <c r="G204">
        <v>1.2704468E-2</v>
      </c>
      <c r="H204">
        <v>2.6855469999999999E-3</v>
      </c>
      <c r="I204">
        <v>2.4554442999999999E-2</v>
      </c>
      <c r="J204">
        <v>0</v>
      </c>
      <c r="K204">
        <v>0</v>
      </c>
    </row>
    <row r="205" spans="1:11">
      <c r="A205" t="s">
        <v>977</v>
      </c>
      <c r="B205" t="s">
        <v>976</v>
      </c>
      <c r="C205">
        <v>0.50378112799999997</v>
      </c>
      <c r="D205">
        <v>0.35451660200000001</v>
      </c>
      <c r="E205">
        <v>9.7045900000000001E-4</v>
      </c>
      <c r="F205">
        <v>0.109274292</v>
      </c>
      <c r="G205">
        <v>2.7499389999999999E-2</v>
      </c>
      <c r="H205">
        <v>0</v>
      </c>
      <c r="I205">
        <v>3.0975339999999999E-3</v>
      </c>
      <c r="J205">
        <v>0</v>
      </c>
      <c r="K205">
        <v>0</v>
      </c>
    </row>
    <row r="206" spans="1:11">
      <c r="A206" t="s">
        <v>975</v>
      </c>
      <c r="B206" t="s">
        <v>974</v>
      </c>
      <c r="C206">
        <v>0.50460815400000003</v>
      </c>
      <c r="D206">
        <v>0.32286682100000003</v>
      </c>
      <c r="E206">
        <v>3.2531737999999998E-2</v>
      </c>
      <c r="F206">
        <v>7.9388427999999997E-2</v>
      </c>
      <c r="G206">
        <v>2.4697876000000001E-2</v>
      </c>
      <c r="H206">
        <v>2.7771000000000002E-4</v>
      </c>
      <c r="I206">
        <v>8.5266109999999999E-3</v>
      </c>
      <c r="J206">
        <v>0</v>
      </c>
      <c r="K206">
        <v>0</v>
      </c>
    </row>
    <row r="207" spans="1:11">
      <c r="A207" t="s">
        <v>973</v>
      </c>
      <c r="B207" t="s">
        <v>972</v>
      </c>
      <c r="C207">
        <v>0.49685668900000002</v>
      </c>
      <c r="D207">
        <v>0.36510009799999998</v>
      </c>
      <c r="E207">
        <v>8.0108639999999995E-3</v>
      </c>
      <c r="F207">
        <v>7.1890258999999998E-2</v>
      </c>
      <c r="G207">
        <v>1.9815063000000001E-2</v>
      </c>
      <c r="H207">
        <v>5.1879999999999998E-5</v>
      </c>
      <c r="I207">
        <v>1.9329834000000001E-2</v>
      </c>
      <c r="J207">
        <v>0</v>
      </c>
      <c r="K207">
        <v>0</v>
      </c>
    </row>
    <row r="208" spans="1:11">
      <c r="A208" t="s">
        <v>971</v>
      </c>
      <c r="B208" t="s">
        <v>970</v>
      </c>
      <c r="C208">
        <v>0.44790649399999999</v>
      </c>
      <c r="D208">
        <v>0.34222106899999999</v>
      </c>
      <c r="E208">
        <v>6.2194824000000003E-2</v>
      </c>
      <c r="F208">
        <v>1.9042969E-2</v>
      </c>
      <c r="G208">
        <v>2.6589966E-2</v>
      </c>
      <c r="H208">
        <v>3.3462524E-2</v>
      </c>
      <c r="I208">
        <v>3.2003784E-2</v>
      </c>
      <c r="J208">
        <v>0</v>
      </c>
      <c r="K208">
        <v>0</v>
      </c>
    </row>
    <row r="209" spans="1:11">
      <c r="A209" t="s">
        <v>969</v>
      </c>
      <c r="B209" t="s">
        <v>968</v>
      </c>
      <c r="C209">
        <v>0.49089050299999998</v>
      </c>
      <c r="D209">
        <v>0.35425109900000001</v>
      </c>
      <c r="E209">
        <v>7.9650900000000004E-4</v>
      </c>
      <c r="F209">
        <v>9.3402100000000002E-2</v>
      </c>
      <c r="G209">
        <v>4.6945189999999998E-2</v>
      </c>
      <c r="H209">
        <v>9.0331999999999999E-4</v>
      </c>
      <c r="I209">
        <v>5.6152299999999997E-4</v>
      </c>
      <c r="J209">
        <v>0</v>
      </c>
      <c r="K209">
        <v>0</v>
      </c>
    </row>
    <row r="210" spans="1:11">
      <c r="A210" t="s">
        <v>967</v>
      </c>
      <c r="B210" t="s">
        <v>966</v>
      </c>
      <c r="C210">
        <v>0.50460815400000003</v>
      </c>
      <c r="D210">
        <v>0.32286682100000003</v>
      </c>
      <c r="E210">
        <v>3.2531737999999998E-2</v>
      </c>
      <c r="F210">
        <v>7.9388427999999997E-2</v>
      </c>
      <c r="G210">
        <v>2.4697876000000001E-2</v>
      </c>
      <c r="H210">
        <v>2.7771000000000002E-4</v>
      </c>
      <c r="I210">
        <v>8.5266109999999999E-3</v>
      </c>
      <c r="J210">
        <v>0</v>
      </c>
      <c r="K210">
        <v>0</v>
      </c>
    </row>
    <row r="211" spans="1:11">
      <c r="A211" t="s">
        <v>965</v>
      </c>
      <c r="B211" t="s">
        <v>964</v>
      </c>
      <c r="C211">
        <v>0.391159058</v>
      </c>
      <c r="D211">
        <v>0.316360474</v>
      </c>
      <c r="E211">
        <v>9.7534179999999998E-2</v>
      </c>
      <c r="F211">
        <v>4.5031738000000002E-2</v>
      </c>
      <c r="G211">
        <v>5.5664063E-2</v>
      </c>
      <c r="H211">
        <v>4.1503900000000002E-4</v>
      </c>
      <c r="I211">
        <v>6.5917999999999999E-4</v>
      </c>
      <c r="J211">
        <v>0</v>
      </c>
      <c r="K211">
        <v>9.5214799999999999E-4</v>
      </c>
    </row>
    <row r="212" spans="1:11">
      <c r="A212" t="s">
        <v>963</v>
      </c>
      <c r="B212" t="s">
        <v>962</v>
      </c>
      <c r="C212">
        <v>0.118746948</v>
      </c>
      <c r="D212">
        <v>0.477337646</v>
      </c>
      <c r="E212">
        <v>0.206359863</v>
      </c>
      <c r="F212">
        <v>0.139416504</v>
      </c>
      <c r="G212">
        <v>1.8795776E-2</v>
      </c>
      <c r="H212">
        <v>2.3193399999999999E-4</v>
      </c>
      <c r="I212">
        <v>1.9473266999999999E-2</v>
      </c>
      <c r="J212">
        <v>0</v>
      </c>
      <c r="K212">
        <v>3.6621000000000001E-5</v>
      </c>
    </row>
    <row r="213" spans="1:11">
      <c r="A213" t="s">
        <v>961</v>
      </c>
      <c r="B213" t="s">
        <v>960</v>
      </c>
      <c r="C213">
        <v>0.24244079599999999</v>
      </c>
      <c r="D213">
        <v>0.57162170400000001</v>
      </c>
      <c r="E213">
        <v>1.8844604000000001E-2</v>
      </c>
      <c r="F213">
        <v>0.144363403</v>
      </c>
      <c r="G213">
        <v>7.1777339999999999E-3</v>
      </c>
      <c r="H213">
        <v>2.575684E-3</v>
      </c>
      <c r="I213">
        <v>3.3294679999999999E-3</v>
      </c>
      <c r="J213">
        <v>0</v>
      </c>
      <c r="K213">
        <v>4.2114300000000002E-4</v>
      </c>
    </row>
    <row r="214" spans="1:11">
      <c r="A214" t="s">
        <v>959</v>
      </c>
      <c r="B214" t="s">
        <v>958</v>
      </c>
      <c r="C214">
        <v>0.29676513700000001</v>
      </c>
      <c r="D214">
        <v>0.395376587</v>
      </c>
      <c r="E214">
        <v>0.116299438</v>
      </c>
      <c r="F214">
        <v>0.117605591</v>
      </c>
      <c r="G214">
        <v>3.9776611000000003E-2</v>
      </c>
      <c r="H214">
        <v>2.2430420000000002E-3</v>
      </c>
      <c r="I214">
        <v>1.074219E-3</v>
      </c>
      <c r="J214">
        <v>0</v>
      </c>
      <c r="K214">
        <v>4.4555700000000002E-4</v>
      </c>
    </row>
    <row r="215" spans="1:11">
      <c r="A215" t="s">
        <v>957</v>
      </c>
      <c r="B215" t="s">
        <v>956</v>
      </c>
      <c r="C215">
        <v>0.303674316</v>
      </c>
      <c r="D215">
        <v>0.108190918</v>
      </c>
      <c r="E215">
        <v>0.36271057099999998</v>
      </c>
      <c r="F215">
        <v>1.2252808E-2</v>
      </c>
      <c r="G215">
        <v>6.9934081999999995E-2</v>
      </c>
      <c r="H215">
        <v>1.1962889999999999E-3</v>
      </c>
      <c r="I215">
        <v>2.3315430000000002E-3</v>
      </c>
      <c r="J215">
        <v>0</v>
      </c>
      <c r="K215">
        <v>6.1040000000000003E-6</v>
      </c>
    </row>
    <row r="216" spans="1:11">
      <c r="A216" t="s">
        <v>955</v>
      </c>
      <c r="B216" t="s">
        <v>954</v>
      </c>
      <c r="C216">
        <v>0.385510254</v>
      </c>
      <c r="D216">
        <v>0.422622681</v>
      </c>
      <c r="E216">
        <v>2.8475951999999999E-2</v>
      </c>
      <c r="F216">
        <v>7.8775023999999999E-2</v>
      </c>
      <c r="G216">
        <v>5.7223510999999998E-2</v>
      </c>
      <c r="H216">
        <v>3.0334469999999999E-3</v>
      </c>
      <c r="I216">
        <v>4.4860800000000003E-4</v>
      </c>
      <c r="J216">
        <v>0</v>
      </c>
      <c r="K216">
        <v>0</v>
      </c>
    </row>
    <row r="217" spans="1:11">
      <c r="A217" t="s">
        <v>953</v>
      </c>
      <c r="B217" t="s">
        <v>952</v>
      </c>
      <c r="C217">
        <v>0.41091613799999999</v>
      </c>
      <c r="D217">
        <v>0.46048889199999998</v>
      </c>
      <c r="E217">
        <v>1.3687134E-2</v>
      </c>
      <c r="F217">
        <v>5.9951782000000002E-2</v>
      </c>
      <c r="G217">
        <v>4.9575806E-2</v>
      </c>
      <c r="H217">
        <v>1.901245E-3</v>
      </c>
      <c r="I217">
        <v>2.10571E-4</v>
      </c>
      <c r="J217">
        <v>0</v>
      </c>
      <c r="K217">
        <v>0</v>
      </c>
    </row>
    <row r="218" spans="1:11">
      <c r="A218" t="s">
        <v>951</v>
      </c>
      <c r="B218" t="s">
        <v>20</v>
      </c>
      <c r="C218">
        <v>0.284527588</v>
      </c>
      <c r="D218">
        <v>0.43587341299999999</v>
      </c>
      <c r="E218">
        <v>0.13168945300000001</v>
      </c>
      <c r="F218">
        <v>3.4802246000000002E-2</v>
      </c>
      <c r="G218">
        <v>3.6730957000000002E-2</v>
      </c>
      <c r="H218">
        <v>4.5562739999999999E-3</v>
      </c>
      <c r="I218">
        <v>1.0467530000000001E-3</v>
      </c>
      <c r="J218">
        <v>0</v>
      </c>
      <c r="K218">
        <v>6.7230220000000004E-3</v>
      </c>
    </row>
    <row r="219" spans="1:11">
      <c r="A219" t="s">
        <v>950</v>
      </c>
      <c r="B219" t="s">
        <v>20</v>
      </c>
      <c r="C219">
        <v>0.149020386</v>
      </c>
      <c r="D219">
        <v>0.53512878399999997</v>
      </c>
      <c r="E219">
        <v>0.14685974099999999</v>
      </c>
      <c r="F219">
        <v>3.8275146000000003E-2</v>
      </c>
      <c r="G219">
        <v>8.1500243999999999E-2</v>
      </c>
      <c r="H219">
        <v>0</v>
      </c>
      <c r="I219">
        <v>9.1369629999999997E-3</v>
      </c>
      <c r="J219">
        <v>0</v>
      </c>
      <c r="K219">
        <v>0</v>
      </c>
    </row>
    <row r="220" spans="1:11">
      <c r="A220" t="s">
        <v>949</v>
      </c>
      <c r="B220" t="s">
        <v>20</v>
      </c>
      <c r="C220">
        <v>0.43567504899999998</v>
      </c>
      <c r="D220">
        <v>0.38680725100000002</v>
      </c>
      <c r="E220">
        <v>2.1603394000000001E-2</v>
      </c>
      <c r="F220">
        <v>7.6770019999999994E-2</v>
      </c>
      <c r="G220">
        <v>5.9591674999999997E-2</v>
      </c>
      <c r="H220">
        <v>8.2702600000000002E-4</v>
      </c>
      <c r="I220">
        <v>6.8969699999999997E-4</v>
      </c>
      <c r="J220">
        <v>0</v>
      </c>
      <c r="K220">
        <v>1.2268069999999999E-3</v>
      </c>
    </row>
    <row r="221" spans="1:11">
      <c r="A221" t="s">
        <v>948</v>
      </c>
      <c r="B221" t="s">
        <v>947</v>
      </c>
      <c r="C221">
        <v>0.269265747</v>
      </c>
      <c r="D221">
        <v>0.48385314899999998</v>
      </c>
      <c r="E221">
        <v>9.4815063000000005E-2</v>
      </c>
      <c r="F221">
        <v>6.0150146000000002E-2</v>
      </c>
      <c r="G221">
        <v>7.0181274000000002E-2</v>
      </c>
      <c r="H221">
        <v>2.1484379999999999E-3</v>
      </c>
      <c r="I221">
        <v>2.6245100000000003E-4</v>
      </c>
      <c r="J221">
        <v>0</v>
      </c>
      <c r="K221">
        <v>0</v>
      </c>
    </row>
    <row r="222" spans="1:11">
      <c r="A222" t="s">
        <v>946</v>
      </c>
      <c r="B222" t="s">
        <v>945</v>
      </c>
      <c r="C222">
        <v>0.306420898</v>
      </c>
      <c r="D222">
        <v>0.47905578599999998</v>
      </c>
      <c r="E222">
        <v>6.1740112E-2</v>
      </c>
      <c r="F222">
        <v>6.7730712999999998E-2</v>
      </c>
      <c r="G222">
        <v>4.7430420000000001E-2</v>
      </c>
      <c r="H222">
        <v>0</v>
      </c>
      <c r="I222">
        <v>1.9461059999999999E-2</v>
      </c>
      <c r="J222">
        <v>0</v>
      </c>
      <c r="K222">
        <v>0</v>
      </c>
    </row>
    <row r="223" spans="1:11">
      <c r="A223" t="s">
        <v>944</v>
      </c>
      <c r="B223" t="s">
        <v>20</v>
      </c>
      <c r="C223">
        <v>0.190805054</v>
      </c>
      <c r="D223">
        <v>0.49978942900000001</v>
      </c>
      <c r="E223">
        <v>0.13681030299999999</v>
      </c>
      <c r="F223">
        <v>7.6989745999999998E-2</v>
      </c>
      <c r="G223">
        <v>4.9862670999999997E-2</v>
      </c>
      <c r="H223">
        <v>1.5411380000000001E-3</v>
      </c>
      <c r="I223">
        <v>1.4862059999999999E-3</v>
      </c>
      <c r="J223">
        <v>0</v>
      </c>
      <c r="K223">
        <v>1.5087891000000001E-2</v>
      </c>
    </row>
    <row r="224" spans="1:11">
      <c r="A224" t="s">
        <v>943</v>
      </c>
      <c r="B224" t="s">
        <v>942</v>
      </c>
      <c r="C224">
        <v>0.34574279800000002</v>
      </c>
      <c r="D224">
        <v>0.32718810999999998</v>
      </c>
      <c r="E224">
        <v>0.16419372600000001</v>
      </c>
      <c r="F224">
        <v>0.117462158</v>
      </c>
      <c r="G224">
        <v>2.7597046E-2</v>
      </c>
      <c r="H224">
        <v>1.0376E-4</v>
      </c>
      <c r="I224">
        <v>8.1268309999999993E-3</v>
      </c>
      <c r="J224">
        <v>0</v>
      </c>
      <c r="K224">
        <v>0</v>
      </c>
    </row>
    <row r="225" spans="1:11">
      <c r="A225" t="s">
        <v>941</v>
      </c>
      <c r="B225" t="s">
        <v>940</v>
      </c>
      <c r="C225">
        <v>0.31971740700000001</v>
      </c>
      <c r="D225">
        <v>0.52581176799999996</v>
      </c>
      <c r="E225">
        <v>3.0355835000000001E-2</v>
      </c>
      <c r="F225">
        <v>7.3239135999999996E-2</v>
      </c>
      <c r="G225">
        <v>8.5479739999999999E-3</v>
      </c>
      <c r="H225">
        <v>3.7536600000000002E-4</v>
      </c>
      <c r="I225">
        <v>1.34552E-2</v>
      </c>
      <c r="J225">
        <v>0</v>
      </c>
      <c r="K225">
        <v>0</v>
      </c>
    </row>
    <row r="226" spans="1:11">
      <c r="A226" t="s">
        <v>939</v>
      </c>
      <c r="B226" t="s">
        <v>938</v>
      </c>
      <c r="C226">
        <v>0.210986328</v>
      </c>
      <c r="D226">
        <v>0.34273071300000002</v>
      </c>
      <c r="E226">
        <v>0.283468628</v>
      </c>
      <c r="F226">
        <v>0.10560913099999999</v>
      </c>
      <c r="G226">
        <v>4.1946411000000003E-2</v>
      </c>
      <c r="H226">
        <v>6.1040000000000003E-6</v>
      </c>
      <c r="I226">
        <v>2.1514889999999999E-3</v>
      </c>
      <c r="J226">
        <v>0</v>
      </c>
      <c r="K226">
        <v>4.6234129999999998E-3</v>
      </c>
    </row>
    <row r="227" spans="1:11">
      <c r="A227" t="s">
        <v>937</v>
      </c>
      <c r="B227" t="s">
        <v>20</v>
      </c>
      <c r="C227">
        <v>0.13226928700000001</v>
      </c>
      <c r="D227">
        <v>0.134741211</v>
      </c>
      <c r="E227">
        <v>4.3695067999999997E-2</v>
      </c>
      <c r="F227">
        <v>7.8665160999999997E-2</v>
      </c>
      <c r="G227">
        <v>7.25708E-3</v>
      </c>
      <c r="H227">
        <v>0</v>
      </c>
      <c r="I227">
        <v>1.3183590000000001E-3</v>
      </c>
      <c r="J227">
        <v>0</v>
      </c>
      <c r="K227">
        <v>0</v>
      </c>
    </row>
    <row r="228" spans="1:11">
      <c r="A228" t="s">
        <v>936</v>
      </c>
      <c r="B228" t="s">
        <v>935</v>
      </c>
      <c r="C228">
        <v>0.212796021</v>
      </c>
      <c r="D228">
        <v>0.45966491700000001</v>
      </c>
      <c r="E228">
        <v>0.11906127900000001</v>
      </c>
      <c r="F228">
        <v>6.7953491000000005E-2</v>
      </c>
      <c r="G228">
        <v>3.6437990000000001E-3</v>
      </c>
      <c r="H228">
        <v>1.0803220000000001E-3</v>
      </c>
      <c r="I228">
        <v>8.3923299999999999E-4</v>
      </c>
      <c r="J228">
        <v>0</v>
      </c>
      <c r="K228">
        <v>2.1221924E-2</v>
      </c>
    </row>
    <row r="229" spans="1:11">
      <c r="A229" t="s">
        <v>934</v>
      </c>
      <c r="B229" t="s">
        <v>933</v>
      </c>
      <c r="C229">
        <v>0.377432251</v>
      </c>
      <c r="D229">
        <v>0.451754761</v>
      </c>
      <c r="E229">
        <v>1.6305541999999999E-2</v>
      </c>
      <c r="F229">
        <v>0.10590820300000001</v>
      </c>
      <c r="G229">
        <v>3.3221436E-2</v>
      </c>
      <c r="H229">
        <v>4.7271730000000003E-3</v>
      </c>
      <c r="I229">
        <v>9.6099849999999997E-3</v>
      </c>
      <c r="J229">
        <v>0</v>
      </c>
      <c r="K229">
        <v>0</v>
      </c>
    </row>
    <row r="230" spans="1:11">
      <c r="A230" t="s">
        <v>932</v>
      </c>
      <c r="B230" t="s">
        <v>931</v>
      </c>
      <c r="C230">
        <v>0.35152587899999999</v>
      </c>
      <c r="D230">
        <v>0.47011413600000002</v>
      </c>
      <c r="E230">
        <v>1.3079834E-2</v>
      </c>
      <c r="F230">
        <v>6.1126709000000001E-2</v>
      </c>
      <c r="G230">
        <v>3.7011718999999998E-2</v>
      </c>
      <c r="H230">
        <v>1.7486571999999999E-2</v>
      </c>
      <c r="I230">
        <v>4.4113158999999999E-2</v>
      </c>
      <c r="J230">
        <v>0</v>
      </c>
      <c r="K230">
        <v>0</v>
      </c>
    </row>
    <row r="231" spans="1:11">
      <c r="A231" t="s">
        <v>930</v>
      </c>
      <c r="B231" t="s">
        <v>929</v>
      </c>
      <c r="C231">
        <v>0.44791564900000003</v>
      </c>
      <c r="D231">
        <v>0.38907165500000002</v>
      </c>
      <c r="E231">
        <v>1.4920044E-2</v>
      </c>
      <c r="F231">
        <v>9.2880248999999998E-2</v>
      </c>
      <c r="G231">
        <v>3.9025878999999999E-2</v>
      </c>
      <c r="H231">
        <v>5.8593700000000002E-4</v>
      </c>
      <c r="I231">
        <v>1.3955688000000001E-2</v>
      </c>
      <c r="J231">
        <v>0</v>
      </c>
      <c r="K231">
        <v>0</v>
      </c>
    </row>
    <row r="232" spans="1:11">
      <c r="A232" t="s">
        <v>928</v>
      </c>
      <c r="B232" t="s">
        <v>927</v>
      </c>
      <c r="C232">
        <v>0.20184020999999999</v>
      </c>
      <c r="D232">
        <v>0.55247802700000004</v>
      </c>
      <c r="E232">
        <v>5.6079101999999999E-2</v>
      </c>
      <c r="F232">
        <v>6.2322997999999998E-2</v>
      </c>
      <c r="G232">
        <v>3.7347412000000003E-2</v>
      </c>
      <c r="H232">
        <v>6.1040000000000003E-6</v>
      </c>
      <c r="I232">
        <v>1.9500732E-2</v>
      </c>
      <c r="J232">
        <v>0</v>
      </c>
      <c r="K232">
        <v>0</v>
      </c>
    </row>
    <row r="233" spans="1:11">
      <c r="A233" t="s">
        <v>926</v>
      </c>
      <c r="B233" t="s">
        <v>925</v>
      </c>
      <c r="C233">
        <v>0.15903320300000001</v>
      </c>
      <c r="D233">
        <v>0.61651916500000004</v>
      </c>
      <c r="E233">
        <v>5.0888061999999998E-2</v>
      </c>
      <c r="F233">
        <v>0.11051330600000001</v>
      </c>
      <c r="G233">
        <v>2.0236206E-2</v>
      </c>
      <c r="H233">
        <v>0</v>
      </c>
      <c r="I233">
        <v>8.1176800000000004E-4</v>
      </c>
      <c r="J233">
        <v>0</v>
      </c>
      <c r="K233">
        <v>1.0278320000000001E-2</v>
      </c>
    </row>
    <row r="234" spans="1:11">
      <c r="A234" t="s">
        <v>924</v>
      </c>
      <c r="B234" t="s">
        <v>20</v>
      </c>
      <c r="C234">
        <v>0.19682006799999999</v>
      </c>
      <c r="D234">
        <v>0.53365173300000002</v>
      </c>
      <c r="E234">
        <v>0.129556274</v>
      </c>
      <c r="F234">
        <v>4.6990967000000002E-2</v>
      </c>
      <c r="G234">
        <v>6.4666747999999996E-2</v>
      </c>
      <c r="H234">
        <v>0</v>
      </c>
      <c r="I234">
        <v>1.5838619999999999E-3</v>
      </c>
      <c r="J234">
        <v>0</v>
      </c>
      <c r="K234">
        <v>0</v>
      </c>
    </row>
    <row r="235" spans="1:11">
      <c r="A235" t="s">
        <v>923</v>
      </c>
      <c r="B235" t="s">
        <v>922</v>
      </c>
      <c r="C235">
        <v>0.333236694</v>
      </c>
      <c r="D235">
        <v>0.29352416999999997</v>
      </c>
      <c r="E235">
        <v>8.2946779999999998E-3</v>
      </c>
      <c r="F235">
        <v>9.9295043999999999E-2</v>
      </c>
      <c r="G235">
        <v>2.4227905000000001E-2</v>
      </c>
      <c r="H235">
        <v>1.0681200000000001E-4</v>
      </c>
      <c r="I235">
        <v>6.2347410000000002E-3</v>
      </c>
      <c r="J235">
        <v>0</v>
      </c>
      <c r="K235">
        <v>0</v>
      </c>
    </row>
    <row r="236" spans="1:11">
      <c r="A236" t="s">
        <v>921</v>
      </c>
      <c r="B236" t="s">
        <v>920</v>
      </c>
      <c r="C236">
        <v>0.39835815400000002</v>
      </c>
      <c r="D236">
        <v>0.272396851</v>
      </c>
      <c r="E236">
        <v>3.3569000000000003E-5</v>
      </c>
      <c r="F236">
        <v>7.9702758999999998E-2</v>
      </c>
      <c r="G236">
        <v>1.0864258E-2</v>
      </c>
      <c r="H236">
        <v>1.3153080000000001E-3</v>
      </c>
      <c r="I236">
        <v>4.4494629999999999E-3</v>
      </c>
      <c r="J236">
        <v>0</v>
      </c>
      <c r="K236">
        <v>0</v>
      </c>
    </row>
    <row r="237" spans="1:11">
      <c r="A237" t="s">
        <v>919</v>
      </c>
      <c r="B237" t="s">
        <v>918</v>
      </c>
      <c r="C237">
        <v>0.41387634299999998</v>
      </c>
      <c r="D237">
        <v>0.28883361800000001</v>
      </c>
      <c r="E237">
        <v>1.5780639999999999E-2</v>
      </c>
      <c r="F237">
        <v>0.120571899</v>
      </c>
      <c r="G237">
        <v>1.076355E-2</v>
      </c>
      <c r="H237">
        <v>1.5289310000000001E-3</v>
      </c>
      <c r="I237">
        <v>6.6040040000000001E-3</v>
      </c>
      <c r="J237">
        <v>0</v>
      </c>
      <c r="K237">
        <v>0</v>
      </c>
    </row>
    <row r="238" spans="1:11">
      <c r="A238" t="s">
        <v>917</v>
      </c>
      <c r="B238" t="s">
        <v>916</v>
      </c>
      <c r="C238">
        <v>0.317776489</v>
      </c>
      <c r="D238">
        <v>0.46956176799999999</v>
      </c>
      <c r="E238">
        <v>2.4963379000000001E-2</v>
      </c>
      <c r="F238">
        <v>9.5632935000000002E-2</v>
      </c>
      <c r="G238">
        <v>3.8781738000000003E-2</v>
      </c>
      <c r="H238">
        <v>2.3101810000000001E-3</v>
      </c>
      <c r="I238">
        <v>1.730957E-2</v>
      </c>
      <c r="J238">
        <v>0</v>
      </c>
      <c r="K238">
        <v>0</v>
      </c>
    </row>
    <row r="239" spans="1:11">
      <c r="A239" t="s">
        <v>915</v>
      </c>
      <c r="B239" t="s">
        <v>914</v>
      </c>
      <c r="C239">
        <v>0.120202637</v>
      </c>
      <c r="D239">
        <v>0.63034973100000002</v>
      </c>
      <c r="E239">
        <v>4.4824218999999998E-2</v>
      </c>
      <c r="F239">
        <v>9.1195679000000002E-2</v>
      </c>
      <c r="G239">
        <v>8.4075929999999997E-3</v>
      </c>
      <c r="H239">
        <v>0</v>
      </c>
      <c r="I239">
        <v>4.6682739000000001E-2</v>
      </c>
      <c r="J239">
        <v>0</v>
      </c>
      <c r="K239">
        <v>0</v>
      </c>
    </row>
    <row r="240" spans="1:11">
      <c r="A240" t="s">
        <v>913</v>
      </c>
      <c r="B240" t="s">
        <v>20</v>
      </c>
      <c r="C240">
        <v>0.14154968300000001</v>
      </c>
      <c r="D240">
        <v>0.59566650399999999</v>
      </c>
      <c r="E240">
        <v>5.5749512000000001E-2</v>
      </c>
      <c r="F240">
        <v>0.10347290000000001</v>
      </c>
      <c r="G240">
        <v>2.1597290000000002E-2</v>
      </c>
      <c r="H240">
        <v>2.1667499999999999E-4</v>
      </c>
      <c r="I240">
        <v>3.738403E-3</v>
      </c>
      <c r="J240">
        <v>0</v>
      </c>
      <c r="K240">
        <v>2.380371E-3</v>
      </c>
    </row>
    <row r="241" spans="1:11">
      <c r="A241" t="s">
        <v>912</v>
      </c>
      <c r="B241" t="s">
        <v>20</v>
      </c>
      <c r="C241">
        <v>0.33943786599999998</v>
      </c>
      <c r="D241">
        <v>0.41677551299999999</v>
      </c>
      <c r="E241">
        <v>8.0648804000000004E-2</v>
      </c>
      <c r="F241">
        <v>4.8565674000000003E-2</v>
      </c>
      <c r="G241">
        <v>6.0064697E-2</v>
      </c>
      <c r="H241">
        <v>7.0190000000000004E-5</v>
      </c>
      <c r="I241">
        <v>7.510376E-3</v>
      </c>
      <c r="J241">
        <v>0</v>
      </c>
      <c r="K241">
        <v>0</v>
      </c>
    </row>
    <row r="242" spans="1:11">
      <c r="A242" t="s">
        <v>911</v>
      </c>
      <c r="B242" t="s">
        <v>910</v>
      </c>
      <c r="C242">
        <v>0.14154968300000001</v>
      </c>
      <c r="D242">
        <v>0.59566650399999999</v>
      </c>
      <c r="E242">
        <v>5.5749512000000001E-2</v>
      </c>
      <c r="F242">
        <v>0.10347290000000001</v>
      </c>
      <c r="G242">
        <v>2.1597290000000002E-2</v>
      </c>
      <c r="H242">
        <v>2.1667499999999999E-4</v>
      </c>
      <c r="I242">
        <v>3.738403E-3</v>
      </c>
      <c r="J242">
        <v>0</v>
      </c>
      <c r="K242">
        <v>2.380371E-3</v>
      </c>
    </row>
    <row r="243" spans="1:11">
      <c r="A243" t="s">
        <v>909</v>
      </c>
      <c r="B243" t="s">
        <v>908</v>
      </c>
      <c r="C243">
        <v>0.113702393</v>
      </c>
      <c r="D243">
        <v>0.22295227100000001</v>
      </c>
      <c r="E243">
        <v>0.45340576199999999</v>
      </c>
      <c r="F243">
        <v>0.131799316</v>
      </c>
      <c r="G243">
        <v>2.1868895999999999E-2</v>
      </c>
      <c r="H243">
        <v>0</v>
      </c>
      <c r="I243">
        <v>2.1575930000000002E-3</v>
      </c>
      <c r="J243">
        <v>0</v>
      </c>
      <c r="K243">
        <v>9.1979980000000006E-3</v>
      </c>
    </row>
    <row r="244" spans="1:11">
      <c r="A244" t="s">
        <v>907</v>
      </c>
      <c r="B244" t="s">
        <v>20</v>
      </c>
      <c r="C244">
        <v>0.14468689000000001</v>
      </c>
      <c r="D244">
        <v>0.60274047900000005</v>
      </c>
      <c r="E244">
        <v>5.4858398000000003E-2</v>
      </c>
      <c r="F244">
        <v>0.124734497</v>
      </c>
      <c r="G244">
        <v>2.7423096000000001E-2</v>
      </c>
      <c r="H244">
        <v>0</v>
      </c>
      <c r="I244">
        <v>2.1640014999999999E-2</v>
      </c>
      <c r="J244">
        <v>0</v>
      </c>
      <c r="K244">
        <v>3.0520000000000002E-6</v>
      </c>
    </row>
    <row r="245" spans="1:11">
      <c r="A245" t="s">
        <v>906</v>
      </c>
      <c r="B245" t="s">
        <v>20</v>
      </c>
      <c r="C245">
        <v>0.33793335000000002</v>
      </c>
      <c r="D245">
        <v>0.51824951200000002</v>
      </c>
      <c r="E245">
        <v>1.2963867E-2</v>
      </c>
      <c r="F245">
        <v>6.3113402999999998E-2</v>
      </c>
      <c r="G245">
        <v>4.2822265999999998E-2</v>
      </c>
      <c r="H245">
        <v>6.2560999999999997E-4</v>
      </c>
      <c r="I245">
        <v>1.61743E-4</v>
      </c>
      <c r="J245">
        <v>0</v>
      </c>
      <c r="K245">
        <v>0</v>
      </c>
    </row>
    <row r="246" spans="1:11">
      <c r="A246" t="s">
        <v>905</v>
      </c>
      <c r="B246" t="s">
        <v>20</v>
      </c>
      <c r="C246">
        <v>0.280355835</v>
      </c>
      <c r="D246">
        <v>0.54881591799999996</v>
      </c>
      <c r="E246">
        <v>4.9246216000000002E-2</v>
      </c>
      <c r="F246">
        <v>6.0415649000000002E-2</v>
      </c>
      <c r="G246">
        <v>5.3112792999999998E-2</v>
      </c>
      <c r="H246">
        <v>1.77002E-4</v>
      </c>
      <c r="I246">
        <v>1.3824460000000001E-3</v>
      </c>
      <c r="J246">
        <v>0</v>
      </c>
      <c r="K246">
        <v>0</v>
      </c>
    </row>
    <row r="247" spans="1:11">
      <c r="A247" t="s">
        <v>904</v>
      </c>
      <c r="B247" t="s">
        <v>903</v>
      </c>
      <c r="C247">
        <v>0.38328857399999999</v>
      </c>
      <c r="D247">
        <v>0.41830139199999999</v>
      </c>
      <c r="E247">
        <v>6.0336304E-2</v>
      </c>
      <c r="F247">
        <v>8.8345336999999996E-2</v>
      </c>
      <c r="G247">
        <v>3.3865355999999999E-2</v>
      </c>
      <c r="H247">
        <v>2.72522E-3</v>
      </c>
      <c r="I247">
        <v>2.7191160000000002E-3</v>
      </c>
      <c r="J247">
        <v>0</v>
      </c>
      <c r="K247">
        <v>0</v>
      </c>
    </row>
    <row r="248" spans="1:11">
      <c r="A248" t="s">
        <v>902</v>
      </c>
      <c r="B248" t="s">
        <v>901</v>
      </c>
      <c r="C248">
        <v>0.13887634300000001</v>
      </c>
      <c r="D248">
        <v>0.42511901899999999</v>
      </c>
      <c r="E248">
        <v>0.23100891100000001</v>
      </c>
      <c r="F248">
        <v>0.122781372</v>
      </c>
      <c r="G248">
        <v>2.5775145999999999E-2</v>
      </c>
      <c r="H248">
        <v>4.9102779999999997E-3</v>
      </c>
      <c r="I248">
        <v>1.7761229999999999E-3</v>
      </c>
      <c r="J248">
        <v>0</v>
      </c>
      <c r="K248">
        <v>0</v>
      </c>
    </row>
    <row r="249" spans="1:11">
      <c r="A249" t="s">
        <v>900</v>
      </c>
      <c r="B249" t="s">
        <v>899</v>
      </c>
      <c r="C249">
        <v>0.26396179199999997</v>
      </c>
      <c r="D249">
        <v>0.55800476099999996</v>
      </c>
      <c r="E249">
        <v>5.3848266999999998E-2</v>
      </c>
      <c r="F249">
        <v>4.1567992999999998E-2</v>
      </c>
      <c r="G249">
        <v>4.6008301000000001E-2</v>
      </c>
      <c r="H249">
        <v>2.0446799999999999E-4</v>
      </c>
      <c r="I249">
        <v>1.0897827000000001E-2</v>
      </c>
      <c r="J249">
        <v>0</v>
      </c>
      <c r="K249">
        <v>1.5259000000000001E-5</v>
      </c>
    </row>
    <row r="250" spans="1:11">
      <c r="A250" t="s">
        <v>898</v>
      </c>
      <c r="B250" t="s">
        <v>20</v>
      </c>
      <c r="C250">
        <v>5.6097411999999999E-2</v>
      </c>
      <c r="D250">
        <v>0.48063964799999997</v>
      </c>
      <c r="E250">
        <v>0.27854003900000002</v>
      </c>
      <c r="F250">
        <v>4.9807738999999997E-2</v>
      </c>
      <c r="G250">
        <v>8.0932620000000004E-3</v>
      </c>
      <c r="H250">
        <v>2.1362E-5</v>
      </c>
      <c r="I250">
        <v>0</v>
      </c>
      <c r="J250">
        <v>0</v>
      </c>
      <c r="K250">
        <v>1.61743E-4</v>
      </c>
    </row>
    <row r="251" spans="1:11">
      <c r="A251" t="s">
        <v>897</v>
      </c>
      <c r="B251" t="s">
        <v>20</v>
      </c>
      <c r="C251">
        <v>0.32765502899999999</v>
      </c>
      <c r="D251">
        <v>0.50055541999999997</v>
      </c>
      <c r="E251">
        <v>4.6884154999999997E-2</v>
      </c>
      <c r="F251">
        <v>6.1917114000000002E-2</v>
      </c>
      <c r="G251">
        <v>4.3963623E-2</v>
      </c>
      <c r="H251">
        <v>6.6314700000000004E-3</v>
      </c>
      <c r="I251">
        <v>3.564453E-3</v>
      </c>
      <c r="J251">
        <v>0</v>
      </c>
      <c r="K251">
        <v>0</v>
      </c>
    </row>
    <row r="252" spans="1:11">
      <c r="A252" t="s">
        <v>896</v>
      </c>
      <c r="B252" t="s">
        <v>20</v>
      </c>
      <c r="C252">
        <v>0.14797363299999999</v>
      </c>
      <c r="D252">
        <v>0.47303161599999999</v>
      </c>
      <c r="E252">
        <v>0.19126892100000001</v>
      </c>
      <c r="F252">
        <v>5.3417969000000003E-2</v>
      </c>
      <c r="G252">
        <v>4.2108154000000002E-2</v>
      </c>
      <c r="H252">
        <v>0</v>
      </c>
      <c r="I252">
        <v>0</v>
      </c>
      <c r="J252">
        <v>0</v>
      </c>
      <c r="K252">
        <v>4.4555700000000002E-4</v>
      </c>
    </row>
    <row r="253" spans="1:11">
      <c r="A253" t="s">
        <v>895</v>
      </c>
      <c r="B253" t="s">
        <v>20</v>
      </c>
      <c r="C253">
        <v>0.24002685500000001</v>
      </c>
      <c r="D253">
        <v>0.49290161100000002</v>
      </c>
      <c r="E253">
        <v>0.104049683</v>
      </c>
      <c r="F253">
        <v>5.0009155E-2</v>
      </c>
      <c r="G253">
        <v>6.9226073999999999E-2</v>
      </c>
      <c r="H253">
        <v>5.1269499999999997E-4</v>
      </c>
      <c r="I253">
        <v>6.62231E-4</v>
      </c>
      <c r="J253">
        <v>0</v>
      </c>
      <c r="K253">
        <v>0</v>
      </c>
    </row>
    <row r="254" spans="1:11">
      <c r="A254" t="s">
        <v>894</v>
      </c>
      <c r="B254" t="s">
        <v>20</v>
      </c>
      <c r="C254">
        <v>0.24002685500000001</v>
      </c>
      <c r="D254">
        <v>0.49290161100000002</v>
      </c>
      <c r="E254">
        <v>0.104049683</v>
      </c>
      <c r="F254">
        <v>5.0009155E-2</v>
      </c>
      <c r="G254">
        <v>6.9226073999999999E-2</v>
      </c>
      <c r="H254">
        <v>5.1269499999999997E-4</v>
      </c>
      <c r="I254">
        <v>6.62231E-4</v>
      </c>
      <c r="J254">
        <v>0</v>
      </c>
      <c r="K254">
        <v>0</v>
      </c>
    </row>
    <row r="255" spans="1:11">
      <c r="A255" t="s">
        <v>893</v>
      </c>
      <c r="B255" t="s">
        <v>20</v>
      </c>
      <c r="C255">
        <v>0.27144164999999998</v>
      </c>
      <c r="D255">
        <v>0.47537231400000002</v>
      </c>
      <c r="E255">
        <v>6.1544799999999997E-2</v>
      </c>
      <c r="F255">
        <v>6.9827270999999996E-2</v>
      </c>
      <c r="G255">
        <v>5.5749512000000001E-2</v>
      </c>
      <c r="H255">
        <v>1.501465E-3</v>
      </c>
      <c r="I255">
        <v>2.426147E-3</v>
      </c>
      <c r="J255">
        <v>0</v>
      </c>
      <c r="K255">
        <v>0</v>
      </c>
    </row>
    <row r="256" spans="1:11">
      <c r="A256" t="s">
        <v>892</v>
      </c>
      <c r="B256" t="s">
        <v>20</v>
      </c>
      <c r="C256">
        <v>0.25662231400000002</v>
      </c>
      <c r="D256">
        <v>0.47404479999999999</v>
      </c>
      <c r="E256">
        <v>0.10752563499999999</v>
      </c>
      <c r="F256">
        <v>4.8358154E-2</v>
      </c>
      <c r="G256">
        <v>7.0346068999999997E-2</v>
      </c>
      <c r="H256">
        <v>1.657104E-3</v>
      </c>
      <c r="I256">
        <v>1.89209E-4</v>
      </c>
      <c r="J256">
        <v>0</v>
      </c>
      <c r="K256">
        <v>4.7760010000000002E-3</v>
      </c>
    </row>
    <row r="257" spans="1:11">
      <c r="A257" t="s">
        <v>891</v>
      </c>
      <c r="B257" t="s">
        <v>20</v>
      </c>
      <c r="C257">
        <v>9.2977905E-2</v>
      </c>
      <c r="D257">
        <v>0.50553893999999999</v>
      </c>
      <c r="E257">
        <v>0.193939209</v>
      </c>
      <c r="F257">
        <v>9.6795653999999995E-2</v>
      </c>
      <c r="G257">
        <v>1.9152832000000002E-2</v>
      </c>
      <c r="H257">
        <v>0</v>
      </c>
      <c r="I257">
        <v>4.4174194E-2</v>
      </c>
      <c r="J257">
        <v>0</v>
      </c>
      <c r="K257">
        <v>6.8969699999999997E-4</v>
      </c>
    </row>
    <row r="258" spans="1:11">
      <c r="A258" t="s">
        <v>890</v>
      </c>
      <c r="B258" t="s">
        <v>20</v>
      </c>
      <c r="C258">
        <v>0.414855957</v>
      </c>
      <c r="D258">
        <v>0.45890197799999999</v>
      </c>
      <c r="E258">
        <v>1.2741089000000001E-2</v>
      </c>
      <c r="F258">
        <v>5.0790404999999997E-2</v>
      </c>
      <c r="G258">
        <v>3.7115479E-2</v>
      </c>
      <c r="H258">
        <v>6.1040000000000003E-6</v>
      </c>
      <c r="I258">
        <v>6.1040000000000003E-6</v>
      </c>
      <c r="J258">
        <v>0</v>
      </c>
      <c r="K258">
        <v>0</v>
      </c>
    </row>
    <row r="259" spans="1:11">
      <c r="A259" t="s">
        <v>889</v>
      </c>
      <c r="B259" t="s">
        <v>20</v>
      </c>
      <c r="C259">
        <v>0.26583557099999999</v>
      </c>
      <c r="D259">
        <v>0.48062744099999999</v>
      </c>
      <c r="E259">
        <v>0.107479858</v>
      </c>
      <c r="F259">
        <v>8.1909179999999998E-2</v>
      </c>
      <c r="G259">
        <v>3.7719727000000002E-2</v>
      </c>
      <c r="H259">
        <v>7.1716300000000005E-4</v>
      </c>
      <c r="I259">
        <v>2.6855500000000002E-4</v>
      </c>
      <c r="J259">
        <v>0</v>
      </c>
      <c r="K259">
        <v>0</v>
      </c>
    </row>
    <row r="260" spans="1:11">
      <c r="A260" t="s">
        <v>888</v>
      </c>
      <c r="B260" t="s">
        <v>20</v>
      </c>
      <c r="C260">
        <v>0.222851562</v>
      </c>
      <c r="D260">
        <v>0.50012817399999998</v>
      </c>
      <c r="E260">
        <v>0.11455383299999999</v>
      </c>
      <c r="F260">
        <v>6.4147948999999996E-2</v>
      </c>
      <c r="G260">
        <v>4.8742675999999999E-2</v>
      </c>
      <c r="H260">
        <v>0</v>
      </c>
      <c r="I260">
        <v>0</v>
      </c>
      <c r="J260">
        <v>0</v>
      </c>
      <c r="K260">
        <v>0</v>
      </c>
    </row>
    <row r="261" spans="1:11">
      <c r="A261" t="s">
        <v>887</v>
      </c>
      <c r="B261" t="s">
        <v>20</v>
      </c>
      <c r="C261">
        <v>0.32608337399999998</v>
      </c>
      <c r="D261">
        <v>0.43985900900000002</v>
      </c>
      <c r="E261">
        <v>9.8593139999999996E-2</v>
      </c>
      <c r="F261">
        <v>8.6718749999999997E-2</v>
      </c>
      <c r="G261">
        <v>3.6056519000000002E-2</v>
      </c>
      <c r="H261">
        <v>1.275635E-3</v>
      </c>
      <c r="I261">
        <v>1.812744E-3</v>
      </c>
      <c r="J261">
        <v>0</v>
      </c>
      <c r="K261">
        <v>0</v>
      </c>
    </row>
    <row r="262" spans="1:11">
      <c r="A262" t="s">
        <v>886</v>
      </c>
      <c r="B262" t="s">
        <v>20</v>
      </c>
      <c r="C262">
        <v>0.26112060500000001</v>
      </c>
      <c r="D262">
        <v>0.53696899399999998</v>
      </c>
      <c r="E262">
        <v>7.1636962999999998E-2</v>
      </c>
      <c r="F262">
        <v>5.5807494999999999E-2</v>
      </c>
      <c r="G262">
        <v>6.0528564E-2</v>
      </c>
      <c r="H262">
        <v>0</v>
      </c>
      <c r="I262">
        <v>0</v>
      </c>
      <c r="J262">
        <v>0</v>
      </c>
      <c r="K262">
        <v>4.9224849999999999E-3</v>
      </c>
    </row>
    <row r="263" spans="1:11">
      <c r="A263" t="s">
        <v>885</v>
      </c>
      <c r="B263" t="s">
        <v>20</v>
      </c>
      <c r="C263">
        <v>0.19555969200000001</v>
      </c>
      <c r="D263">
        <v>0.46923522899999998</v>
      </c>
      <c r="E263">
        <v>0.16655883799999999</v>
      </c>
      <c r="F263">
        <v>6.6766356999999998E-2</v>
      </c>
      <c r="G263">
        <v>5.0189208999999999E-2</v>
      </c>
      <c r="H263">
        <v>3.0520000000000002E-6</v>
      </c>
      <c r="I263">
        <v>4.6478270000000002E-3</v>
      </c>
      <c r="J263">
        <v>0</v>
      </c>
      <c r="K263">
        <v>0</v>
      </c>
    </row>
    <row r="264" spans="1:11">
      <c r="A264" t="s">
        <v>884</v>
      </c>
      <c r="B264" t="s">
        <v>20</v>
      </c>
      <c r="C264">
        <v>9.4161987000000003E-2</v>
      </c>
      <c r="D264">
        <v>0.53731689500000002</v>
      </c>
      <c r="E264">
        <v>0.17979126000000001</v>
      </c>
      <c r="F264">
        <v>7.3669434000000006E-2</v>
      </c>
      <c r="G264">
        <v>4.4952393E-2</v>
      </c>
      <c r="H264">
        <v>0</v>
      </c>
      <c r="I264">
        <v>1.2847900000000001E-3</v>
      </c>
      <c r="J264">
        <v>0</v>
      </c>
      <c r="K264">
        <v>0</v>
      </c>
    </row>
    <row r="265" spans="1:11">
      <c r="A265" t="s">
        <v>883</v>
      </c>
      <c r="B265" t="s">
        <v>20</v>
      </c>
      <c r="C265">
        <v>0.19151001000000001</v>
      </c>
      <c r="D265">
        <v>0.52428588899999995</v>
      </c>
      <c r="E265">
        <v>0.11774902299999999</v>
      </c>
      <c r="F265">
        <v>5.1284789999999997E-2</v>
      </c>
      <c r="G265">
        <v>4.3222046E-2</v>
      </c>
      <c r="H265">
        <v>4.0100099999999996E-3</v>
      </c>
      <c r="I265">
        <v>4.3579100000000004E-3</v>
      </c>
      <c r="J265">
        <v>0</v>
      </c>
      <c r="K265">
        <v>8.1390379999999995E-3</v>
      </c>
    </row>
    <row r="266" spans="1:11">
      <c r="A266" t="s">
        <v>882</v>
      </c>
      <c r="B266" t="s">
        <v>20</v>
      </c>
      <c r="C266">
        <v>0.144052124</v>
      </c>
      <c r="D266">
        <v>0.52968444800000003</v>
      </c>
      <c r="E266">
        <v>0.18312988299999999</v>
      </c>
      <c r="F266">
        <v>6.5100097999999995E-2</v>
      </c>
      <c r="G266">
        <v>3.3441162000000003E-2</v>
      </c>
      <c r="H266">
        <v>2.44751E-3</v>
      </c>
      <c r="I266">
        <v>6.1040000000000003E-6</v>
      </c>
      <c r="J266">
        <v>0</v>
      </c>
      <c r="K266">
        <v>0</v>
      </c>
    </row>
    <row r="267" spans="1:11">
      <c r="A267" t="s">
        <v>881</v>
      </c>
      <c r="B267" t="s">
        <v>20</v>
      </c>
      <c r="C267">
        <v>0.26417236300000002</v>
      </c>
      <c r="D267">
        <v>0.52519531200000003</v>
      </c>
      <c r="E267">
        <v>8.4387207000000006E-2</v>
      </c>
      <c r="F267">
        <v>6.7926025000000001E-2</v>
      </c>
      <c r="G267">
        <v>2.1795654000000001E-2</v>
      </c>
      <c r="H267">
        <v>0</v>
      </c>
      <c r="I267">
        <v>1.3565063E-2</v>
      </c>
      <c r="J267">
        <v>0</v>
      </c>
      <c r="K267">
        <v>0</v>
      </c>
    </row>
    <row r="268" spans="1:11">
      <c r="A268" t="s">
        <v>880</v>
      </c>
      <c r="B268" t="s">
        <v>20</v>
      </c>
      <c r="C268">
        <v>0.103457642</v>
      </c>
      <c r="D268">
        <v>8.0932616999999998E-2</v>
      </c>
      <c r="E268">
        <v>0.46975097700000001</v>
      </c>
      <c r="F268">
        <v>6.7706298999999998E-2</v>
      </c>
      <c r="G268">
        <v>5.1541138E-2</v>
      </c>
      <c r="H268">
        <v>1.0089111E-2</v>
      </c>
      <c r="I268">
        <v>1.2762450999999999E-2</v>
      </c>
      <c r="J268">
        <v>0</v>
      </c>
      <c r="K268">
        <v>4.8629761000000001E-2</v>
      </c>
    </row>
    <row r="269" spans="1:11">
      <c r="A269" t="s">
        <v>879</v>
      </c>
      <c r="B269" t="s">
        <v>20</v>
      </c>
      <c r="C269">
        <v>4.9874877999999997E-2</v>
      </c>
      <c r="D269">
        <v>0.55686645499999998</v>
      </c>
      <c r="E269">
        <v>0.215274048</v>
      </c>
      <c r="F269">
        <v>5.9765625000000003E-2</v>
      </c>
      <c r="G269">
        <v>3.7445069999999998E-3</v>
      </c>
      <c r="H269">
        <v>0</v>
      </c>
      <c r="I269">
        <v>2.0623778999999998E-2</v>
      </c>
      <c r="J269">
        <v>0</v>
      </c>
      <c r="K269">
        <v>5.4495239000000001E-2</v>
      </c>
    </row>
    <row r="270" spans="1:11">
      <c r="A270" t="s">
        <v>878</v>
      </c>
      <c r="B270" t="s">
        <v>877</v>
      </c>
      <c r="C270">
        <v>0.34841308599999998</v>
      </c>
      <c r="D270">
        <v>0.42747497600000001</v>
      </c>
      <c r="E270">
        <v>1.3269042999999999E-2</v>
      </c>
      <c r="F270">
        <v>0.10831909200000001</v>
      </c>
      <c r="G270">
        <v>4.1488646999999997E-2</v>
      </c>
      <c r="H270">
        <v>6.1035000000000001E-5</v>
      </c>
      <c r="I270">
        <v>1.4318848E-2</v>
      </c>
      <c r="J270">
        <v>0</v>
      </c>
      <c r="K270">
        <v>9.1549999999999996E-6</v>
      </c>
    </row>
    <row r="271" spans="1:11">
      <c r="A271" t="s">
        <v>876</v>
      </c>
      <c r="B271" t="s">
        <v>875</v>
      </c>
      <c r="C271">
        <v>0.14154968300000001</v>
      </c>
      <c r="D271">
        <v>0.59566650399999999</v>
      </c>
      <c r="E271">
        <v>5.5749512000000001E-2</v>
      </c>
      <c r="F271">
        <v>0.10347290000000001</v>
      </c>
      <c r="G271">
        <v>2.1597290000000002E-2</v>
      </c>
      <c r="H271">
        <v>2.1667499999999999E-4</v>
      </c>
      <c r="I271">
        <v>3.738403E-3</v>
      </c>
      <c r="J271">
        <v>0</v>
      </c>
      <c r="K271">
        <v>2.380371E-3</v>
      </c>
    </row>
    <row r="272" spans="1:11">
      <c r="A272" t="s">
        <v>874</v>
      </c>
      <c r="B272" t="s">
        <v>873</v>
      </c>
      <c r="C272">
        <v>0.35274353000000003</v>
      </c>
      <c r="D272">
        <v>0.46036377000000001</v>
      </c>
      <c r="E272">
        <v>1.5112304999999999E-2</v>
      </c>
      <c r="F272">
        <v>6.9549560999999996E-2</v>
      </c>
      <c r="G272">
        <v>3.1893920999999999E-2</v>
      </c>
      <c r="H272">
        <v>1.4099119999999999E-3</v>
      </c>
      <c r="I272">
        <v>4.0722656000000003E-2</v>
      </c>
      <c r="J272">
        <v>0</v>
      </c>
      <c r="K272">
        <v>0</v>
      </c>
    </row>
    <row r="273" spans="1:11">
      <c r="A273" t="s">
        <v>872</v>
      </c>
      <c r="B273" t="s">
        <v>20</v>
      </c>
      <c r="C273">
        <v>0.380499268</v>
      </c>
      <c r="D273">
        <v>0.39797058099999999</v>
      </c>
      <c r="E273">
        <v>6.2857055999999994E-2</v>
      </c>
      <c r="F273">
        <v>7.2286986999999997E-2</v>
      </c>
      <c r="G273">
        <v>1.3510131999999999E-2</v>
      </c>
      <c r="H273">
        <v>0</v>
      </c>
      <c r="I273">
        <v>4.7216796999999998E-2</v>
      </c>
      <c r="J273">
        <v>0</v>
      </c>
      <c r="K273">
        <v>5.1879999999999998E-5</v>
      </c>
    </row>
    <row r="274" spans="1:11">
      <c r="A274" t="s">
        <v>871</v>
      </c>
      <c r="B274" t="s">
        <v>20</v>
      </c>
      <c r="C274">
        <v>0.42164306600000001</v>
      </c>
      <c r="D274">
        <v>0.43667297399999999</v>
      </c>
      <c r="E274">
        <v>6.4270020000000002E-3</v>
      </c>
      <c r="F274">
        <v>7.0953369000000002E-2</v>
      </c>
      <c r="G274">
        <v>4.7897338999999997E-2</v>
      </c>
      <c r="H274">
        <v>6.4086999999999998E-5</v>
      </c>
      <c r="I274">
        <v>2.1118159999999999E-3</v>
      </c>
      <c r="J274">
        <v>0</v>
      </c>
      <c r="K274">
        <v>0</v>
      </c>
    </row>
    <row r="275" spans="1:11">
      <c r="A275" t="s">
        <v>870</v>
      </c>
      <c r="B275" t="s">
        <v>869</v>
      </c>
      <c r="C275">
        <v>0.27175903299999998</v>
      </c>
      <c r="D275">
        <v>0.51391296399999997</v>
      </c>
      <c r="E275">
        <v>3.5244750999999998E-2</v>
      </c>
      <c r="F275">
        <v>0.101583862</v>
      </c>
      <c r="G275">
        <v>3.7054442999999999E-2</v>
      </c>
      <c r="H275">
        <v>7.7209499999999999E-4</v>
      </c>
      <c r="I275">
        <v>7.5042720000000002E-3</v>
      </c>
      <c r="J275">
        <v>0</v>
      </c>
      <c r="K275">
        <v>2.1362E-5</v>
      </c>
    </row>
    <row r="276" spans="1:11">
      <c r="A276" t="s">
        <v>868</v>
      </c>
      <c r="B276" t="s">
        <v>435</v>
      </c>
      <c r="C276">
        <v>0.50276489300000005</v>
      </c>
      <c r="D276">
        <v>0.31181640599999999</v>
      </c>
      <c r="E276">
        <v>2.2613529999999998E-3</v>
      </c>
      <c r="F276">
        <v>4.6246337999999998E-2</v>
      </c>
      <c r="G276">
        <v>5.1669312000000002E-2</v>
      </c>
      <c r="H276">
        <v>3.9031980000000001E-3</v>
      </c>
      <c r="I276">
        <v>6.7138699999999996E-4</v>
      </c>
      <c r="J276">
        <v>0</v>
      </c>
      <c r="K276">
        <v>0</v>
      </c>
    </row>
    <row r="277" spans="1:11">
      <c r="A277" t="s">
        <v>867</v>
      </c>
      <c r="B277" t="s">
        <v>20</v>
      </c>
      <c r="C277">
        <v>0.14154968300000001</v>
      </c>
      <c r="D277">
        <v>0.59566650399999999</v>
      </c>
      <c r="E277">
        <v>5.5749512000000001E-2</v>
      </c>
      <c r="F277">
        <v>0.10347290000000001</v>
      </c>
      <c r="G277">
        <v>2.1597290000000002E-2</v>
      </c>
      <c r="H277">
        <v>2.1667499999999999E-4</v>
      </c>
      <c r="I277">
        <v>3.738403E-3</v>
      </c>
      <c r="J277">
        <v>0</v>
      </c>
      <c r="K277">
        <v>2.380371E-3</v>
      </c>
    </row>
    <row r="278" spans="1:11">
      <c r="A278" t="s">
        <v>866</v>
      </c>
      <c r="B278" t="s">
        <v>865</v>
      </c>
      <c r="C278">
        <v>0.49971923800000001</v>
      </c>
      <c r="D278">
        <v>0.39200439500000001</v>
      </c>
      <c r="E278">
        <v>6.051636E-3</v>
      </c>
      <c r="F278">
        <v>5.3762816999999997E-2</v>
      </c>
      <c r="G278">
        <v>3.7438964999999998E-2</v>
      </c>
      <c r="H278">
        <v>4.0466310000000002E-3</v>
      </c>
      <c r="I278">
        <v>0</v>
      </c>
      <c r="J278">
        <v>0</v>
      </c>
      <c r="K278">
        <v>0</v>
      </c>
    </row>
    <row r="279" spans="1:11">
      <c r="A279" t="s">
        <v>864</v>
      </c>
      <c r="B279" t="s">
        <v>863</v>
      </c>
      <c r="C279">
        <v>0.50276489300000005</v>
      </c>
      <c r="D279">
        <v>0.31181640599999999</v>
      </c>
      <c r="E279">
        <v>2.2613529999999998E-3</v>
      </c>
      <c r="F279">
        <v>4.6246337999999998E-2</v>
      </c>
      <c r="G279">
        <v>5.1669312000000002E-2</v>
      </c>
      <c r="H279">
        <v>3.9031980000000001E-3</v>
      </c>
      <c r="I279">
        <v>6.7138699999999996E-4</v>
      </c>
      <c r="J279">
        <v>0</v>
      </c>
      <c r="K279">
        <v>0</v>
      </c>
    </row>
    <row r="280" spans="1:11">
      <c r="A280" t="s">
        <v>862</v>
      </c>
      <c r="B280" t="s">
        <v>20</v>
      </c>
      <c r="C280">
        <v>9.7988891999999994E-2</v>
      </c>
      <c r="D280">
        <v>0.45911865200000002</v>
      </c>
      <c r="E280">
        <v>0.247976685</v>
      </c>
      <c r="F280">
        <v>3.3035278000000001E-2</v>
      </c>
      <c r="G280">
        <v>8.4750365999999994E-2</v>
      </c>
      <c r="H280">
        <v>1.031494E-3</v>
      </c>
      <c r="I280">
        <v>6.8573000000000002E-3</v>
      </c>
      <c r="J280">
        <v>0</v>
      </c>
      <c r="K280">
        <v>5.3619380000000001E-3</v>
      </c>
    </row>
    <row r="281" spans="1:11">
      <c r="A281" t="s">
        <v>861</v>
      </c>
      <c r="B281" t="s">
        <v>860</v>
      </c>
      <c r="C281">
        <v>0.42273254399999999</v>
      </c>
      <c r="D281">
        <v>0.440679932</v>
      </c>
      <c r="E281">
        <v>2.2460940000000001E-3</v>
      </c>
      <c r="F281">
        <v>6.9256592000000006E-2</v>
      </c>
      <c r="G281">
        <v>2.9681395999999999E-2</v>
      </c>
      <c r="H281">
        <v>1.135254E-3</v>
      </c>
      <c r="I281">
        <v>3.2379150000000001E-3</v>
      </c>
      <c r="J281">
        <v>0</v>
      </c>
      <c r="K281">
        <v>0</v>
      </c>
    </row>
    <row r="282" spans="1:11">
      <c r="A282" t="s">
        <v>859</v>
      </c>
      <c r="B282" t="s">
        <v>20</v>
      </c>
      <c r="C282">
        <v>0.263357544</v>
      </c>
      <c r="D282">
        <v>0.54134826700000005</v>
      </c>
      <c r="E282">
        <v>3.7203978999999998E-2</v>
      </c>
      <c r="F282">
        <v>6.5890503000000003E-2</v>
      </c>
      <c r="G282">
        <v>5.6317139000000002E-2</v>
      </c>
      <c r="H282">
        <v>1.052856E-3</v>
      </c>
      <c r="I282">
        <v>6.2927249999999999E-3</v>
      </c>
      <c r="J282">
        <v>0</v>
      </c>
      <c r="K282">
        <v>0</v>
      </c>
    </row>
    <row r="283" spans="1:11">
      <c r="A283" t="s">
        <v>858</v>
      </c>
      <c r="B283" t="s">
        <v>857</v>
      </c>
      <c r="C283">
        <v>0.14350585900000001</v>
      </c>
      <c r="D283">
        <v>0.60960998499999997</v>
      </c>
      <c r="E283">
        <v>6.2557982999999998E-2</v>
      </c>
      <c r="F283">
        <v>9.6191405999999993E-2</v>
      </c>
      <c r="G283">
        <v>2.5619507E-2</v>
      </c>
      <c r="H283">
        <v>3.0520000000000002E-6</v>
      </c>
      <c r="I283">
        <v>5.020142E-3</v>
      </c>
      <c r="J283">
        <v>0</v>
      </c>
      <c r="K283">
        <v>8.6364700000000005E-4</v>
      </c>
    </row>
    <row r="284" spans="1:11">
      <c r="A284" t="s">
        <v>856</v>
      </c>
      <c r="B284" t="s">
        <v>855</v>
      </c>
      <c r="C284">
        <v>6.0241699000000003E-2</v>
      </c>
      <c r="D284">
        <v>0.63607788099999996</v>
      </c>
      <c r="E284">
        <v>0.112353516</v>
      </c>
      <c r="F284">
        <v>0.101092529</v>
      </c>
      <c r="G284">
        <v>7.9772950000000006E-3</v>
      </c>
      <c r="H284">
        <v>0</v>
      </c>
      <c r="I284">
        <v>5.9420776000000002E-2</v>
      </c>
      <c r="J284">
        <v>0</v>
      </c>
      <c r="K284">
        <v>7.3608399999999996E-3</v>
      </c>
    </row>
    <row r="285" spans="1:11">
      <c r="A285" t="s">
        <v>854</v>
      </c>
      <c r="B285" t="s">
        <v>853</v>
      </c>
      <c r="C285">
        <v>0.116125488</v>
      </c>
      <c r="D285">
        <v>0.52072143599999998</v>
      </c>
      <c r="E285">
        <v>0.201101685</v>
      </c>
      <c r="F285">
        <v>0.112615967</v>
      </c>
      <c r="G285">
        <v>2.4188232E-2</v>
      </c>
      <c r="H285">
        <v>2.1362E-5</v>
      </c>
      <c r="I285">
        <v>4.8004149999999997E-3</v>
      </c>
      <c r="J285">
        <v>0</v>
      </c>
      <c r="K285">
        <v>7.3852499999999997E-4</v>
      </c>
    </row>
    <row r="286" spans="1:11">
      <c r="A286" t="s">
        <v>852</v>
      </c>
      <c r="B286" t="s">
        <v>851</v>
      </c>
      <c r="C286">
        <v>0.181881714</v>
      </c>
      <c r="D286">
        <v>0.626159668</v>
      </c>
      <c r="E286">
        <v>3.3752439999999999E-3</v>
      </c>
      <c r="F286">
        <v>0.12779541</v>
      </c>
      <c r="G286">
        <v>1.0339355E-2</v>
      </c>
      <c r="H286">
        <v>0</v>
      </c>
      <c r="I286">
        <v>2.5421139999999998E-3</v>
      </c>
      <c r="J286">
        <v>0</v>
      </c>
      <c r="K286">
        <v>0</v>
      </c>
    </row>
    <row r="287" spans="1:11">
      <c r="A287" t="s">
        <v>850</v>
      </c>
      <c r="B287" t="s">
        <v>849</v>
      </c>
      <c r="C287">
        <v>0.359637451</v>
      </c>
      <c r="D287">
        <v>0.45813293500000002</v>
      </c>
      <c r="E287">
        <v>1.8572998E-2</v>
      </c>
      <c r="F287">
        <v>6.4569091999999995E-2</v>
      </c>
      <c r="G287">
        <v>4.3634033000000003E-2</v>
      </c>
      <c r="H287">
        <v>1.2118530000000001E-2</v>
      </c>
      <c r="I287">
        <v>1.3485718000000001E-2</v>
      </c>
      <c r="J287">
        <v>0</v>
      </c>
      <c r="K287">
        <v>1.0937499999999999E-2</v>
      </c>
    </row>
    <row r="288" spans="1:11">
      <c r="A288" t="s">
        <v>848</v>
      </c>
      <c r="B288" t="s">
        <v>847</v>
      </c>
      <c r="C288">
        <v>0.29390258800000002</v>
      </c>
      <c r="D288">
        <v>0.50049438499999999</v>
      </c>
      <c r="E288">
        <v>2.7764892999999999E-2</v>
      </c>
      <c r="F288">
        <v>0.130062866</v>
      </c>
      <c r="G288">
        <v>1.0571288999999999E-2</v>
      </c>
      <c r="H288">
        <v>0</v>
      </c>
      <c r="I288">
        <v>2.8051758E-2</v>
      </c>
      <c r="J288">
        <v>0</v>
      </c>
      <c r="K288">
        <v>0</v>
      </c>
    </row>
    <row r="289" spans="1:11">
      <c r="A289" t="s">
        <v>846</v>
      </c>
      <c r="B289" t="s">
        <v>842</v>
      </c>
      <c r="C289">
        <v>0.25631103500000002</v>
      </c>
      <c r="D289">
        <v>0.51970519999999998</v>
      </c>
      <c r="E289">
        <v>3.8583373999999997E-2</v>
      </c>
      <c r="F289">
        <v>0.12597045900000001</v>
      </c>
      <c r="G289">
        <v>1.3870238999999999E-2</v>
      </c>
      <c r="H289">
        <v>7.5378399999999996E-4</v>
      </c>
      <c r="I289">
        <v>6.1279300000000002E-3</v>
      </c>
      <c r="J289">
        <v>0</v>
      </c>
      <c r="K289">
        <v>2.6855500000000002E-4</v>
      </c>
    </row>
    <row r="290" spans="1:11">
      <c r="A290" t="s">
        <v>845</v>
      </c>
      <c r="B290" t="s">
        <v>842</v>
      </c>
      <c r="C290">
        <v>0.25631103500000002</v>
      </c>
      <c r="D290">
        <v>0.51970519999999998</v>
      </c>
      <c r="E290">
        <v>3.8583373999999997E-2</v>
      </c>
      <c r="F290">
        <v>0.12597045900000001</v>
      </c>
      <c r="G290">
        <v>1.3870238999999999E-2</v>
      </c>
      <c r="H290">
        <v>7.5378399999999996E-4</v>
      </c>
      <c r="I290">
        <v>6.1279300000000002E-3</v>
      </c>
      <c r="J290">
        <v>0</v>
      </c>
      <c r="K290">
        <v>2.6855500000000002E-4</v>
      </c>
    </row>
    <row r="291" spans="1:11">
      <c r="A291" t="s">
        <v>844</v>
      </c>
      <c r="B291" t="s">
        <v>842</v>
      </c>
      <c r="C291">
        <v>0.25631103500000002</v>
      </c>
      <c r="D291">
        <v>0.51970519999999998</v>
      </c>
      <c r="E291">
        <v>3.8583373999999997E-2</v>
      </c>
      <c r="F291">
        <v>0.12597045900000001</v>
      </c>
      <c r="G291">
        <v>1.3870238999999999E-2</v>
      </c>
      <c r="H291">
        <v>7.5378399999999996E-4</v>
      </c>
      <c r="I291">
        <v>6.1279300000000002E-3</v>
      </c>
      <c r="J291">
        <v>0</v>
      </c>
      <c r="K291">
        <v>2.6855500000000002E-4</v>
      </c>
    </row>
    <row r="292" spans="1:11">
      <c r="A292" t="s">
        <v>843</v>
      </c>
      <c r="B292" t="s">
        <v>842</v>
      </c>
      <c r="C292">
        <v>0.25631103500000002</v>
      </c>
      <c r="D292">
        <v>0.51970519999999998</v>
      </c>
      <c r="E292">
        <v>3.8583373999999997E-2</v>
      </c>
      <c r="F292">
        <v>0.12597045900000001</v>
      </c>
      <c r="G292">
        <v>1.3870238999999999E-2</v>
      </c>
      <c r="H292">
        <v>7.5378399999999996E-4</v>
      </c>
      <c r="I292">
        <v>6.1279300000000002E-3</v>
      </c>
      <c r="J292">
        <v>0</v>
      </c>
      <c r="K292">
        <v>2.6855500000000002E-4</v>
      </c>
    </row>
    <row r="293" spans="1:11">
      <c r="A293" t="s">
        <v>841</v>
      </c>
      <c r="B293" t="s">
        <v>840</v>
      </c>
      <c r="C293">
        <v>0.21609191899999999</v>
      </c>
      <c r="D293">
        <v>0.52946472200000005</v>
      </c>
      <c r="E293">
        <v>9.3121337999999998E-2</v>
      </c>
      <c r="F293">
        <v>6.0647582999999998E-2</v>
      </c>
      <c r="G293">
        <v>3.9767456E-2</v>
      </c>
      <c r="H293">
        <v>3.9672999999999998E-5</v>
      </c>
      <c r="I293">
        <v>9.1552999999999996E-5</v>
      </c>
      <c r="J293">
        <v>0</v>
      </c>
      <c r="K293">
        <v>2.5329600000000002E-4</v>
      </c>
    </row>
    <row r="294" spans="1:11">
      <c r="A294" t="s">
        <v>839</v>
      </c>
      <c r="B294" t="s">
        <v>20</v>
      </c>
      <c r="C294">
        <v>0.33903808600000002</v>
      </c>
      <c r="D294">
        <v>0.48375854499999998</v>
      </c>
      <c r="E294">
        <v>3.7011718999999998E-2</v>
      </c>
      <c r="F294">
        <v>6.8762207000000006E-2</v>
      </c>
      <c r="G294">
        <v>6.1468505999999999E-2</v>
      </c>
      <c r="H294">
        <v>6.9580100000000001E-4</v>
      </c>
      <c r="I294">
        <v>2.38037E-4</v>
      </c>
      <c r="J294">
        <v>0</v>
      </c>
      <c r="K294">
        <v>1.3793950000000001E-3</v>
      </c>
    </row>
    <row r="295" spans="1:11">
      <c r="A295" t="s">
        <v>838</v>
      </c>
      <c r="B295" t="s">
        <v>837</v>
      </c>
      <c r="C295">
        <v>0.226199341</v>
      </c>
      <c r="D295">
        <v>0.54233703600000005</v>
      </c>
      <c r="E295">
        <v>7.9641723999999997E-2</v>
      </c>
      <c r="F295">
        <v>0.105273437</v>
      </c>
      <c r="G295">
        <v>2.0626831000000002E-2</v>
      </c>
      <c r="H295">
        <v>9.9243160000000007E-3</v>
      </c>
      <c r="I295">
        <v>5.4779049999999999E-3</v>
      </c>
      <c r="J295">
        <v>0</v>
      </c>
      <c r="K295">
        <v>0</v>
      </c>
    </row>
    <row r="296" spans="1:11">
      <c r="A296" t="s">
        <v>836</v>
      </c>
      <c r="B296" t="s">
        <v>20</v>
      </c>
      <c r="C296">
        <v>0.214526367</v>
      </c>
      <c r="D296">
        <v>0.57458190899999995</v>
      </c>
      <c r="E296">
        <v>4.9655151000000002E-2</v>
      </c>
      <c r="F296">
        <v>8.7194824000000004E-2</v>
      </c>
      <c r="G296">
        <v>3.3197021E-2</v>
      </c>
      <c r="H296">
        <v>6.1040000000000003E-6</v>
      </c>
      <c r="I296">
        <v>4.3090819999999997E-3</v>
      </c>
      <c r="J296">
        <v>0</v>
      </c>
      <c r="K296">
        <v>9.3566889999999996E-3</v>
      </c>
    </row>
    <row r="297" spans="1:11">
      <c r="A297" t="s">
        <v>835</v>
      </c>
      <c r="B297" t="s">
        <v>20</v>
      </c>
      <c r="C297">
        <v>0.15566101099999999</v>
      </c>
      <c r="D297">
        <v>0.59758606000000003</v>
      </c>
      <c r="E297">
        <v>0.10435485799999999</v>
      </c>
      <c r="F297">
        <v>6.1645508000000002E-2</v>
      </c>
      <c r="G297">
        <v>2.8738402999999999E-2</v>
      </c>
      <c r="H297">
        <v>5.7983399999999999E-4</v>
      </c>
      <c r="I297">
        <v>1.1923217999999999E-2</v>
      </c>
      <c r="J297">
        <v>0</v>
      </c>
      <c r="K297">
        <v>4.9102779999999997E-3</v>
      </c>
    </row>
    <row r="298" spans="1:11">
      <c r="A298" t="s">
        <v>834</v>
      </c>
      <c r="B298" t="s">
        <v>20</v>
      </c>
      <c r="C298">
        <v>9.6658325000000003E-2</v>
      </c>
      <c r="D298">
        <v>0.61901855500000003</v>
      </c>
      <c r="E298">
        <v>0.10703124999999999</v>
      </c>
      <c r="F298">
        <v>9.2507934999999999E-2</v>
      </c>
      <c r="G298">
        <v>2.1655272999999999E-2</v>
      </c>
      <c r="H298">
        <v>7.7209499999999999E-4</v>
      </c>
      <c r="I298">
        <v>3.3935549999999999E-3</v>
      </c>
      <c r="J298">
        <v>0</v>
      </c>
      <c r="K298">
        <v>2.3074341000000002E-2</v>
      </c>
    </row>
    <row r="299" spans="1:11">
      <c r="A299" t="s">
        <v>833</v>
      </c>
      <c r="B299" t="s">
        <v>20</v>
      </c>
      <c r="C299">
        <v>0.18085327100000001</v>
      </c>
      <c r="D299">
        <v>0.59232482900000005</v>
      </c>
      <c r="E299">
        <v>9.0396117999999998E-2</v>
      </c>
      <c r="F299">
        <v>7.3004150000000004E-2</v>
      </c>
      <c r="G299">
        <v>3.2614136000000002E-2</v>
      </c>
      <c r="H299">
        <v>3.7536600000000002E-4</v>
      </c>
      <c r="I299">
        <v>6.5612799999999996E-4</v>
      </c>
      <c r="J299">
        <v>0</v>
      </c>
      <c r="K299">
        <v>1.0415649000000001E-2</v>
      </c>
    </row>
    <row r="300" spans="1:11">
      <c r="A300" t="s">
        <v>832</v>
      </c>
      <c r="B300" t="s">
        <v>20</v>
      </c>
      <c r="C300">
        <v>0.211755371</v>
      </c>
      <c r="D300">
        <v>0.57362060500000001</v>
      </c>
      <c r="E300">
        <v>4.9777222000000003E-2</v>
      </c>
      <c r="F300">
        <v>9.6463013E-2</v>
      </c>
      <c r="G300">
        <v>2.6535033999999999E-2</v>
      </c>
      <c r="H300">
        <v>0</v>
      </c>
      <c r="I300">
        <v>2.5314330999999999E-2</v>
      </c>
      <c r="J300">
        <v>0</v>
      </c>
      <c r="K300">
        <v>0</v>
      </c>
    </row>
    <row r="301" spans="1:11">
      <c r="A301" t="s">
        <v>831</v>
      </c>
      <c r="B301" t="s">
        <v>20</v>
      </c>
      <c r="C301">
        <v>0.19586181599999999</v>
      </c>
      <c r="D301">
        <v>0.51841735799999999</v>
      </c>
      <c r="E301">
        <v>9.8913574000000004E-2</v>
      </c>
      <c r="F301">
        <v>0.12348938</v>
      </c>
      <c r="G301">
        <v>3.0419921999999999E-2</v>
      </c>
      <c r="H301">
        <v>3.6621000000000001E-5</v>
      </c>
      <c r="I301">
        <v>5.2886959999999998E-3</v>
      </c>
      <c r="J301">
        <v>0</v>
      </c>
      <c r="K301">
        <v>0</v>
      </c>
    </row>
    <row r="302" spans="1:11">
      <c r="A302" t="s">
        <v>830</v>
      </c>
      <c r="B302" t="s">
        <v>20</v>
      </c>
      <c r="C302">
        <v>0.223913574</v>
      </c>
      <c r="D302">
        <v>0.53002624499999995</v>
      </c>
      <c r="E302">
        <v>8.4265137000000004E-2</v>
      </c>
      <c r="F302">
        <v>7.2344970999999994E-2</v>
      </c>
      <c r="G302">
        <v>2.8439331000000002E-2</v>
      </c>
      <c r="H302">
        <v>3.3569300000000003E-4</v>
      </c>
      <c r="I302">
        <v>2.5436401000000001E-2</v>
      </c>
      <c r="J302">
        <v>0</v>
      </c>
      <c r="K302">
        <v>1.7678833000000001E-2</v>
      </c>
    </row>
    <row r="303" spans="1:11">
      <c r="A303" t="s">
        <v>829</v>
      </c>
      <c r="B303" t="s">
        <v>20</v>
      </c>
      <c r="C303">
        <v>0.242453003</v>
      </c>
      <c r="D303">
        <v>0.28128967300000002</v>
      </c>
      <c r="E303">
        <v>0.31793518100000001</v>
      </c>
      <c r="F303">
        <v>3.7420653999999998E-2</v>
      </c>
      <c r="G303">
        <v>2.3138427999999999E-2</v>
      </c>
      <c r="H303">
        <v>1.812744E-3</v>
      </c>
      <c r="I303">
        <v>7.5515746999999994E-2</v>
      </c>
      <c r="J303">
        <v>0</v>
      </c>
      <c r="K303">
        <v>0</v>
      </c>
    </row>
    <row r="304" spans="1:11">
      <c r="A304" t="s">
        <v>828</v>
      </c>
      <c r="B304" t="s">
        <v>20</v>
      </c>
      <c r="C304">
        <v>0.15636596699999999</v>
      </c>
      <c r="D304">
        <v>0.56621398899999997</v>
      </c>
      <c r="E304">
        <v>0.10642395</v>
      </c>
      <c r="F304">
        <v>4.6414184999999997E-2</v>
      </c>
      <c r="G304">
        <v>4.9310303E-2</v>
      </c>
      <c r="H304">
        <v>9.3994100000000002E-4</v>
      </c>
      <c r="I304">
        <v>6.1040000000000003E-6</v>
      </c>
      <c r="J304">
        <v>0</v>
      </c>
      <c r="K304">
        <v>1.7395020000000001E-2</v>
      </c>
    </row>
    <row r="305" spans="1:11">
      <c r="A305" t="s">
        <v>827</v>
      </c>
      <c r="B305" t="s">
        <v>826</v>
      </c>
      <c r="C305">
        <v>0.258969116</v>
      </c>
      <c r="D305">
        <v>0.53226623500000003</v>
      </c>
      <c r="E305">
        <v>7.7200317000000004E-2</v>
      </c>
      <c r="F305">
        <v>6.2496947999999997E-2</v>
      </c>
      <c r="G305">
        <v>2.5692749000000001E-2</v>
      </c>
      <c r="H305">
        <v>0</v>
      </c>
      <c r="I305">
        <v>0</v>
      </c>
      <c r="J305">
        <v>0</v>
      </c>
      <c r="K305">
        <v>6.4086999999999998E-5</v>
      </c>
    </row>
    <row r="306" spans="1:11">
      <c r="A306" t="s">
        <v>825</v>
      </c>
      <c r="B306" t="s">
        <v>824</v>
      </c>
      <c r="C306">
        <v>0.45165710399999998</v>
      </c>
      <c r="D306">
        <v>0.31120910600000001</v>
      </c>
      <c r="E306">
        <v>6.1791991999999997E-2</v>
      </c>
      <c r="F306">
        <v>7.5860596000000002E-2</v>
      </c>
      <c r="G306">
        <v>2.467041E-2</v>
      </c>
      <c r="H306">
        <v>1.8737789999999999E-3</v>
      </c>
      <c r="I306">
        <v>2.0416259999999999E-3</v>
      </c>
      <c r="J306">
        <v>0</v>
      </c>
      <c r="K306">
        <v>2.423096E-3</v>
      </c>
    </row>
    <row r="307" spans="1:11">
      <c r="A307" t="s">
        <v>823</v>
      </c>
      <c r="B307" t="s">
        <v>822</v>
      </c>
      <c r="C307">
        <v>0.47045898400000002</v>
      </c>
      <c r="D307">
        <v>0.30386047399999999</v>
      </c>
      <c r="E307">
        <v>4.0649414000000002E-2</v>
      </c>
      <c r="F307">
        <v>5.0637817000000002E-2</v>
      </c>
      <c r="G307">
        <v>6.4910890000000002E-3</v>
      </c>
      <c r="H307">
        <v>0</v>
      </c>
      <c r="I307">
        <v>7.5640868999999999E-2</v>
      </c>
      <c r="J307">
        <v>0</v>
      </c>
      <c r="K307">
        <v>0</v>
      </c>
    </row>
    <row r="308" spans="1:11">
      <c r="A308" t="s">
        <v>821</v>
      </c>
      <c r="B308" t="s">
        <v>820</v>
      </c>
      <c r="C308">
        <v>0.22729797400000001</v>
      </c>
      <c r="D308">
        <v>0.51521606399999997</v>
      </c>
      <c r="E308">
        <v>8.1039428999999996E-2</v>
      </c>
      <c r="F308">
        <v>8.0715941999999999E-2</v>
      </c>
      <c r="G308">
        <v>1.6452026000000002E-2</v>
      </c>
      <c r="H308">
        <v>0</v>
      </c>
      <c r="I308">
        <v>3.5467528999999998E-2</v>
      </c>
      <c r="J308">
        <v>0</v>
      </c>
      <c r="K308">
        <v>5.5938719999999997E-3</v>
      </c>
    </row>
    <row r="309" spans="1:11">
      <c r="A309" t="s">
        <v>819</v>
      </c>
      <c r="B309" t="s">
        <v>818</v>
      </c>
      <c r="C309">
        <v>0.44747619599999999</v>
      </c>
      <c r="D309">
        <v>0.419244385</v>
      </c>
      <c r="E309">
        <v>1.9891356999999998E-2</v>
      </c>
      <c r="F309">
        <v>6.6619872999999996E-2</v>
      </c>
      <c r="G309">
        <v>3.2293701000000001E-2</v>
      </c>
      <c r="H309">
        <v>0</v>
      </c>
      <c r="I309">
        <v>5.9509299999999999E-4</v>
      </c>
      <c r="J309">
        <v>0</v>
      </c>
      <c r="K309">
        <v>9.2468300000000004E-4</v>
      </c>
    </row>
    <row r="310" spans="1:11">
      <c r="A310" t="s">
        <v>817</v>
      </c>
      <c r="B310" t="s">
        <v>816</v>
      </c>
      <c r="C310">
        <v>0.40888671900000001</v>
      </c>
      <c r="D310">
        <v>0.40699157699999999</v>
      </c>
      <c r="E310">
        <v>6.7630005000000007E-2</v>
      </c>
      <c r="F310">
        <v>8.6581421000000006E-2</v>
      </c>
      <c r="G310">
        <v>2.0443725999999999E-2</v>
      </c>
      <c r="H310">
        <v>0</v>
      </c>
      <c r="I310">
        <v>4.6691899999999999E-4</v>
      </c>
      <c r="J310">
        <v>0</v>
      </c>
      <c r="K310">
        <v>0</v>
      </c>
    </row>
    <row r="311" spans="1:11">
      <c r="A311" t="s">
        <v>815</v>
      </c>
      <c r="B311" t="s">
        <v>814</v>
      </c>
      <c r="C311">
        <v>0.47339172400000001</v>
      </c>
      <c r="D311">
        <v>0.37338867199999998</v>
      </c>
      <c r="E311">
        <v>2.4682617E-2</v>
      </c>
      <c r="F311">
        <v>7.1591187000000001E-2</v>
      </c>
      <c r="G311">
        <v>3.0838013000000001E-2</v>
      </c>
      <c r="H311">
        <v>1.3763429999999999E-3</v>
      </c>
      <c r="I311">
        <v>6.9824220000000003E-3</v>
      </c>
      <c r="J311">
        <v>0</v>
      </c>
      <c r="K311">
        <v>2.5451660000000002E-3</v>
      </c>
    </row>
    <row r="312" spans="1:11">
      <c r="A312" t="s">
        <v>813</v>
      </c>
      <c r="B312" t="s">
        <v>812</v>
      </c>
      <c r="C312">
        <v>0.133636475</v>
      </c>
      <c r="D312">
        <v>0.55076293899999995</v>
      </c>
      <c r="E312">
        <v>0.11202087400000001</v>
      </c>
      <c r="F312">
        <v>9.5797728999999998E-2</v>
      </c>
      <c r="G312">
        <v>1.4080811E-2</v>
      </c>
      <c r="H312">
        <v>5.4932000000000002E-5</v>
      </c>
      <c r="I312">
        <v>1.3134766000000001E-2</v>
      </c>
      <c r="J312">
        <v>0</v>
      </c>
      <c r="K312">
        <v>0</v>
      </c>
    </row>
    <row r="313" spans="1:11">
      <c r="A313" t="s">
        <v>811</v>
      </c>
      <c r="B313" t="s">
        <v>810</v>
      </c>
      <c r="C313">
        <v>8.2531737999999993E-2</v>
      </c>
      <c r="D313">
        <v>0.54910278300000004</v>
      </c>
      <c r="E313">
        <v>0.18638916</v>
      </c>
      <c r="F313">
        <v>6.8890381000000001E-2</v>
      </c>
      <c r="G313">
        <v>3.8214111000000002E-2</v>
      </c>
      <c r="H313">
        <v>1.9836430000000002E-3</v>
      </c>
      <c r="I313">
        <v>3.7304688000000003E-2</v>
      </c>
      <c r="J313">
        <v>0</v>
      </c>
      <c r="K313">
        <v>0</v>
      </c>
    </row>
    <row r="314" spans="1:11">
      <c r="A314" t="s">
        <v>809</v>
      </c>
      <c r="B314" t="s">
        <v>20</v>
      </c>
      <c r="C314">
        <v>0.33578491199999999</v>
      </c>
      <c r="D314">
        <v>0.50180053700000005</v>
      </c>
      <c r="E314">
        <v>1.781311E-2</v>
      </c>
      <c r="F314">
        <v>4.1217041000000003E-2</v>
      </c>
      <c r="G314">
        <v>3.5665893999999997E-2</v>
      </c>
      <c r="H314">
        <v>1.2207E-5</v>
      </c>
      <c r="I314">
        <v>5.0415039999999996E-3</v>
      </c>
      <c r="J314">
        <v>0</v>
      </c>
      <c r="K314">
        <v>0</v>
      </c>
    </row>
    <row r="315" spans="1:11">
      <c r="A315" t="s">
        <v>808</v>
      </c>
      <c r="B315" t="s">
        <v>807</v>
      </c>
      <c r="C315">
        <v>0.48582458499999998</v>
      </c>
      <c r="D315">
        <v>0.36492919899999998</v>
      </c>
      <c r="E315">
        <v>4.6905519999999997E-3</v>
      </c>
      <c r="F315">
        <v>8.2388305999999994E-2</v>
      </c>
      <c r="G315">
        <v>3.0563354000000001E-2</v>
      </c>
      <c r="H315">
        <v>5.5084230000000001E-3</v>
      </c>
      <c r="I315">
        <v>4.3945300000000002E-4</v>
      </c>
      <c r="J315">
        <v>0</v>
      </c>
      <c r="K315">
        <v>0</v>
      </c>
    </row>
    <row r="316" spans="1:11">
      <c r="A316" t="s">
        <v>806</v>
      </c>
      <c r="B316" t="s">
        <v>805</v>
      </c>
      <c r="C316">
        <v>0.243371582</v>
      </c>
      <c r="D316">
        <v>0.49999084500000002</v>
      </c>
      <c r="E316">
        <v>7.2732543999999996E-2</v>
      </c>
      <c r="F316">
        <v>9.5156859999999996E-2</v>
      </c>
      <c r="G316">
        <v>1.6900635000000001E-2</v>
      </c>
      <c r="H316">
        <v>1.9226099999999999E-4</v>
      </c>
      <c r="I316">
        <v>4.8156739999999998E-3</v>
      </c>
      <c r="J316">
        <v>0</v>
      </c>
      <c r="K316">
        <v>7.4188229999999997E-3</v>
      </c>
    </row>
    <row r="317" spans="1:11">
      <c r="A317" t="s">
        <v>804</v>
      </c>
      <c r="B317" t="s">
        <v>803</v>
      </c>
      <c r="C317">
        <v>0.243371582</v>
      </c>
      <c r="D317">
        <v>0.49999084500000002</v>
      </c>
      <c r="E317">
        <v>7.2732543999999996E-2</v>
      </c>
      <c r="F317">
        <v>9.5156859999999996E-2</v>
      </c>
      <c r="G317">
        <v>1.6900635000000001E-2</v>
      </c>
      <c r="H317">
        <v>1.9226099999999999E-4</v>
      </c>
      <c r="I317">
        <v>4.8156739999999998E-3</v>
      </c>
      <c r="J317">
        <v>0</v>
      </c>
      <c r="K317">
        <v>7.4188229999999997E-3</v>
      </c>
    </row>
    <row r="318" spans="1:11">
      <c r="A318" t="s">
        <v>802</v>
      </c>
      <c r="B318" t="s">
        <v>801</v>
      </c>
      <c r="C318">
        <v>0.49041137699999998</v>
      </c>
      <c r="D318">
        <v>0.36612243700000002</v>
      </c>
      <c r="E318">
        <v>0</v>
      </c>
      <c r="F318">
        <v>3.1942748999999999E-2</v>
      </c>
      <c r="G318">
        <v>1.6363525E-2</v>
      </c>
      <c r="H318">
        <v>2.468872E-3</v>
      </c>
      <c r="I318">
        <v>2.517395E-2</v>
      </c>
      <c r="J318">
        <v>0</v>
      </c>
      <c r="K318">
        <v>0</v>
      </c>
    </row>
    <row r="319" spans="1:11">
      <c r="A319" t="s">
        <v>800</v>
      </c>
      <c r="B319" t="s">
        <v>799</v>
      </c>
      <c r="C319">
        <v>0.62481079100000003</v>
      </c>
      <c r="D319">
        <v>0.28882446299999998</v>
      </c>
      <c r="E319">
        <v>4.1809099999999999E-4</v>
      </c>
      <c r="F319">
        <v>3.7213135000000001E-2</v>
      </c>
      <c r="G319">
        <v>2.4841308999999999E-2</v>
      </c>
      <c r="H319">
        <v>2.9754640000000001E-3</v>
      </c>
      <c r="I319">
        <v>1.3119507000000001E-2</v>
      </c>
      <c r="J319">
        <v>0</v>
      </c>
      <c r="K319">
        <v>0</v>
      </c>
    </row>
    <row r="320" spans="1:11">
      <c r="A320" t="s">
        <v>798</v>
      </c>
      <c r="B320" t="s">
        <v>797</v>
      </c>
      <c r="C320">
        <v>0.39165649400000002</v>
      </c>
      <c r="D320">
        <v>0.454379272</v>
      </c>
      <c r="E320">
        <v>5.4321299999999996E-4</v>
      </c>
      <c r="F320">
        <v>7.1792602999999997E-2</v>
      </c>
      <c r="G320">
        <v>1.3723755000000001E-2</v>
      </c>
      <c r="H320">
        <v>0</v>
      </c>
      <c r="I320">
        <v>2.6242064999999998E-2</v>
      </c>
      <c r="J320">
        <v>0</v>
      </c>
      <c r="K320">
        <v>0</v>
      </c>
    </row>
    <row r="321" spans="1:11">
      <c r="A321" t="s">
        <v>796</v>
      </c>
      <c r="B321" t="s">
        <v>795</v>
      </c>
      <c r="C321">
        <v>0.416378784</v>
      </c>
      <c r="D321">
        <v>0.38244628899999999</v>
      </c>
      <c r="E321">
        <v>1.7761229999999999E-3</v>
      </c>
      <c r="F321">
        <v>0.11566162100000001</v>
      </c>
      <c r="G321">
        <v>1.3491820999999999E-2</v>
      </c>
      <c r="H321">
        <v>1.0345459999999999E-3</v>
      </c>
      <c r="I321">
        <v>1.1129761E-2</v>
      </c>
      <c r="J321">
        <v>0</v>
      </c>
      <c r="K321">
        <v>0</v>
      </c>
    </row>
    <row r="322" spans="1:11">
      <c r="A322" t="s">
        <v>794</v>
      </c>
      <c r="B322" t="s">
        <v>793</v>
      </c>
      <c r="C322">
        <v>0.170358276</v>
      </c>
      <c r="D322">
        <v>0.52062988300000002</v>
      </c>
      <c r="E322">
        <v>0.118539429</v>
      </c>
      <c r="F322">
        <v>8.1286621000000003E-2</v>
      </c>
      <c r="G322">
        <v>1.8310547E-2</v>
      </c>
      <c r="H322">
        <v>3.0520000000000002E-6</v>
      </c>
      <c r="I322">
        <v>4.9194340000000003E-3</v>
      </c>
      <c r="J322">
        <v>0</v>
      </c>
      <c r="K322">
        <v>9.2010500000000005E-3</v>
      </c>
    </row>
    <row r="323" spans="1:11">
      <c r="A323" t="s">
        <v>792</v>
      </c>
      <c r="B323" t="s">
        <v>791</v>
      </c>
      <c r="C323">
        <v>0.483435059</v>
      </c>
      <c r="D323">
        <v>0.380282593</v>
      </c>
      <c r="E323">
        <v>3.390503E-3</v>
      </c>
      <c r="F323">
        <v>8.6621093999999996E-2</v>
      </c>
      <c r="G323">
        <v>3.4963989000000001E-2</v>
      </c>
      <c r="H323">
        <v>4.2419400000000003E-4</v>
      </c>
      <c r="I323">
        <v>1.4343260000000001E-3</v>
      </c>
      <c r="J323">
        <v>0</v>
      </c>
      <c r="K323">
        <v>4.8828000000000001E-5</v>
      </c>
    </row>
    <row r="324" spans="1:11">
      <c r="A324" t="s">
        <v>790</v>
      </c>
      <c r="B324" t="s">
        <v>789</v>
      </c>
      <c r="C324">
        <v>0.329135132</v>
      </c>
      <c r="D324">
        <v>0.32359314</v>
      </c>
      <c r="E324">
        <v>0.17613830599999999</v>
      </c>
      <c r="F324">
        <v>0.108816528</v>
      </c>
      <c r="G324">
        <v>3.7643432999999997E-2</v>
      </c>
      <c r="H324">
        <v>0</v>
      </c>
      <c r="I324">
        <v>6.8054200000000002E-4</v>
      </c>
      <c r="J324">
        <v>0</v>
      </c>
      <c r="K324">
        <v>0</v>
      </c>
    </row>
    <row r="325" spans="1:11">
      <c r="A325" t="s">
        <v>788</v>
      </c>
      <c r="B325" t="s">
        <v>787</v>
      </c>
      <c r="C325">
        <v>0.57288513200000002</v>
      </c>
      <c r="D325">
        <v>0.31186523399999999</v>
      </c>
      <c r="E325">
        <v>0</v>
      </c>
      <c r="F325">
        <v>6.2750243999999997E-2</v>
      </c>
      <c r="G325">
        <v>4.5089721999999999E-2</v>
      </c>
      <c r="H325">
        <v>1.1505129999999999E-3</v>
      </c>
      <c r="I325">
        <v>1.5075679999999999E-3</v>
      </c>
      <c r="J325">
        <v>0</v>
      </c>
      <c r="K325">
        <v>0</v>
      </c>
    </row>
    <row r="326" spans="1:11">
      <c r="A326" t="s">
        <v>786</v>
      </c>
      <c r="B326" t="s">
        <v>785</v>
      </c>
      <c r="C326">
        <v>0.20431518600000001</v>
      </c>
      <c r="D326">
        <v>0.53905334500000002</v>
      </c>
      <c r="E326">
        <v>5.4745482999999998E-2</v>
      </c>
      <c r="F326">
        <v>0.100534058</v>
      </c>
      <c r="G326">
        <v>4.7033691000000002E-2</v>
      </c>
      <c r="H326">
        <v>4.1381839999999996E-3</v>
      </c>
      <c r="I326">
        <v>3.6096191E-2</v>
      </c>
      <c r="J326">
        <v>0</v>
      </c>
      <c r="K326">
        <v>0</v>
      </c>
    </row>
    <row r="327" spans="1:11">
      <c r="A327" t="s">
        <v>784</v>
      </c>
      <c r="B327" t="s">
        <v>783</v>
      </c>
      <c r="C327">
        <v>0.53907470700000004</v>
      </c>
      <c r="D327">
        <v>0.33074646000000002</v>
      </c>
      <c r="E327">
        <v>1.501465E-3</v>
      </c>
      <c r="F327">
        <v>6.7602539000000003E-2</v>
      </c>
      <c r="G327">
        <v>2.9891968000000001E-2</v>
      </c>
      <c r="H327">
        <v>2.6733400000000002E-3</v>
      </c>
      <c r="I327">
        <v>1.934814E-3</v>
      </c>
      <c r="J327">
        <v>0</v>
      </c>
      <c r="K327">
        <v>0</v>
      </c>
    </row>
    <row r="328" spans="1:11">
      <c r="A328" t="s">
        <v>782</v>
      </c>
      <c r="B328" t="s">
        <v>781</v>
      </c>
      <c r="C328">
        <v>0.279248047</v>
      </c>
      <c r="D328">
        <v>0.38606872599999997</v>
      </c>
      <c r="E328">
        <v>0.11223754900000001</v>
      </c>
      <c r="F328">
        <v>7.1731566999999996E-2</v>
      </c>
      <c r="G328">
        <v>1.6693115000000001E-2</v>
      </c>
      <c r="H328">
        <v>8.2061770000000003E-3</v>
      </c>
      <c r="I328">
        <v>2.1902465999999999E-2</v>
      </c>
      <c r="J328">
        <v>0</v>
      </c>
      <c r="K328">
        <v>7.1716300000000005E-4</v>
      </c>
    </row>
    <row r="329" spans="1:11">
      <c r="A329" t="s">
        <v>780</v>
      </c>
      <c r="B329" t="s">
        <v>779</v>
      </c>
      <c r="C329">
        <v>0.36197814900000003</v>
      </c>
      <c r="D329">
        <v>0.40003356899999998</v>
      </c>
      <c r="E329">
        <v>5.4669189E-2</v>
      </c>
      <c r="F329">
        <v>7.2805785999999997E-2</v>
      </c>
      <c r="G329">
        <v>5.3131103999999998E-2</v>
      </c>
      <c r="H329">
        <v>2.6947020000000002E-3</v>
      </c>
      <c r="I329">
        <v>3.5766600000000002E-3</v>
      </c>
      <c r="J329">
        <v>0</v>
      </c>
      <c r="K329">
        <v>0</v>
      </c>
    </row>
    <row r="330" spans="1:11">
      <c r="A330" t="s">
        <v>778</v>
      </c>
      <c r="B330" t="s">
        <v>777</v>
      </c>
      <c r="C330">
        <v>0.54342346200000002</v>
      </c>
      <c r="D330">
        <v>0.33417053200000002</v>
      </c>
      <c r="E330">
        <v>5.2185100000000004E-4</v>
      </c>
      <c r="F330">
        <v>2.2778320000000001E-2</v>
      </c>
      <c r="G330">
        <v>1.5606689E-2</v>
      </c>
      <c r="H330">
        <v>5.6762700000000002E-4</v>
      </c>
      <c r="I330">
        <v>4.8614499999999998E-3</v>
      </c>
      <c r="J330">
        <v>0</v>
      </c>
      <c r="K330">
        <v>0</v>
      </c>
    </row>
    <row r="331" spans="1:11">
      <c r="A331" t="s">
        <v>776</v>
      </c>
      <c r="B331" t="s">
        <v>775</v>
      </c>
      <c r="C331">
        <v>0.63769226099999998</v>
      </c>
      <c r="D331">
        <v>0.250775146</v>
      </c>
      <c r="E331">
        <v>0</v>
      </c>
      <c r="F331">
        <v>4.1830444000000001E-2</v>
      </c>
      <c r="G331">
        <v>4.5361327999999999E-2</v>
      </c>
      <c r="H331">
        <v>9.3994100000000002E-4</v>
      </c>
      <c r="I331">
        <v>6.1431879999999999E-3</v>
      </c>
      <c r="J331">
        <v>0</v>
      </c>
      <c r="K331">
        <v>0</v>
      </c>
    </row>
    <row r="332" spans="1:11">
      <c r="A332" t="s">
        <v>774</v>
      </c>
      <c r="B332" t="s">
        <v>773</v>
      </c>
      <c r="C332">
        <v>0.52051696800000002</v>
      </c>
      <c r="D332">
        <v>0.34163513200000001</v>
      </c>
      <c r="E332">
        <v>0</v>
      </c>
      <c r="F332">
        <v>9.9923706000000001E-2</v>
      </c>
      <c r="G332">
        <v>3.3779906999999998E-2</v>
      </c>
      <c r="H332">
        <v>9.7656000000000001E-5</v>
      </c>
      <c r="I332">
        <v>7.3242200000000004E-4</v>
      </c>
      <c r="J332">
        <v>0</v>
      </c>
      <c r="K332">
        <v>0</v>
      </c>
    </row>
    <row r="333" spans="1:11">
      <c r="A333" t="s">
        <v>772</v>
      </c>
      <c r="B333" t="s">
        <v>771</v>
      </c>
      <c r="C333">
        <v>0.29307861299999999</v>
      </c>
      <c r="D333">
        <v>0.40417480500000003</v>
      </c>
      <c r="E333">
        <v>8.6425779999999997E-3</v>
      </c>
      <c r="F333">
        <v>9.6792603000000005E-2</v>
      </c>
      <c r="G333">
        <v>1.5911865000000001E-2</v>
      </c>
      <c r="H333">
        <v>0</v>
      </c>
      <c r="I333">
        <v>2.1881100000000001E-3</v>
      </c>
      <c r="J333">
        <v>0</v>
      </c>
      <c r="K333">
        <v>2.0843509999999999E-3</v>
      </c>
    </row>
    <row r="334" spans="1:11">
      <c r="A334" t="s">
        <v>770</v>
      </c>
      <c r="B334" t="s">
        <v>10</v>
      </c>
      <c r="C334">
        <v>0.236764526</v>
      </c>
      <c r="D334">
        <v>0.57865295400000005</v>
      </c>
      <c r="E334">
        <v>4.2053220000000001E-3</v>
      </c>
      <c r="F334">
        <v>4.0524292000000003E-2</v>
      </c>
      <c r="G334">
        <v>3.7933350000000001E-3</v>
      </c>
      <c r="H334">
        <v>0</v>
      </c>
      <c r="I334">
        <v>6.7321780000000001E-3</v>
      </c>
      <c r="J334">
        <v>0</v>
      </c>
      <c r="K334">
        <v>7.0251460000000003E-3</v>
      </c>
    </row>
    <row r="335" spans="1:11">
      <c r="A335" t="s">
        <v>769</v>
      </c>
      <c r="B335" t="s">
        <v>768</v>
      </c>
      <c r="C335">
        <v>0.41652221699999997</v>
      </c>
      <c r="D335">
        <v>0.41779480000000002</v>
      </c>
      <c r="E335">
        <v>1.824951E-3</v>
      </c>
      <c r="F335">
        <v>8.8980103000000005E-2</v>
      </c>
      <c r="G335">
        <v>5.440979E-2</v>
      </c>
      <c r="H335">
        <v>4.0679929999999998E-3</v>
      </c>
      <c r="I335">
        <v>1.1755371000000001E-2</v>
      </c>
      <c r="J335">
        <v>0</v>
      </c>
      <c r="K335">
        <v>1.6601560000000001E-3</v>
      </c>
    </row>
    <row r="336" spans="1:11">
      <c r="A336" t="s">
        <v>767</v>
      </c>
      <c r="B336" t="s">
        <v>766</v>
      </c>
      <c r="C336">
        <v>0.53070068400000003</v>
      </c>
      <c r="D336">
        <v>0.34060363799999999</v>
      </c>
      <c r="E336">
        <v>3.0520000000000002E-6</v>
      </c>
      <c r="F336">
        <v>7.2430419999999995E-2</v>
      </c>
      <c r="G336">
        <v>3.2879639000000002E-2</v>
      </c>
      <c r="H336">
        <v>0</v>
      </c>
      <c r="I336">
        <v>1.9384766000000001E-2</v>
      </c>
      <c r="J336">
        <v>0</v>
      </c>
      <c r="K336">
        <v>0</v>
      </c>
    </row>
    <row r="337" spans="1:11">
      <c r="A337" t="s">
        <v>765</v>
      </c>
      <c r="B337" t="s">
        <v>764</v>
      </c>
      <c r="C337">
        <v>0.49106750500000002</v>
      </c>
      <c r="D337">
        <v>0.37437744099999998</v>
      </c>
      <c r="E337">
        <v>0</v>
      </c>
      <c r="F337">
        <v>7.6806640999999995E-2</v>
      </c>
      <c r="G337">
        <v>3.8766479E-2</v>
      </c>
      <c r="H337">
        <v>6.2316890000000003E-3</v>
      </c>
      <c r="I337">
        <v>8.4533700000000004E-4</v>
      </c>
      <c r="J337">
        <v>0</v>
      </c>
      <c r="K337">
        <v>0</v>
      </c>
    </row>
    <row r="338" spans="1:11">
      <c r="A338" t="s">
        <v>763</v>
      </c>
      <c r="B338" t="s">
        <v>762</v>
      </c>
      <c r="C338">
        <v>0.51857299800000001</v>
      </c>
      <c r="D338">
        <v>0.35466003400000001</v>
      </c>
      <c r="E338">
        <v>1.0009769999999999E-3</v>
      </c>
      <c r="F338">
        <v>8.0648804000000004E-2</v>
      </c>
      <c r="G338">
        <v>3.7542724999999999E-2</v>
      </c>
      <c r="H338">
        <v>1.8311000000000001E-5</v>
      </c>
      <c r="I338">
        <v>8.8806200000000001E-4</v>
      </c>
      <c r="J338">
        <v>0</v>
      </c>
      <c r="K338">
        <v>0</v>
      </c>
    </row>
    <row r="339" spans="1:11">
      <c r="A339" t="s">
        <v>761</v>
      </c>
      <c r="B339" t="s">
        <v>760</v>
      </c>
      <c r="C339">
        <v>0.24244079599999999</v>
      </c>
      <c r="D339">
        <v>0.57162170400000001</v>
      </c>
      <c r="E339">
        <v>1.8844604000000001E-2</v>
      </c>
      <c r="F339">
        <v>0.144363403</v>
      </c>
      <c r="G339">
        <v>7.1777339999999999E-3</v>
      </c>
      <c r="H339">
        <v>2.575684E-3</v>
      </c>
      <c r="I339">
        <v>3.3294679999999999E-3</v>
      </c>
      <c r="J339">
        <v>0</v>
      </c>
      <c r="K339">
        <v>4.2114300000000002E-4</v>
      </c>
    </row>
    <row r="340" spans="1:11">
      <c r="A340" t="s">
        <v>759</v>
      </c>
      <c r="B340" t="s">
        <v>758</v>
      </c>
      <c r="C340">
        <v>0.36194763200000002</v>
      </c>
      <c r="D340">
        <v>0.488186646</v>
      </c>
      <c r="E340">
        <v>6.8298339999999999E-3</v>
      </c>
      <c r="F340">
        <v>9.3524170000000004E-2</v>
      </c>
      <c r="G340">
        <v>1.9357300000000001E-2</v>
      </c>
      <c r="H340">
        <v>6.0607910000000003E-3</v>
      </c>
      <c r="I340">
        <v>3.6010700000000003E-4</v>
      </c>
      <c r="J340">
        <v>0</v>
      </c>
      <c r="K340">
        <v>0</v>
      </c>
    </row>
    <row r="341" spans="1:11">
      <c r="A341" t="s">
        <v>757</v>
      </c>
      <c r="B341" t="s">
        <v>756</v>
      </c>
      <c r="C341">
        <v>0.36505432100000001</v>
      </c>
      <c r="D341">
        <v>0.444512939</v>
      </c>
      <c r="E341">
        <v>2.3754883000000001E-2</v>
      </c>
      <c r="F341">
        <v>6.2796020999999994E-2</v>
      </c>
      <c r="G341">
        <v>2.6431274000000001E-2</v>
      </c>
      <c r="H341">
        <v>8.4259030000000002E-3</v>
      </c>
      <c r="I341">
        <v>5.2612300000000004E-3</v>
      </c>
      <c r="J341">
        <v>0</v>
      </c>
      <c r="K341">
        <v>0</v>
      </c>
    </row>
    <row r="342" spans="1:11">
      <c r="A342" t="s">
        <v>755</v>
      </c>
      <c r="B342" t="s">
        <v>754</v>
      </c>
      <c r="C342">
        <v>0.67192993199999995</v>
      </c>
      <c r="D342">
        <v>0.245825195</v>
      </c>
      <c r="E342">
        <v>0</v>
      </c>
      <c r="F342">
        <v>4.1299438000000001E-2</v>
      </c>
      <c r="G342">
        <v>2.4569701999999999E-2</v>
      </c>
      <c r="H342">
        <v>1.8859860000000001E-3</v>
      </c>
      <c r="I342">
        <v>1.263428E-3</v>
      </c>
      <c r="J342">
        <v>0</v>
      </c>
      <c r="K342">
        <v>0</v>
      </c>
    </row>
    <row r="343" spans="1:11">
      <c r="A343" t="s">
        <v>753</v>
      </c>
      <c r="B343" t="s">
        <v>752</v>
      </c>
      <c r="C343">
        <v>0.53175659200000003</v>
      </c>
      <c r="D343">
        <v>0.32933654800000001</v>
      </c>
      <c r="E343">
        <v>1.8225097999999999E-2</v>
      </c>
      <c r="F343">
        <v>4.9432373000000002E-2</v>
      </c>
      <c r="G343">
        <v>3.4356689000000003E-2</v>
      </c>
      <c r="H343">
        <v>0</v>
      </c>
      <c r="I343">
        <v>2.4926758E-2</v>
      </c>
      <c r="J343">
        <v>0</v>
      </c>
      <c r="K343">
        <v>0</v>
      </c>
    </row>
    <row r="344" spans="1:11">
      <c r="A344" t="s">
        <v>751</v>
      </c>
      <c r="B344" t="s">
        <v>750</v>
      </c>
      <c r="C344">
        <v>0.52956848099999998</v>
      </c>
      <c r="D344">
        <v>0.30926513700000002</v>
      </c>
      <c r="E344">
        <v>2.2918700000000001E-3</v>
      </c>
      <c r="F344">
        <v>6.5756226000000001E-2</v>
      </c>
      <c r="G344">
        <v>4.5895386000000003E-2</v>
      </c>
      <c r="H344">
        <v>1.5259000000000001E-5</v>
      </c>
      <c r="I344">
        <v>4.034424E-3</v>
      </c>
      <c r="J344">
        <v>0</v>
      </c>
      <c r="K344">
        <v>1.1254883E-2</v>
      </c>
    </row>
    <row r="345" spans="1:11">
      <c r="A345" t="s">
        <v>749</v>
      </c>
      <c r="B345" t="s">
        <v>748</v>
      </c>
      <c r="C345">
        <v>0.54165954599999999</v>
      </c>
      <c r="D345">
        <v>0.30994262700000003</v>
      </c>
      <c r="E345">
        <v>0</v>
      </c>
      <c r="F345">
        <v>8.8912963999999997E-2</v>
      </c>
      <c r="G345">
        <v>2.6272582999999999E-2</v>
      </c>
      <c r="H345">
        <v>1.525879E-3</v>
      </c>
      <c r="I345">
        <v>1.5814208999999999E-2</v>
      </c>
      <c r="J345">
        <v>0</v>
      </c>
      <c r="K345">
        <v>0</v>
      </c>
    </row>
    <row r="346" spans="1:11">
      <c r="A346" t="s">
        <v>747</v>
      </c>
      <c r="B346" t="s">
        <v>746</v>
      </c>
      <c r="C346">
        <v>0.26804504400000001</v>
      </c>
      <c r="D346">
        <v>0.50219726600000003</v>
      </c>
      <c r="E346">
        <v>3.6587524000000003E-2</v>
      </c>
      <c r="F346">
        <v>0.11604919399999999</v>
      </c>
      <c r="G346">
        <v>2.9455565999999999E-2</v>
      </c>
      <c r="H346">
        <v>1.159668E-3</v>
      </c>
      <c r="I346">
        <v>7.2631839999999998E-3</v>
      </c>
      <c r="J346">
        <v>0</v>
      </c>
      <c r="K346">
        <v>0</v>
      </c>
    </row>
    <row r="347" spans="1:11">
      <c r="A347" t="s">
        <v>745</v>
      </c>
      <c r="B347" t="s">
        <v>744</v>
      </c>
      <c r="C347">
        <v>0.29917602500000001</v>
      </c>
      <c r="D347">
        <v>0.51436462400000005</v>
      </c>
      <c r="E347">
        <v>1.556396E-3</v>
      </c>
      <c r="F347">
        <v>0.104562378</v>
      </c>
      <c r="G347">
        <v>1.8884277000000001E-2</v>
      </c>
      <c r="H347">
        <v>0</v>
      </c>
      <c r="I347">
        <v>2.1829224000000001E-2</v>
      </c>
      <c r="J347">
        <v>0</v>
      </c>
      <c r="K347">
        <v>3.5308840000000002E-3</v>
      </c>
    </row>
    <row r="348" spans="1:11">
      <c r="A348" t="s">
        <v>743</v>
      </c>
      <c r="B348" t="s">
        <v>742</v>
      </c>
      <c r="C348">
        <v>0.14154968300000001</v>
      </c>
      <c r="D348">
        <v>0.59566650399999999</v>
      </c>
      <c r="E348">
        <v>5.5749512000000001E-2</v>
      </c>
      <c r="F348">
        <v>0.10347290000000001</v>
      </c>
      <c r="G348">
        <v>2.1597290000000002E-2</v>
      </c>
      <c r="H348">
        <v>2.1667499999999999E-4</v>
      </c>
      <c r="I348">
        <v>3.738403E-3</v>
      </c>
      <c r="J348">
        <v>0</v>
      </c>
      <c r="K348">
        <v>2.380371E-3</v>
      </c>
    </row>
    <row r="349" spans="1:11">
      <c r="A349" t="s">
        <v>741</v>
      </c>
      <c r="B349" t="s">
        <v>740</v>
      </c>
      <c r="C349">
        <v>0.260540771</v>
      </c>
      <c r="D349">
        <v>0.56255798300000004</v>
      </c>
      <c r="E349">
        <v>9.7656299999999995E-4</v>
      </c>
      <c r="F349">
        <v>7.4813843000000005E-2</v>
      </c>
      <c r="G349">
        <v>3.0084229000000001E-2</v>
      </c>
      <c r="H349">
        <v>6.4086899999999997E-4</v>
      </c>
      <c r="I349">
        <v>3.674316E-3</v>
      </c>
      <c r="J349">
        <v>0</v>
      </c>
      <c r="K349">
        <v>0</v>
      </c>
    </row>
    <row r="350" spans="1:11">
      <c r="A350" t="s">
        <v>739</v>
      </c>
      <c r="B350" t="s">
        <v>738</v>
      </c>
      <c r="C350">
        <v>0.35221557599999997</v>
      </c>
      <c r="D350">
        <v>0.175372314</v>
      </c>
      <c r="E350">
        <v>0.266635132</v>
      </c>
      <c r="F350">
        <v>7.0336914E-2</v>
      </c>
      <c r="G350">
        <v>8.6608889999999997E-3</v>
      </c>
      <c r="H350">
        <v>0</v>
      </c>
      <c r="I350">
        <v>3.8085938E-2</v>
      </c>
      <c r="J350">
        <v>0</v>
      </c>
      <c r="K350">
        <v>1.773071E-3</v>
      </c>
    </row>
    <row r="351" spans="1:11">
      <c r="A351" t="s">
        <v>737</v>
      </c>
      <c r="B351" t="s">
        <v>511</v>
      </c>
      <c r="C351">
        <v>0.27117919899999998</v>
      </c>
      <c r="D351">
        <v>6.2069701999999997E-2</v>
      </c>
      <c r="E351">
        <v>0.50507812500000004</v>
      </c>
      <c r="F351">
        <v>5.0317383E-2</v>
      </c>
      <c r="G351">
        <v>1.3470459000000001E-2</v>
      </c>
      <c r="H351">
        <v>3.0518000000000002E-5</v>
      </c>
      <c r="I351">
        <v>3.5064699999999998E-3</v>
      </c>
      <c r="J351">
        <v>0</v>
      </c>
      <c r="K351">
        <v>5.2825930000000004E-3</v>
      </c>
    </row>
    <row r="352" spans="1:11">
      <c r="A352" t="s">
        <v>736</v>
      </c>
      <c r="B352" t="s">
        <v>10</v>
      </c>
      <c r="C352">
        <v>0.26238403300000002</v>
      </c>
      <c r="D352">
        <v>0.395690918</v>
      </c>
      <c r="E352">
        <v>0.144436646</v>
      </c>
      <c r="F352">
        <v>7.3092650999999995E-2</v>
      </c>
      <c r="G352">
        <v>6.0961913999999999E-2</v>
      </c>
      <c r="H352">
        <v>1.5441890000000001E-3</v>
      </c>
      <c r="I352">
        <v>3.7323E-3</v>
      </c>
      <c r="J352">
        <v>0</v>
      </c>
      <c r="K352">
        <v>0</v>
      </c>
    </row>
    <row r="353" spans="1:11">
      <c r="A353" t="s">
        <v>735</v>
      </c>
      <c r="B353" t="s">
        <v>734</v>
      </c>
      <c r="C353">
        <v>9.7000121999999994E-2</v>
      </c>
      <c r="D353">
        <v>3.1051636000000001E-2</v>
      </c>
      <c r="E353">
        <v>0.47096252399999999</v>
      </c>
      <c r="F353">
        <v>8.5598754999999999E-2</v>
      </c>
      <c r="G353">
        <v>3.9343261999999997E-2</v>
      </c>
      <c r="H353">
        <v>5.7373000000000005E-4</v>
      </c>
      <c r="I353">
        <v>1.1428832999999999E-2</v>
      </c>
      <c r="J353">
        <v>0</v>
      </c>
      <c r="K353">
        <v>2.7099609999999999E-3</v>
      </c>
    </row>
    <row r="354" spans="1:11">
      <c r="A354" t="s">
        <v>733</v>
      </c>
      <c r="B354" t="s">
        <v>732</v>
      </c>
      <c r="C354">
        <v>0.15406799299999999</v>
      </c>
      <c r="D354">
        <v>0.188806152</v>
      </c>
      <c r="E354">
        <v>0.408108521</v>
      </c>
      <c r="F354">
        <v>6.5563965000000002E-2</v>
      </c>
      <c r="G354">
        <v>6.7941284000000005E-2</v>
      </c>
      <c r="H354">
        <v>1.28174E-4</v>
      </c>
      <c r="I354">
        <v>3.3004761000000001E-2</v>
      </c>
      <c r="J354">
        <v>0</v>
      </c>
      <c r="K354">
        <v>6.478882E-3</v>
      </c>
    </row>
    <row r="355" spans="1:11">
      <c r="A355" t="s">
        <v>731</v>
      </c>
      <c r="B355" t="s">
        <v>730</v>
      </c>
      <c r="C355">
        <v>0.139855957</v>
      </c>
      <c r="D355">
        <v>0.461999512</v>
      </c>
      <c r="E355">
        <v>0.24032287599999999</v>
      </c>
      <c r="F355">
        <v>7.4472046E-2</v>
      </c>
      <c r="G355">
        <v>2.7505492999999999E-2</v>
      </c>
      <c r="H355">
        <v>0</v>
      </c>
      <c r="I355">
        <v>5.9783939999999997E-3</v>
      </c>
      <c r="J355">
        <v>0</v>
      </c>
      <c r="K355">
        <v>0</v>
      </c>
    </row>
    <row r="356" spans="1:11">
      <c r="A356" t="s">
        <v>729</v>
      </c>
      <c r="B356" t="s">
        <v>728</v>
      </c>
      <c r="C356">
        <v>0.32166442899999997</v>
      </c>
      <c r="D356">
        <v>0.51928405799999999</v>
      </c>
      <c r="E356">
        <v>2.4526978000000001E-2</v>
      </c>
      <c r="F356">
        <v>9.6411132999999996E-2</v>
      </c>
      <c r="G356">
        <v>2.4468994000000001E-2</v>
      </c>
      <c r="H356">
        <v>1.7761229999999999E-3</v>
      </c>
      <c r="I356">
        <v>2.8625489999999998E-3</v>
      </c>
      <c r="J356">
        <v>0</v>
      </c>
      <c r="K356">
        <v>0</v>
      </c>
    </row>
    <row r="357" spans="1:11">
      <c r="A357" t="s">
        <v>727</v>
      </c>
      <c r="B357" t="s">
        <v>726</v>
      </c>
      <c r="C357">
        <v>0.32369384800000001</v>
      </c>
      <c r="D357">
        <v>0.50656738300000004</v>
      </c>
      <c r="E357">
        <v>2.8750609999999999E-2</v>
      </c>
      <c r="F357">
        <v>9.0808105E-2</v>
      </c>
      <c r="G357">
        <v>2.5601196E-2</v>
      </c>
      <c r="H357">
        <v>0</v>
      </c>
      <c r="I357">
        <v>6.5917999999999999E-4</v>
      </c>
      <c r="J357">
        <v>0</v>
      </c>
      <c r="K357">
        <v>1.3122559999999999E-3</v>
      </c>
    </row>
    <row r="358" spans="1:11">
      <c r="A358" t="s">
        <v>725</v>
      </c>
      <c r="B358" t="s">
        <v>724</v>
      </c>
      <c r="C358">
        <v>0.287329102</v>
      </c>
      <c r="D358">
        <v>0.41748352100000002</v>
      </c>
      <c r="E358">
        <v>7.4957275000000004E-2</v>
      </c>
      <c r="F358">
        <v>7.4645996000000006E-2</v>
      </c>
      <c r="G358">
        <v>1.1218262E-2</v>
      </c>
      <c r="H358">
        <v>1.6906740000000001E-3</v>
      </c>
      <c r="I358">
        <v>1.6662599999999999E-3</v>
      </c>
      <c r="J358">
        <v>0</v>
      </c>
      <c r="K358">
        <v>0</v>
      </c>
    </row>
    <row r="359" spans="1:11">
      <c r="A359" t="s">
        <v>723</v>
      </c>
      <c r="B359" t="s">
        <v>10</v>
      </c>
      <c r="C359">
        <v>0.319036865</v>
      </c>
      <c r="D359">
        <v>0.482321167</v>
      </c>
      <c r="E359">
        <v>3.1948852999999999E-2</v>
      </c>
      <c r="F359">
        <v>0.101916504</v>
      </c>
      <c r="G359">
        <v>4.5849609E-2</v>
      </c>
      <c r="H359">
        <v>6.1035199999999999E-4</v>
      </c>
      <c r="I359">
        <v>3.9672999999999998E-5</v>
      </c>
      <c r="J359">
        <v>0</v>
      </c>
      <c r="K359">
        <v>0</v>
      </c>
    </row>
    <row r="360" spans="1:11">
      <c r="A360" t="s">
        <v>722</v>
      </c>
      <c r="B360" t="s">
        <v>721</v>
      </c>
      <c r="C360">
        <v>0.36440429699999999</v>
      </c>
      <c r="D360">
        <v>0.48019409200000002</v>
      </c>
      <c r="E360">
        <v>4.3334999999999999E-4</v>
      </c>
      <c r="F360">
        <v>0.105178833</v>
      </c>
      <c r="G360">
        <v>2.4606322999999999E-2</v>
      </c>
      <c r="H360">
        <v>3.23486E-4</v>
      </c>
      <c r="I360">
        <v>4.4342039999999997E-3</v>
      </c>
      <c r="J360">
        <v>0</v>
      </c>
      <c r="K360">
        <v>2.468872E-3</v>
      </c>
    </row>
    <row r="361" spans="1:11">
      <c r="A361" t="s">
        <v>720</v>
      </c>
      <c r="B361" t="s">
        <v>10</v>
      </c>
      <c r="C361">
        <v>0.22855224599999999</v>
      </c>
      <c r="D361">
        <v>0.23284912099999999</v>
      </c>
      <c r="E361">
        <v>0.36750793500000001</v>
      </c>
      <c r="F361">
        <v>4.9359131000000001E-2</v>
      </c>
      <c r="G361">
        <v>4.1760253999999997E-2</v>
      </c>
      <c r="H361">
        <v>7.9345999999999996E-5</v>
      </c>
      <c r="I361">
        <v>1.4788818E-2</v>
      </c>
      <c r="J361">
        <v>0</v>
      </c>
      <c r="K361">
        <v>0</v>
      </c>
    </row>
    <row r="362" spans="1:11">
      <c r="A362" t="s">
        <v>719</v>
      </c>
      <c r="B362" t="s">
        <v>20</v>
      </c>
      <c r="C362">
        <v>0.274398804</v>
      </c>
      <c r="D362">
        <v>0.51063232400000003</v>
      </c>
      <c r="E362">
        <v>2.8228759999999999E-2</v>
      </c>
      <c r="F362">
        <v>9.4229125999999996E-2</v>
      </c>
      <c r="G362">
        <v>2.3846435999999999E-2</v>
      </c>
      <c r="H362">
        <v>5.9814500000000001E-4</v>
      </c>
      <c r="I362">
        <v>7.0983890000000001E-3</v>
      </c>
      <c r="J362">
        <v>0</v>
      </c>
      <c r="K362">
        <v>0</v>
      </c>
    </row>
    <row r="363" spans="1:11">
      <c r="A363" t="s">
        <v>718</v>
      </c>
      <c r="B363" t="s">
        <v>717</v>
      </c>
      <c r="C363">
        <v>0.17926025400000001</v>
      </c>
      <c r="D363">
        <v>0.29189758300000002</v>
      </c>
      <c r="E363">
        <v>0.38842773400000002</v>
      </c>
      <c r="F363">
        <v>6.4593505999999995E-2</v>
      </c>
      <c r="G363">
        <v>6.3116455000000002E-2</v>
      </c>
      <c r="H363">
        <v>6.1035000000000001E-5</v>
      </c>
      <c r="I363">
        <v>8.3312999999999996E-4</v>
      </c>
      <c r="J363">
        <v>0</v>
      </c>
      <c r="K363">
        <v>0</v>
      </c>
    </row>
    <row r="364" spans="1:11">
      <c r="A364" t="s">
        <v>716</v>
      </c>
      <c r="B364" t="s">
        <v>715</v>
      </c>
      <c r="C364">
        <v>0.172573853</v>
      </c>
      <c r="D364">
        <v>0.26548767099999998</v>
      </c>
      <c r="E364">
        <v>0.42265625000000001</v>
      </c>
      <c r="F364">
        <v>6.3171386999999996E-2</v>
      </c>
      <c r="G364">
        <v>6.0678100999999998E-2</v>
      </c>
      <c r="H364">
        <v>1.1566160000000001E-3</v>
      </c>
      <c r="I364">
        <v>5.2185100000000004E-4</v>
      </c>
      <c r="J364">
        <v>0</v>
      </c>
      <c r="K364">
        <v>1.7333979999999999E-3</v>
      </c>
    </row>
    <row r="365" spans="1:11">
      <c r="A365" t="s">
        <v>714</v>
      </c>
      <c r="B365" t="s">
        <v>713</v>
      </c>
      <c r="C365">
        <v>0.26216125499999998</v>
      </c>
      <c r="D365">
        <v>0.29534606899999999</v>
      </c>
      <c r="E365">
        <v>0.28912353499999999</v>
      </c>
      <c r="F365">
        <v>9.0310668999999996E-2</v>
      </c>
      <c r="G365">
        <v>4.4442748999999997E-2</v>
      </c>
      <c r="H365">
        <v>5.7983399999999999E-4</v>
      </c>
      <c r="I365">
        <v>7.6293949999999998E-3</v>
      </c>
      <c r="J365">
        <v>0</v>
      </c>
      <c r="K365">
        <v>0</v>
      </c>
    </row>
    <row r="366" spans="1:11">
      <c r="A366" t="s">
        <v>712</v>
      </c>
      <c r="B366" t="s">
        <v>711</v>
      </c>
      <c r="C366">
        <v>0.123840332</v>
      </c>
      <c r="D366">
        <v>0.285638428</v>
      </c>
      <c r="E366">
        <v>0.418017578</v>
      </c>
      <c r="F366">
        <v>8.4854126000000002E-2</v>
      </c>
      <c r="G366">
        <v>4.2257690000000001E-2</v>
      </c>
      <c r="H366">
        <v>7.9345999999999996E-5</v>
      </c>
      <c r="I366">
        <v>2.27356E-3</v>
      </c>
      <c r="J366">
        <v>0</v>
      </c>
      <c r="K366">
        <v>7.5866700000000002E-3</v>
      </c>
    </row>
    <row r="367" spans="1:11">
      <c r="A367" t="s">
        <v>710</v>
      </c>
      <c r="B367" t="s">
        <v>709</v>
      </c>
      <c r="C367">
        <v>0.20733337399999999</v>
      </c>
      <c r="D367">
        <v>0.343487549</v>
      </c>
      <c r="E367">
        <v>0.28049011200000001</v>
      </c>
      <c r="F367">
        <v>8.4484862999999993E-2</v>
      </c>
      <c r="G367">
        <v>5.4254150000000001E-2</v>
      </c>
      <c r="H367">
        <v>1.971436E-3</v>
      </c>
      <c r="I367">
        <v>3.9764400000000004E-3</v>
      </c>
      <c r="J367">
        <v>0</v>
      </c>
      <c r="K367">
        <v>0</v>
      </c>
    </row>
    <row r="368" spans="1:11">
      <c r="A368" t="s">
        <v>708</v>
      </c>
      <c r="B368" t="s">
        <v>707</v>
      </c>
      <c r="C368">
        <v>0.30704040500000002</v>
      </c>
      <c r="D368">
        <v>0.47040100099999999</v>
      </c>
      <c r="E368">
        <v>9.9456787000000005E-2</v>
      </c>
      <c r="F368">
        <v>6.3293456999999997E-2</v>
      </c>
      <c r="G368">
        <v>2.6193237000000001E-2</v>
      </c>
      <c r="H368">
        <v>9.1549999999999996E-6</v>
      </c>
      <c r="I368">
        <v>1.9287110000000001E-3</v>
      </c>
      <c r="J368">
        <v>0</v>
      </c>
      <c r="K368">
        <v>0</v>
      </c>
    </row>
    <row r="369" spans="1:11">
      <c r="A369" t="s">
        <v>706</v>
      </c>
      <c r="B369" t="s">
        <v>10</v>
      </c>
      <c r="C369">
        <v>0.32292175299999998</v>
      </c>
      <c r="D369">
        <v>3.7365723000000003E-2</v>
      </c>
      <c r="E369">
        <v>0.314352417</v>
      </c>
      <c r="F369">
        <v>7.8945923000000001E-2</v>
      </c>
      <c r="G369">
        <v>2.0706176999999999E-2</v>
      </c>
      <c r="H369">
        <v>8.9721699999999996E-4</v>
      </c>
      <c r="I369">
        <v>2.0046997E-2</v>
      </c>
      <c r="J369">
        <v>0</v>
      </c>
      <c r="K369">
        <v>8.2733149999999998E-3</v>
      </c>
    </row>
    <row r="370" spans="1:11">
      <c r="A370" t="s">
        <v>705</v>
      </c>
      <c r="B370" t="s">
        <v>704</v>
      </c>
      <c r="C370">
        <v>0.143978882</v>
      </c>
      <c r="D370">
        <v>0.673925781</v>
      </c>
      <c r="E370">
        <v>1.3226318000000001E-2</v>
      </c>
      <c r="F370">
        <v>8.8894653000000004E-2</v>
      </c>
      <c r="G370">
        <v>2.3876952999999999E-2</v>
      </c>
      <c r="H370">
        <v>0</v>
      </c>
      <c r="I370">
        <v>7.3608399999999996E-3</v>
      </c>
      <c r="J370">
        <v>0</v>
      </c>
      <c r="K370">
        <v>2.41089E-4</v>
      </c>
    </row>
    <row r="371" spans="1:11">
      <c r="A371" t="s">
        <v>703</v>
      </c>
      <c r="B371" t="s">
        <v>702</v>
      </c>
      <c r="C371">
        <v>0.42574768099999999</v>
      </c>
      <c r="D371">
        <v>0.410375977</v>
      </c>
      <c r="E371">
        <v>2.1914672999999999E-2</v>
      </c>
      <c r="F371">
        <v>8.1735229000000006E-2</v>
      </c>
      <c r="G371">
        <v>4.0316772000000001E-2</v>
      </c>
      <c r="H371">
        <v>7.7514599999999999E-4</v>
      </c>
      <c r="I371">
        <v>1.2014771E-2</v>
      </c>
      <c r="J371">
        <v>0</v>
      </c>
      <c r="K371">
        <v>2.3529050000000002E-3</v>
      </c>
    </row>
    <row r="372" spans="1:11">
      <c r="A372" t="s">
        <v>701</v>
      </c>
      <c r="B372" t="s">
        <v>700</v>
      </c>
      <c r="C372">
        <v>0.28258056599999998</v>
      </c>
      <c r="D372">
        <v>0.141323853</v>
      </c>
      <c r="E372">
        <v>0.37482299800000002</v>
      </c>
      <c r="F372">
        <v>0.104852295</v>
      </c>
      <c r="G372">
        <v>4.5181274E-2</v>
      </c>
      <c r="H372">
        <v>2.764893E-3</v>
      </c>
      <c r="I372">
        <v>1.0006714E-2</v>
      </c>
      <c r="J372">
        <v>0</v>
      </c>
      <c r="K372">
        <v>1.019287E-3</v>
      </c>
    </row>
    <row r="373" spans="1:11">
      <c r="A373" t="s">
        <v>699</v>
      </c>
      <c r="B373" t="s">
        <v>698</v>
      </c>
      <c r="C373">
        <v>0.32888183599999998</v>
      </c>
      <c r="D373">
        <v>0.51929321299999998</v>
      </c>
      <c r="E373">
        <v>2.8402710000000001E-2</v>
      </c>
      <c r="F373">
        <v>6.6537475999999998E-2</v>
      </c>
      <c r="G373">
        <v>3.6206055000000001E-2</v>
      </c>
      <c r="H373">
        <v>1.470947E-3</v>
      </c>
      <c r="I373">
        <v>1.2728882E-2</v>
      </c>
      <c r="J373">
        <v>0</v>
      </c>
      <c r="K373">
        <v>0</v>
      </c>
    </row>
    <row r="374" spans="1:11">
      <c r="A374" t="s">
        <v>697</v>
      </c>
      <c r="B374" t="s">
        <v>696</v>
      </c>
      <c r="C374">
        <v>0.32940673799999998</v>
      </c>
      <c r="D374">
        <v>0.51270751999999997</v>
      </c>
      <c r="E374">
        <v>2.7267455999999999E-2</v>
      </c>
      <c r="F374">
        <v>4.9264526000000003E-2</v>
      </c>
      <c r="G374">
        <v>2.5177002E-2</v>
      </c>
      <c r="H374">
        <v>8.7280300000000001E-4</v>
      </c>
      <c r="I374">
        <v>3.1634520999999999E-2</v>
      </c>
      <c r="J374">
        <v>0</v>
      </c>
      <c r="K374">
        <v>0</v>
      </c>
    </row>
    <row r="375" spans="1:11">
      <c r="A375" t="s">
        <v>695</v>
      </c>
      <c r="B375" t="s">
        <v>502</v>
      </c>
      <c r="C375">
        <v>0.35585327100000003</v>
      </c>
      <c r="D375">
        <v>0.50724182100000004</v>
      </c>
      <c r="E375">
        <v>2.0394896999999999E-2</v>
      </c>
      <c r="F375">
        <v>2.8930663999999998E-2</v>
      </c>
      <c r="G375">
        <v>3.7503052000000002E-2</v>
      </c>
      <c r="H375">
        <v>4.4494629999999999E-3</v>
      </c>
      <c r="I375">
        <v>4.3630980999999999E-2</v>
      </c>
      <c r="J375">
        <v>0</v>
      </c>
      <c r="K375">
        <v>0</v>
      </c>
    </row>
    <row r="376" spans="1:11">
      <c r="A376" t="s">
        <v>694</v>
      </c>
      <c r="B376" t="s">
        <v>693</v>
      </c>
      <c r="C376">
        <v>0.20184020999999999</v>
      </c>
      <c r="D376">
        <v>0.55247802700000004</v>
      </c>
      <c r="E376">
        <v>5.6079101999999999E-2</v>
      </c>
      <c r="F376">
        <v>6.2322997999999998E-2</v>
      </c>
      <c r="G376">
        <v>3.7347412000000003E-2</v>
      </c>
      <c r="H376">
        <v>6.1040000000000003E-6</v>
      </c>
      <c r="I376">
        <v>1.9500732E-2</v>
      </c>
      <c r="J376">
        <v>0</v>
      </c>
      <c r="K376">
        <v>0</v>
      </c>
    </row>
    <row r="377" spans="1:11">
      <c r="A377" t="s">
        <v>692</v>
      </c>
      <c r="B377" t="s">
        <v>10</v>
      </c>
      <c r="C377">
        <v>0.32036438</v>
      </c>
      <c r="D377">
        <v>0.46867370600000002</v>
      </c>
      <c r="E377">
        <v>6.5588379000000002E-2</v>
      </c>
      <c r="F377">
        <v>5.1748657000000003E-2</v>
      </c>
      <c r="G377">
        <v>3.1295775999999997E-2</v>
      </c>
      <c r="H377">
        <v>5.2093510000000001E-3</v>
      </c>
      <c r="I377">
        <v>1.6894531000000001E-2</v>
      </c>
      <c r="J377">
        <v>0</v>
      </c>
      <c r="K377">
        <v>0</v>
      </c>
    </row>
    <row r="378" spans="1:11">
      <c r="A378" t="s">
        <v>691</v>
      </c>
      <c r="B378" t="s">
        <v>690</v>
      </c>
      <c r="C378">
        <v>0.37423706099999998</v>
      </c>
      <c r="D378">
        <v>0.40096435499999999</v>
      </c>
      <c r="E378">
        <v>9.9041747999999999E-2</v>
      </c>
      <c r="F378">
        <v>6.1520386000000003E-2</v>
      </c>
      <c r="G378">
        <v>4.2864989999999999E-2</v>
      </c>
      <c r="H378">
        <v>0</v>
      </c>
      <c r="I378">
        <v>1.829834E-2</v>
      </c>
      <c r="J378">
        <v>0</v>
      </c>
      <c r="K378">
        <v>0</v>
      </c>
    </row>
    <row r="379" spans="1:11">
      <c r="A379" t="s">
        <v>689</v>
      </c>
      <c r="B379" t="s">
        <v>688</v>
      </c>
      <c r="C379">
        <v>0.35058898900000002</v>
      </c>
      <c r="D379">
        <v>0.47776184100000002</v>
      </c>
      <c r="E379">
        <v>1.9155884000000001E-2</v>
      </c>
      <c r="F379">
        <v>8.1726073999999996E-2</v>
      </c>
      <c r="G379">
        <v>3.3834838999999998E-2</v>
      </c>
      <c r="H379">
        <v>2.2003169999999998E-3</v>
      </c>
      <c r="I379">
        <v>2.5079345999999999E-2</v>
      </c>
      <c r="J379">
        <v>0</v>
      </c>
      <c r="K379">
        <v>0</v>
      </c>
    </row>
    <row r="380" spans="1:11">
      <c r="A380" t="s">
        <v>687</v>
      </c>
      <c r="B380" t="s">
        <v>10</v>
      </c>
      <c r="C380">
        <v>0.40354309100000002</v>
      </c>
      <c r="D380">
        <v>0.420281982</v>
      </c>
      <c r="E380">
        <v>4.3612670999999999E-2</v>
      </c>
      <c r="F380">
        <v>6.2023926E-2</v>
      </c>
      <c r="G380">
        <v>4.9395752000000001E-2</v>
      </c>
      <c r="H380">
        <v>1.1837769E-2</v>
      </c>
      <c r="I380">
        <v>5.4932000000000002E-5</v>
      </c>
      <c r="J380">
        <v>0</v>
      </c>
      <c r="K380">
        <v>0</v>
      </c>
    </row>
    <row r="381" spans="1:11">
      <c r="A381" t="s">
        <v>686</v>
      </c>
      <c r="B381" t="s">
        <v>10</v>
      </c>
      <c r="C381">
        <v>0.40354614300000002</v>
      </c>
      <c r="D381">
        <v>0.420281982</v>
      </c>
      <c r="E381">
        <v>4.3609619000000002E-2</v>
      </c>
      <c r="F381">
        <v>6.2023926E-2</v>
      </c>
      <c r="G381">
        <v>4.9395752000000001E-2</v>
      </c>
      <c r="H381">
        <v>1.1837769E-2</v>
      </c>
      <c r="I381">
        <v>5.4932000000000002E-5</v>
      </c>
      <c r="J381">
        <v>0</v>
      </c>
      <c r="K381">
        <v>0</v>
      </c>
    </row>
    <row r="382" spans="1:11">
      <c r="A382" t="s">
        <v>685</v>
      </c>
      <c r="B382" t="s">
        <v>10</v>
      </c>
      <c r="C382">
        <v>0.40354614300000002</v>
      </c>
      <c r="D382">
        <v>0.420281982</v>
      </c>
      <c r="E382">
        <v>4.3609619000000002E-2</v>
      </c>
      <c r="F382">
        <v>6.2023926E-2</v>
      </c>
      <c r="G382">
        <v>4.9395752000000001E-2</v>
      </c>
      <c r="H382">
        <v>1.1837769E-2</v>
      </c>
      <c r="I382">
        <v>5.4932000000000002E-5</v>
      </c>
      <c r="J382">
        <v>0</v>
      </c>
      <c r="K382">
        <v>0</v>
      </c>
    </row>
    <row r="383" spans="1:11">
      <c r="A383" t="s">
        <v>684</v>
      </c>
      <c r="B383" t="s">
        <v>683</v>
      </c>
      <c r="C383">
        <v>0.28598632800000001</v>
      </c>
      <c r="D383">
        <v>0.50024414100000003</v>
      </c>
      <c r="E383">
        <v>5.1885986000000002E-2</v>
      </c>
      <c r="F383">
        <v>5.4690552000000003E-2</v>
      </c>
      <c r="G383">
        <v>1.8823242E-2</v>
      </c>
      <c r="H383">
        <v>1.263428E-3</v>
      </c>
      <c r="I383">
        <v>6.7807007000000002E-2</v>
      </c>
      <c r="J383">
        <v>0</v>
      </c>
      <c r="K383">
        <v>1.4526369999999999E-3</v>
      </c>
    </row>
    <row r="384" spans="1:11">
      <c r="A384" t="s">
        <v>682</v>
      </c>
      <c r="B384" t="s">
        <v>681</v>
      </c>
      <c r="C384">
        <v>0.39281311000000002</v>
      </c>
      <c r="D384">
        <v>0.45205383300000002</v>
      </c>
      <c r="E384">
        <v>3.5342406999999999E-2</v>
      </c>
      <c r="F384">
        <v>5.7464599999999998E-2</v>
      </c>
      <c r="G384">
        <v>4.6899414E-2</v>
      </c>
      <c r="H384">
        <v>0</v>
      </c>
      <c r="I384">
        <v>0</v>
      </c>
      <c r="J384">
        <v>0</v>
      </c>
      <c r="K384">
        <v>1.77002E-4</v>
      </c>
    </row>
    <row r="385" spans="1:11">
      <c r="A385" t="s">
        <v>680</v>
      </c>
      <c r="B385" t="s">
        <v>679</v>
      </c>
      <c r="C385">
        <v>0.31328430200000001</v>
      </c>
      <c r="D385">
        <v>0.49235839799999997</v>
      </c>
      <c r="E385">
        <v>7.6956177000000001E-2</v>
      </c>
      <c r="F385">
        <v>5.6573485999999999E-2</v>
      </c>
      <c r="G385">
        <v>3.9352417000000001E-2</v>
      </c>
      <c r="H385">
        <v>0</v>
      </c>
      <c r="I385">
        <v>9.9395750000000008E-3</v>
      </c>
      <c r="J385">
        <v>0</v>
      </c>
      <c r="K385">
        <v>1.2207E-4</v>
      </c>
    </row>
    <row r="386" spans="1:11">
      <c r="A386" t="s">
        <v>678</v>
      </c>
      <c r="B386" t="s">
        <v>677</v>
      </c>
      <c r="C386">
        <v>0.28220214799999999</v>
      </c>
      <c r="D386">
        <v>0.50895690900000001</v>
      </c>
      <c r="E386">
        <v>6.9906616000000005E-2</v>
      </c>
      <c r="F386">
        <v>6.5313721000000005E-2</v>
      </c>
      <c r="G386">
        <v>2.5238037000000001E-2</v>
      </c>
      <c r="H386">
        <v>0</v>
      </c>
      <c r="I386">
        <v>3.00293E-3</v>
      </c>
      <c r="J386">
        <v>0</v>
      </c>
      <c r="K386">
        <v>5.1879999999999998E-5</v>
      </c>
    </row>
    <row r="387" spans="1:11">
      <c r="A387" t="s">
        <v>676</v>
      </c>
      <c r="B387" t="s">
        <v>10</v>
      </c>
      <c r="C387">
        <v>0.238955688</v>
      </c>
      <c r="D387">
        <v>7.5799561000000001E-2</v>
      </c>
      <c r="E387">
        <v>0.46369934099999999</v>
      </c>
      <c r="F387">
        <v>8.9486694000000006E-2</v>
      </c>
      <c r="G387">
        <v>2.8436278999999998E-2</v>
      </c>
      <c r="H387">
        <v>0</v>
      </c>
      <c r="I387">
        <v>3.9157103999999998E-2</v>
      </c>
      <c r="J387">
        <v>0</v>
      </c>
      <c r="K387">
        <v>1.0842895999999999E-2</v>
      </c>
    </row>
    <row r="388" spans="1:11">
      <c r="A388" t="s">
        <v>675</v>
      </c>
      <c r="B388" t="s">
        <v>674</v>
      </c>
      <c r="C388">
        <v>0.40649108900000003</v>
      </c>
      <c r="D388">
        <v>0.400558472</v>
      </c>
      <c r="E388">
        <v>5.2136229999999999E-2</v>
      </c>
      <c r="F388">
        <v>6.6543579000000005E-2</v>
      </c>
      <c r="G388">
        <v>4.5883179000000003E-2</v>
      </c>
      <c r="H388">
        <v>0</v>
      </c>
      <c r="I388">
        <v>2.1621703999999999E-2</v>
      </c>
      <c r="J388">
        <v>0</v>
      </c>
      <c r="K388">
        <v>0</v>
      </c>
    </row>
    <row r="389" spans="1:11">
      <c r="A389" t="s">
        <v>673</v>
      </c>
      <c r="B389" t="s">
        <v>672</v>
      </c>
      <c r="C389">
        <v>0.29078674300000001</v>
      </c>
      <c r="D389">
        <v>0.53143615700000002</v>
      </c>
      <c r="E389">
        <v>4.8458861999999998E-2</v>
      </c>
      <c r="F389">
        <v>6.1602783000000001E-2</v>
      </c>
      <c r="G389">
        <v>5.3814697000000002E-2</v>
      </c>
      <c r="H389">
        <v>8.2092299999999999E-4</v>
      </c>
      <c r="I389">
        <v>5.1452640000000001E-3</v>
      </c>
      <c r="J389">
        <v>0</v>
      </c>
      <c r="K389">
        <v>0</v>
      </c>
    </row>
    <row r="390" spans="1:11">
      <c r="A390" t="s">
        <v>671</v>
      </c>
      <c r="B390" t="s">
        <v>670</v>
      </c>
      <c r="C390">
        <v>0.12641296399999999</v>
      </c>
      <c r="D390">
        <v>0.214553833</v>
      </c>
      <c r="E390">
        <v>0.401184082</v>
      </c>
      <c r="F390">
        <v>0.121893311</v>
      </c>
      <c r="G390">
        <v>2.0257568E-2</v>
      </c>
      <c r="H390">
        <v>0</v>
      </c>
      <c r="I390">
        <v>5.5145259999999996E-3</v>
      </c>
      <c r="J390">
        <v>0</v>
      </c>
      <c r="K390">
        <v>1.2145995999999999E-2</v>
      </c>
    </row>
    <row r="391" spans="1:11">
      <c r="A391" t="s">
        <v>669</v>
      </c>
      <c r="B391" t="s">
        <v>10</v>
      </c>
      <c r="C391">
        <v>0.17071227999999999</v>
      </c>
      <c r="D391">
        <v>0.502752686</v>
      </c>
      <c r="E391">
        <v>0.124554443</v>
      </c>
      <c r="F391">
        <v>0.119378662</v>
      </c>
      <c r="G391">
        <v>1.8753051999999999E-2</v>
      </c>
      <c r="H391">
        <v>0</v>
      </c>
      <c r="I391">
        <v>2.7227782999999998E-2</v>
      </c>
      <c r="J391">
        <v>0</v>
      </c>
      <c r="K391">
        <v>9.1247599999999996E-4</v>
      </c>
    </row>
    <row r="392" spans="1:11">
      <c r="A392" t="s">
        <v>668</v>
      </c>
      <c r="B392" t="s">
        <v>10</v>
      </c>
      <c r="C392">
        <v>0.14642028800000001</v>
      </c>
      <c r="D392">
        <v>0.39334106400000002</v>
      </c>
      <c r="E392">
        <v>0.25175170899999999</v>
      </c>
      <c r="F392">
        <v>0.116329956</v>
      </c>
      <c r="G392">
        <v>2.8259276999999999E-2</v>
      </c>
      <c r="H392">
        <v>1.28174E-4</v>
      </c>
      <c r="I392">
        <v>1.8615719999999999E-3</v>
      </c>
      <c r="J392">
        <v>0</v>
      </c>
      <c r="K392">
        <v>2.1484379999999999E-3</v>
      </c>
    </row>
    <row r="393" spans="1:11">
      <c r="A393" t="s">
        <v>667</v>
      </c>
      <c r="B393" t="s">
        <v>666</v>
      </c>
      <c r="C393">
        <v>0.36670227100000002</v>
      </c>
      <c r="D393">
        <v>0.41727600100000001</v>
      </c>
      <c r="E393">
        <v>4.0695189999999999E-2</v>
      </c>
      <c r="F393">
        <v>9.8001098999999994E-2</v>
      </c>
      <c r="G393">
        <v>2.1636960000000001E-3</v>
      </c>
      <c r="H393">
        <v>6.4086899999999997E-4</v>
      </c>
      <c r="I393">
        <v>9.4024659999999999E-3</v>
      </c>
      <c r="J393">
        <v>0</v>
      </c>
      <c r="K393">
        <v>8.3312999999999996E-4</v>
      </c>
    </row>
    <row r="394" spans="1:11">
      <c r="A394" t="s">
        <v>665</v>
      </c>
      <c r="B394" t="s">
        <v>664</v>
      </c>
      <c r="C394">
        <v>0.258969116</v>
      </c>
      <c r="D394">
        <v>0.53226623500000003</v>
      </c>
      <c r="E394">
        <v>7.7200317000000004E-2</v>
      </c>
      <c r="F394">
        <v>6.2496947999999997E-2</v>
      </c>
      <c r="G394">
        <v>2.5692749000000001E-2</v>
      </c>
      <c r="H394">
        <v>0</v>
      </c>
      <c r="I394">
        <v>0</v>
      </c>
      <c r="J394">
        <v>0</v>
      </c>
      <c r="K394">
        <v>6.4086999999999998E-5</v>
      </c>
    </row>
    <row r="395" spans="1:11">
      <c r="A395" t="s">
        <v>663</v>
      </c>
      <c r="B395" t="s">
        <v>662</v>
      </c>
      <c r="C395">
        <v>7.2775269000000004E-2</v>
      </c>
      <c r="D395">
        <v>0.11265869100000001</v>
      </c>
      <c r="E395">
        <v>0.55494384799999996</v>
      </c>
      <c r="F395">
        <v>6.2820434999999994E-2</v>
      </c>
      <c r="G395">
        <v>6.6061401000000006E-2</v>
      </c>
      <c r="H395">
        <v>1.5106200000000001E-3</v>
      </c>
      <c r="I395">
        <v>2.9342651000000001E-2</v>
      </c>
      <c r="J395">
        <v>0</v>
      </c>
      <c r="K395">
        <v>2.8256225999999999E-2</v>
      </c>
    </row>
    <row r="396" spans="1:11">
      <c r="A396" t="s">
        <v>661</v>
      </c>
      <c r="B396" t="s">
        <v>660</v>
      </c>
      <c r="C396">
        <v>0.24211731</v>
      </c>
      <c r="D396">
        <v>0.45504760700000002</v>
      </c>
      <c r="E396">
        <v>0.148846436</v>
      </c>
      <c r="F396">
        <v>7.4124146000000002E-2</v>
      </c>
      <c r="G396">
        <v>4.5217896E-2</v>
      </c>
      <c r="H396">
        <v>3.8238529999999999E-3</v>
      </c>
      <c r="I396">
        <v>1.3562012E-2</v>
      </c>
      <c r="J396">
        <v>0</v>
      </c>
      <c r="K396">
        <v>0</v>
      </c>
    </row>
    <row r="397" spans="1:11">
      <c r="A397" t="s">
        <v>659</v>
      </c>
      <c r="B397" t="s">
        <v>10</v>
      </c>
      <c r="C397">
        <v>0.18770141600000001</v>
      </c>
      <c r="D397">
        <v>0.58988342299999996</v>
      </c>
      <c r="E397">
        <v>2.2048950000000001E-2</v>
      </c>
      <c r="F397">
        <v>0.114682007</v>
      </c>
      <c r="G397">
        <v>1.7984008999999999E-2</v>
      </c>
      <c r="H397">
        <v>1.6784699999999999E-4</v>
      </c>
      <c r="I397">
        <v>1.934814E-3</v>
      </c>
      <c r="J397">
        <v>0</v>
      </c>
      <c r="K397">
        <v>7.4157699999999999E-4</v>
      </c>
    </row>
    <row r="398" spans="1:11">
      <c r="A398" t="s">
        <v>658</v>
      </c>
      <c r="B398" t="s">
        <v>10</v>
      </c>
      <c r="C398">
        <v>0.16206970200000001</v>
      </c>
      <c r="D398">
        <v>0.51046752900000003</v>
      </c>
      <c r="E398">
        <v>0.108889771</v>
      </c>
      <c r="F398">
        <v>4.9435424999999998E-2</v>
      </c>
      <c r="G398">
        <v>3.3026122999999998E-2</v>
      </c>
      <c r="H398">
        <v>1.2420650000000001E-3</v>
      </c>
      <c r="I398">
        <v>1.2481689999999999E-3</v>
      </c>
      <c r="J398">
        <v>0</v>
      </c>
      <c r="K398">
        <v>0</v>
      </c>
    </row>
    <row r="399" spans="1:11">
      <c r="A399" t="s">
        <v>657</v>
      </c>
      <c r="B399" t="s">
        <v>656</v>
      </c>
      <c r="C399">
        <v>0.169631958</v>
      </c>
      <c r="D399">
        <v>0.51004333499999999</v>
      </c>
      <c r="E399">
        <v>0.200112915</v>
      </c>
      <c r="F399">
        <v>4.6719360000000001E-2</v>
      </c>
      <c r="G399">
        <v>4.4638061999999999E-2</v>
      </c>
      <c r="H399">
        <v>2.2674560000000002E-3</v>
      </c>
      <c r="I399">
        <v>0</v>
      </c>
      <c r="J399">
        <v>0</v>
      </c>
      <c r="K399">
        <v>3.9062500000000002E-4</v>
      </c>
    </row>
    <row r="400" spans="1:11">
      <c r="A400" t="s">
        <v>655</v>
      </c>
      <c r="B400" t="s">
        <v>654</v>
      </c>
      <c r="C400">
        <v>0.359542847</v>
      </c>
      <c r="D400">
        <v>0.48839721699999999</v>
      </c>
      <c r="E400">
        <v>2.4884033E-2</v>
      </c>
      <c r="F400">
        <v>4.7271728999999998E-2</v>
      </c>
      <c r="G400">
        <v>4.6566771999999999E-2</v>
      </c>
      <c r="H400">
        <v>5.1879999999999998E-5</v>
      </c>
      <c r="I400">
        <v>2.65503E-4</v>
      </c>
      <c r="J400">
        <v>0</v>
      </c>
      <c r="K400">
        <v>0</v>
      </c>
    </row>
    <row r="401" spans="1:11">
      <c r="A401" t="s">
        <v>653</v>
      </c>
      <c r="B401" t="s">
        <v>652</v>
      </c>
      <c r="C401">
        <v>0.32661743199999999</v>
      </c>
      <c r="D401">
        <v>0.45740051300000001</v>
      </c>
      <c r="E401">
        <v>6.8502807999999998E-2</v>
      </c>
      <c r="F401">
        <v>5.3396605999999999E-2</v>
      </c>
      <c r="G401">
        <v>4.0234375000000003E-2</v>
      </c>
      <c r="H401">
        <v>0</v>
      </c>
      <c r="I401">
        <v>0</v>
      </c>
      <c r="J401">
        <v>0</v>
      </c>
      <c r="K401">
        <v>0</v>
      </c>
    </row>
    <row r="402" spans="1:11">
      <c r="A402" t="s">
        <v>651</v>
      </c>
      <c r="B402" t="s">
        <v>10</v>
      </c>
      <c r="C402">
        <v>0.291278076</v>
      </c>
      <c r="D402">
        <v>0.45104370100000002</v>
      </c>
      <c r="E402">
        <v>9.6459960999999997E-2</v>
      </c>
      <c r="F402">
        <v>3.1082153000000001E-2</v>
      </c>
      <c r="G402">
        <v>3.8671875000000001E-2</v>
      </c>
      <c r="H402">
        <v>3.5430909999999999E-3</v>
      </c>
      <c r="I402">
        <v>2.1362E-5</v>
      </c>
      <c r="J402">
        <v>0</v>
      </c>
      <c r="K402">
        <v>0</v>
      </c>
    </row>
    <row r="403" spans="1:11">
      <c r="A403" t="s">
        <v>650</v>
      </c>
      <c r="B403" t="s">
        <v>10</v>
      </c>
      <c r="C403">
        <v>0.26575317399999998</v>
      </c>
      <c r="D403">
        <v>0.49825744599999999</v>
      </c>
      <c r="E403">
        <v>9.1906738000000002E-2</v>
      </c>
      <c r="F403">
        <v>4.8806763000000003E-2</v>
      </c>
      <c r="G403">
        <v>3.5510253999999998E-2</v>
      </c>
      <c r="H403">
        <v>3.23486E-4</v>
      </c>
      <c r="I403">
        <v>1.2796020999999999E-2</v>
      </c>
      <c r="J403">
        <v>0</v>
      </c>
      <c r="K403">
        <v>0</v>
      </c>
    </row>
    <row r="404" spans="1:11">
      <c r="A404" t="s">
        <v>649</v>
      </c>
      <c r="B404" t="s">
        <v>10</v>
      </c>
      <c r="C404">
        <v>0.26961669900000002</v>
      </c>
      <c r="D404">
        <v>0.53235168499999996</v>
      </c>
      <c r="E404">
        <v>6.3140869000000002E-2</v>
      </c>
      <c r="F404">
        <v>4.3020629999999997E-2</v>
      </c>
      <c r="G404">
        <v>7.3986815999999997E-2</v>
      </c>
      <c r="H404">
        <v>0</v>
      </c>
      <c r="I404">
        <v>2.6794430000000001E-3</v>
      </c>
      <c r="J404">
        <v>0</v>
      </c>
      <c r="K404">
        <v>0</v>
      </c>
    </row>
    <row r="405" spans="1:11">
      <c r="A405" t="s">
        <v>648</v>
      </c>
      <c r="B405" t="s">
        <v>10</v>
      </c>
      <c r="C405">
        <v>0.151016235</v>
      </c>
      <c r="D405">
        <v>0.51060791000000005</v>
      </c>
      <c r="E405">
        <v>0.15549316399999999</v>
      </c>
      <c r="F405">
        <v>4.9478148999999999E-2</v>
      </c>
      <c r="G405">
        <v>2.0455932999999999E-2</v>
      </c>
      <c r="H405">
        <v>8.3923299999999999E-4</v>
      </c>
      <c r="I405">
        <v>3.2980347E-2</v>
      </c>
      <c r="J405">
        <v>0</v>
      </c>
      <c r="K405">
        <v>1.5072632000000001E-2</v>
      </c>
    </row>
    <row r="406" spans="1:11">
      <c r="A406" t="s">
        <v>647</v>
      </c>
      <c r="B406" t="s">
        <v>10</v>
      </c>
      <c r="C406">
        <v>0.15820922900000001</v>
      </c>
      <c r="D406">
        <v>0.58888244599999995</v>
      </c>
      <c r="E406">
        <v>0.10397949200000001</v>
      </c>
      <c r="F406">
        <v>8.1198119999999999E-2</v>
      </c>
      <c r="G406">
        <v>1.9015503E-2</v>
      </c>
      <c r="H406">
        <v>4.2480469999999996E-3</v>
      </c>
      <c r="I406">
        <v>0</v>
      </c>
      <c r="J406">
        <v>0</v>
      </c>
      <c r="K406">
        <v>2.984619E-3</v>
      </c>
    </row>
    <row r="407" spans="1:11">
      <c r="A407" t="s">
        <v>646</v>
      </c>
      <c r="B407" t="s">
        <v>10</v>
      </c>
      <c r="C407">
        <v>0.183230591</v>
      </c>
      <c r="D407">
        <v>0.494046021</v>
      </c>
      <c r="E407">
        <v>0.175033569</v>
      </c>
      <c r="F407">
        <v>8.1790161E-2</v>
      </c>
      <c r="G407">
        <v>4.0835571000000001E-2</v>
      </c>
      <c r="H407">
        <v>0</v>
      </c>
      <c r="I407">
        <v>2.426147E-3</v>
      </c>
      <c r="J407">
        <v>0</v>
      </c>
      <c r="K407">
        <v>0</v>
      </c>
    </row>
    <row r="408" spans="1:11">
      <c r="A408" t="s">
        <v>645</v>
      </c>
      <c r="B408" t="s">
        <v>644</v>
      </c>
      <c r="C408">
        <v>0.14154968300000001</v>
      </c>
      <c r="D408">
        <v>0.59566650399999999</v>
      </c>
      <c r="E408">
        <v>5.5749512000000001E-2</v>
      </c>
      <c r="F408">
        <v>0.10347290000000001</v>
      </c>
      <c r="G408">
        <v>2.1597290000000002E-2</v>
      </c>
      <c r="H408">
        <v>2.1667499999999999E-4</v>
      </c>
      <c r="I408">
        <v>3.738403E-3</v>
      </c>
      <c r="J408">
        <v>0</v>
      </c>
      <c r="K408">
        <v>2.380371E-3</v>
      </c>
    </row>
    <row r="409" spans="1:11">
      <c r="A409" t="s">
        <v>643</v>
      </c>
      <c r="B409" t="s">
        <v>642</v>
      </c>
      <c r="C409">
        <v>0.16255798299999999</v>
      </c>
      <c r="D409">
        <v>2.9284668E-2</v>
      </c>
      <c r="E409">
        <v>0.521530151</v>
      </c>
      <c r="F409">
        <v>8.2971191E-2</v>
      </c>
      <c r="G409">
        <v>2.1185302999999999E-2</v>
      </c>
      <c r="H409">
        <v>0</v>
      </c>
      <c r="I409">
        <v>2.3419189E-2</v>
      </c>
      <c r="J409">
        <v>0</v>
      </c>
      <c r="K409">
        <v>4.5776369999999999E-3</v>
      </c>
    </row>
    <row r="410" spans="1:11">
      <c r="A410" t="s">
        <v>641</v>
      </c>
      <c r="B410" t="s">
        <v>640</v>
      </c>
      <c r="C410">
        <v>0.178317261</v>
      </c>
      <c r="D410">
        <v>0.25740356399999997</v>
      </c>
      <c r="E410">
        <v>0.347821045</v>
      </c>
      <c r="F410">
        <v>0.114910889</v>
      </c>
      <c r="G410">
        <v>3.6563110000000003E-2</v>
      </c>
      <c r="H410">
        <v>1.2145999999999999E-3</v>
      </c>
      <c r="I410">
        <v>7.4279790000000004E-3</v>
      </c>
      <c r="J410">
        <v>0</v>
      </c>
      <c r="K410">
        <v>1.34277E-4</v>
      </c>
    </row>
    <row r="411" spans="1:11">
      <c r="A411" t="s">
        <v>639</v>
      </c>
      <c r="B411" t="s">
        <v>638</v>
      </c>
      <c r="C411">
        <v>0.42687683100000001</v>
      </c>
      <c r="D411">
        <v>0.39872741699999997</v>
      </c>
      <c r="E411">
        <v>1.3717651000000001E-2</v>
      </c>
      <c r="F411">
        <v>7.9718018000000002E-2</v>
      </c>
      <c r="G411">
        <v>4.7488402999999998E-2</v>
      </c>
      <c r="H411">
        <v>1.4221189999999999E-3</v>
      </c>
      <c r="I411">
        <v>2.5390629999999998E-3</v>
      </c>
      <c r="J411">
        <v>0</v>
      </c>
      <c r="K411">
        <v>0</v>
      </c>
    </row>
    <row r="412" spans="1:11">
      <c r="A412" t="s">
        <v>637</v>
      </c>
      <c r="B412" t="s">
        <v>636</v>
      </c>
      <c r="C412">
        <v>8.6456299999999996E-3</v>
      </c>
      <c r="D412">
        <v>5.3936768000000003E-2</v>
      </c>
      <c r="E412">
        <v>0.52207641599999999</v>
      </c>
      <c r="F412">
        <v>7.8167724999999993E-2</v>
      </c>
      <c r="G412">
        <v>1.0440062999999999E-2</v>
      </c>
      <c r="H412">
        <v>0</v>
      </c>
      <c r="I412">
        <v>1.309204E-3</v>
      </c>
      <c r="J412">
        <v>0</v>
      </c>
      <c r="K412">
        <v>4.0191650000000002E-2</v>
      </c>
    </row>
    <row r="413" spans="1:11">
      <c r="A413" t="s">
        <v>635</v>
      </c>
      <c r="B413" t="s">
        <v>10</v>
      </c>
      <c r="C413">
        <v>0.17767334000000001</v>
      </c>
      <c r="D413">
        <v>0.498480225</v>
      </c>
      <c r="E413">
        <v>0.16560058599999999</v>
      </c>
      <c r="F413">
        <v>5.5004882999999997E-2</v>
      </c>
      <c r="G413">
        <v>5.5725098000000001E-2</v>
      </c>
      <c r="H413">
        <v>3.0520000000000002E-6</v>
      </c>
      <c r="I413">
        <v>2.1301269999999999E-3</v>
      </c>
      <c r="J413">
        <v>0</v>
      </c>
      <c r="K413">
        <v>3.90625E-3</v>
      </c>
    </row>
    <row r="414" spans="1:11">
      <c r="A414" t="s">
        <v>634</v>
      </c>
      <c r="B414" t="s">
        <v>633</v>
      </c>
      <c r="C414">
        <v>0.238497925</v>
      </c>
      <c r="D414">
        <v>0.36140136699999997</v>
      </c>
      <c r="E414">
        <v>0.16419982899999999</v>
      </c>
      <c r="F414">
        <v>7.0309447999999997E-2</v>
      </c>
      <c r="G414">
        <v>1.8807983E-2</v>
      </c>
      <c r="H414">
        <v>0</v>
      </c>
      <c r="I414">
        <v>0</v>
      </c>
      <c r="J414">
        <v>0</v>
      </c>
      <c r="K414">
        <v>1.5563999999999999E-4</v>
      </c>
    </row>
    <row r="415" spans="1:11">
      <c r="A415" t="s">
        <v>632</v>
      </c>
      <c r="B415" t="s">
        <v>10</v>
      </c>
      <c r="C415">
        <v>0.258969116</v>
      </c>
      <c r="D415">
        <v>0.53226623500000003</v>
      </c>
      <c r="E415">
        <v>7.7200317000000004E-2</v>
      </c>
      <c r="F415">
        <v>6.2496947999999997E-2</v>
      </c>
      <c r="G415">
        <v>2.5692749000000001E-2</v>
      </c>
      <c r="H415">
        <v>0</v>
      </c>
      <c r="I415">
        <v>0</v>
      </c>
      <c r="J415">
        <v>0</v>
      </c>
      <c r="K415">
        <v>6.4086999999999998E-5</v>
      </c>
    </row>
    <row r="416" spans="1:11">
      <c r="A416" t="s">
        <v>631</v>
      </c>
      <c r="B416" t="s">
        <v>10</v>
      </c>
      <c r="C416">
        <v>0.22194213900000001</v>
      </c>
      <c r="D416">
        <v>0.52572021499999999</v>
      </c>
      <c r="E416">
        <v>9.0628052000000001E-2</v>
      </c>
      <c r="F416">
        <v>6.3470459000000007E-2</v>
      </c>
      <c r="G416">
        <v>6.1325073000000001E-2</v>
      </c>
      <c r="H416">
        <v>0</v>
      </c>
      <c r="I416">
        <v>2.191162E-3</v>
      </c>
      <c r="J416">
        <v>0</v>
      </c>
      <c r="K416">
        <v>0</v>
      </c>
    </row>
    <row r="417" spans="1:11">
      <c r="A417" t="s">
        <v>630</v>
      </c>
      <c r="B417" t="s">
        <v>629</v>
      </c>
      <c r="C417">
        <v>0.238037109</v>
      </c>
      <c r="D417">
        <v>0.446304321</v>
      </c>
      <c r="E417">
        <v>0.15474853499999999</v>
      </c>
      <c r="F417">
        <v>6.0275268999999999E-2</v>
      </c>
      <c r="G417">
        <v>2.1856688999999999E-2</v>
      </c>
      <c r="H417">
        <v>0</v>
      </c>
      <c r="I417">
        <v>1.6925049000000001E-2</v>
      </c>
      <c r="J417">
        <v>0</v>
      </c>
      <c r="K417">
        <v>0</v>
      </c>
    </row>
    <row r="418" spans="1:11">
      <c r="A418" t="s">
        <v>628</v>
      </c>
      <c r="B418" t="s">
        <v>10</v>
      </c>
      <c r="C418">
        <v>0.18717651399999999</v>
      </c>
      <c r="D418">
        <v>0.40906982400000003</v>
      </c>
      <c r="E418">
        <v>0.23347778299999999</v>
      </c>
      <c r="F418">
        <v>5.5804443000000002E-2</v>
      </c>
      <c r="G418">
        <v>4.3487549E-2</v>
      </c>
      <c r="H418">
        <v>0</v>
      </c>
      <c r="I418">
        <v>1.1526488999999999E-2</v>
      </c>
      <c r="J418">
        <v>0</v>
      </c>
      <c r="K418">
        <v>1.675415E-3</v>
      </c>
    </row>
    <row r="419" spans="1:11">
      <c r="A419" t="s">
        <v>627</v>
      </c>
      <c r="B419" t="s">
        <v>626</v>
      </c>
      <c r="C419">
        <v>0.34115295400000001</v>
      </c>
      <c r="D419">
        <v>0.49940795900000001</v>
      </c>
      <c r="E419">
        <v>3.6819457999999999E-2</v>
      </c>
      <c r="F419">
        <v>6.3638306000000006E-2</v>
      </c>
      <c r="G419">
        <v>5.2392578000000002E-2</v>
      </c>
      <c r="H419">
        <v>1.629639E-3</v>
      </c>
      <c r="I419">
        <v>2.9663089999999999E-3</v>
      </c>
      <c r="J419">
        <v>0</v>
      </c>
      <c r="K419">
        <v>0</v>
      </c>
    </row>
    <row r="420" spans="1:11">
      <c r="A420" t="s">
        <v>625</v>
      </c>
      <c r="B420" t="s">
        <v>624</v>
      </c>
      <c r="C420">
        <v>0.33513488800000002</v>
      </c>
      <c r="D420">
        <v>0.43787841799999999</v>
      </c>
      <c r="E420">
        <v>9.2410277999999998E-2</v>
      </c>
      <c r="F420">
        <v>8.7588500999999999E-2</v>
      </c>
      <c r="G420">
        <v>2.6696777000000001E-2</v>
      </c>
      <c r="H420">
        <v>7.5683599999999999E-4</v>
      </c>
      <c r="I420">
        <v>4.8828100000000002E-4</v>
      </c>
      <c r="J420">
        <v>0</v>
      </c>
      <c r="K420">
        <v>0</v>
      </c>
    </row>
    <row r="421" spans="1:11">
      <c r="A421" t="s">
        <v>623</v>
      </c>
      <c r="B421" t="s">
        <v>10</v>
      </c>
      <c r="C421">
        <v>0.34115295400000001</v>
      </c>
      <c r="D421">
        <v>0.49940795900000001</v>
      </c>
      <c r="E421">
        <v>3.6819457999999999E-2</v>
      </c>
      <c r="F421">
        <v>6.3638306000000006E-2</v>
      </c>
      <c r="G421">
        <v>5.2392578000000002E-2</v>
      </c>
      <c r="H421">
        <v>1.629639E-3</v>
      </c>
      <c r="I421">
        <v>2.9663089999999999E-3</v>
      </c>
      <c r="J421">
        <v>0</v>
      </c>
      <c r="K421">
        <v>0</v>
      </c>
    </row>
    <row r="422" spans="1:11">
      <c r="A422" t="s">
        <v>622</v>
      </c>
      <c r="B422" t="s">
        <v>10</v>
      </c>
      <c r="C422">
        <v>0.229910278</v>
      </c>
      <c r="D422">
        <v>0.51868286100000005</v>
      </c>
      <c r="E422">
        <v>0.1181427</v>
      </c>
      <c r="F422">
        <v>6.4270019999999997E-2</v>
      </c>
      <c r="G422">
        <v>2.7438354000000002E-2</v>
      </c>
      <c r="H422">
        <v>0</v>
      </c>
      <c r="I422">
        <v>3.0520000000000002E-6</v>
      </c>
      <c r="J422">
        <v>0</v>
      </c>
      <c r="K422">
        <v>3.38745E-4</v>
      </c>
    </row>
    <row r="423" spans="1:11">
      <c r="A423" t="s">
        <v>621</v>
      </c>
      <c r="B423" t="s">
        <v>620</v>
      </c>
      <c r="C423">
        <v>0.14154968300000001</v>
      </c>
      <c r="D423">
        <v>0.59566650399999999</v>
      </c>
      <c r="E423">
        <v>5.5749512000000001E-2</v>
      </c>
      <c r="F423">
        <v>0.10347290000000001</v>
      </c>
      <c r="G423">
        <v>2.1597290000000002E-2</v>
      </c>
      <c r="H423">
        <v>2.1667499999999999E-4</v>
      </c>
      <c r="I423">
        <v>3.738403E-3</v>
      </c>
      <c r="J423">
        <v>0</v>
      </c>
      <c r="K423">
        <v>2.380371E-3</v>
      </c>
    </row>
    <row r="424" spans="1:11">
      <c r="A424" t="s">
        <v>619</v>
      </c>
      <c r="B424" t="s">
        <v>10</v>
      </c>
      <c r="C424">
        <v>0.32397766099999997</v>
      </c>
      <c r="D424">
        <v>0.44989013700000002</v>
      </c>
      <c r="E424">
        <v>9.8565674000000006E-2</v>
      </c>
      <c r="F424">
        <v>7.9129028000000004E-2</v>
      </c>
      <c r="G424">
        <v>4.1775513E-2</v>
      </c>
      <c r="H424">
        <v>5.4321299999999996E-4</v>
      </c>
      <c r="I424">
        <v>4.226685E-3</v>
      </c>
      <c r="J424">
        <v>0</v>
      </c>
      <c r="K424">
        <v>0</v>
      </c>
    </row>
    <row r="425" spans="1:11">
      <c r="A425" t="s">
        <v>618</v>
      </c>
      <c r="B425" t="s">
        <v>617</v>
      </c>
      <c r="C425">
        <v>0.17767334000000001</v>
      </c>
      <c r="D425">
        <v>0.498480225</v>
      </c>
      <c r="E425">
        <v>0.16560058599999999</v>
      </c>
      <c r="F425">
        <v>5.5004882999999997E-2</v>
      </c>
      <c r="G425">
        <v>5.5725098000000001E-2</v>
      </c>
      <c r="H425">
        <v>3.0520000000000002E-6</v>
      </c>
      <c r="I425">
        <v>2.1301269999999999E-3</v>
      </c>
      <c r="J425">
        <v>0</v>
      </c>
      <c r="K425">
        <v>3.90625E-3</v>
      </c>
    </row>
    <row r="426" spans="1:11">
      <c r="A426" t="s">
        <v>616</v>
      </c>
      <c r="B426" t="s">
        <v>615</v>
      </c>
      <c r="C426">
        <v>0.24595947300000001</v>
      </c>
      <c r="D426">
        <v>0.48074340799999998</v>
      </c>
      <c r="E426">
        <v>8.6074829000000005E-2</v>
      </c>
      <c r="F426">
        <v>0.11553039599999999</v>
      </c>
      <c r="G426">
        <v>3.5598755000000003E-2</v>
      </c>
      <c r="H426">
        <v>2.1362E-5</v>
      </c>
      <c r="I426">
        <v>1.9110107000000001E-2</v>
      </c>
      <c r="J426">
        <v>0</v>
      </c>
      <c r="K426">
        <v>8.3496089999999992E-3</v>
      </c>
    </row>
    <row r="427" spans="1:11">
      <c r="A427" t="s">
        <v>614</v>
      </c>
      <c r="B427" t="s">
        <v>613</v>
      </c>
      <c r="C427">
        <v>0.27160034199999999</v>
      </c>
      <c r="D427">
        <v>0.51325073200000004</v>
      </c>
      <c r="E427">
        <v>2.8063965E-2</v>
      </c>
      <c r="F427">
        <v>0.119021606</v>
      </c>
      <c r="G427">
        <v>9.5458980000000006E-3</v>
      </c>
      <c r="H427">
        <v>0</v>
      </c>
      <c r="I427">
        <v>1.8545532E-2</v>
      </c>
      <c r="J427">
        <v>0</v>
      </c>
      <c r="K427">
        <v>1.211548E-3</v>
      </c>
    </row>
    <row r="428" spans="1:11">
      <c r="A428" t="s">
        <v>612</v>
      </c>
      <c r="B428" t="s">
        <v>611</v>
      </c>
      <c r="C428">
        <v>0.41028137199999998</v>
      </c>
      <c r="D428">
        <v>0.41997680700000001</v>
      </c>
      <c r="E428">
        <v>2.50244E-4</v>
      </c>
      <c r="F428">
        <v>0.10771789599999999</v>
      </c>
      <c r="G428">
        <v>3.0538940000000001E-2</v>
      </c>
      <c r="H428">
        <v>7.3242000000000001E-5</v>
      </c>
      <c r="I428">
        <v>1.8344116000000001E-2</v>
      </c>
      <c r="J428">
        <v>0</v>
      </c>
      <c r="K428">
        <v>0</v>
      </c>
    </row>
    <row r="429" spans="1:11">
      <c r="A429" t="s">
        <v>610</v>
      </c>
      <c r="B429" t="s">
        <v>609</v>
      </c>
      <c r="C429">
        <v>0.32974853500000001</v>
      </c>
      <c r="D429">
        <v>0.371887207</v>
      </c>
      <c r="E429">
        <v>8.7112427000000006E-2</v>
      </c>
      <c r="F429">
        <v>5.5041503999999998E-2</v>
      </c>
      <c r="G429">
        <v>2.7062988E-2</v>
      </c>
      <c r="H429">
        <v>4.76074E-4</v>
      </c>
      <c r="I429">
        <v>8.6813353999999995E-2</v>
      </c>
      <c r="J429">
        <v>0</v>
      </c>
      <c r="K429">
        <v>3.9062500000000002E-4</v>
      </c>
    </row>
    <row r="430" spans="1:11">
      <c r="A430" t="s">
        <v>608</v>
      </c>
      <c r="B430" t="s">
        <v>607</v>
      </c>
      <c r="C430">
        <v>0.52462463400000003</v>
      </c>
      <c r="D430">
        <v>0.32305602999999999</v>
      </c>
      <c r="E430">
        <v>3.6621000000000001E-5</v>
      </c>
      <c r="F430">
        <v>5.2716064E-2</v>
      </c>
      <c r="G430">
        <v>4.0142822000000002E-2</v>
      </c>
      <c r="H430">
        <v>0</v>
      </c>
      <c r="I430">
        <v>2.7343749999999998E-3</v>
      </c>
      <c r="J430">
        <v>0</v>
      </c>
      <c r="K430">
        <v>0</v>
      </c>
    </row>
    <row r="431" spans="1:11">
      <c r="A431" t="s">
        <v>606</v>
      </c>
      <c r="B431" t="s">
        <v>605</v>
      </c>
      <c r="C431">
        <v>0.38213195799999999</v>
      </c>
      <c r="D431">
        <v>0.40888977100000001</v>
      </c>
      <c r="E431">
        <v>1.0934447999999999E-2</v>
      </c>
      <c r="F431">
        <v>5.6945800999999997E-2</v>
      </c>
      <c r="G431">
        <v>6.4300537000000005E-2</v>
      </c>
      <c r="H431">
        <v>0</v>
      </c>
      <c r="I431">
        <v>6.62231E-4</v>
      </c>
      <c r="J431">
        <v>0</v>
      </c>
      <c r="K431">
        <v>1.0433960000000001E-2</v>
      </c>
    </row>
    <row r="432" spans="1:11">
      <c r="A432" t="s">
        <v>604</v>
      </c>
      <c r="B432" t="s">
        <v>603</v>
      </c>
      <c r="C432">
        <v>0.38213195799999999</v>
      </c>
      <c r="D432">
        <v>0.40888977100000001</v>
      </c>
      <c r="E432">
        <v>1.0934447999999999E-2</v>
      </c>
      <c r="F432">
        <v>5.6945800999999997E-2</v>
      </c>
      <c r="G432">
        <v>6.4300537000000005E-2</v>
      </c>
      <c r="H432">
        <v>0</v>
      </c>
      <c r="I432">
        <v>6.62231E-4</v>
      </c>
      <c r="J432">
        <v>0</v>
      </c>
      <c r="K432">
        <v>1.0433960000000001E-2</v>
      </c>
    </row>
    <row r="433" spans="1:11">
      <c r="A433" t="s">
        <v>602</v>
      </c>
      <c r="B433" t="s">
        <v>601</v>
      </c>
      <c r="C433">
        <v>0.42272643999999998</v>
      </c>
      <c r="D433">
        <v>0.40956115700000001</v>
      </c>
      <c r="E433">
        <v>8.1481929999999998E-3</v>
      </c>
      <c r="F433">
        <v>8.9370727999999997E-2</v>
      </c>
      <c r="G433">
        <v>2.9232787999999999E-2</v>
      </c>
      <c r="H433">
        <v>2.8137209999999999E-3</v>
      </c>
      <c r="I433">
        <v>4.9865719999999999E-3</v>
      </c>
      <c r="J433">
        <v>0</v>
      </c>
      <c r="K433">
        <v>0</v>
      </c>
    </row>
    <row r="434" spans="1:11">
      <c r="A434" t="s">
        <v>600</v>
      </c>
      <c r="B434" t="s">
        <v>599</v>
      </c>
      <c r="C434">
        <v>0.53156127900000005</v>
      </c>
      <c r="D434">
        <v>0.34011535599999998</v>
      </c>
      <c r="E434">
        <v>6.2866199999999999E-4</v>
      </c>
      <c r="F434">
        <v>5.5572509999999999E-2</v>
      </c>
      <c r="G434">
        <v>4.8599243E-2</v>
      </c>
      <c r="H434">
        <v>3.1433110000000002E-3</v>
      </c>
      <c r="I434">
        <v>3.240967E-3</v>
      </c>
      <c r="J434">
        <v>0</v>
      </c>
      <c r="K434">
        <v>0</v>
      </c>
    </row>
    <row r="435" spans="1:11">
      <c r="A435" t="s">
        <v>598</v>
      </c>
      <c r="B435" t="s">
        <v>597</v>
      </c>
      <c r="C435">
        <v>0.45663757300000002</v>
      </c>
      <c r="D435">
        <v>0.35485534699999999</v>
      </c>
      <c r="E435">
        <v>1.1816406E-2</v>
      </c>
      <c r="F435">
        <v>3.0349731000000001E-2</v>
      </c>
      <c r="G435">
        <v>1.0922240999999999E-2</v>
      </c>
      <c r="H435">
        <v>2.4932859999999999E-3</v>
      </c>
      <c r="I435">
        <v>7.5701904E-2</v>
      </c>
      <c r="J435">
        <v>0</v>
      </c>
      <c r="K435">
        <v>1.5563999999999999E-4</v>
      </c>
    </row>
    <row r="436" spans="1:11">
      <c r="A436" t="s">
        <v>596</v>
      </c>
      <c r="B436" t="s">
        <v>595</v>
      </c>
      <c r="C436">
        <v>0.21672973600000001</v>
      </c>
      <c r="D436">
        <v>0.494403076</v>
      </c>
      <c r="E436">
        <v>9.1940307999999998E-2</v>
      </c>
      <c r="F436">
        <v>6.7434692000000004E-2</v>
      </c>
      <c r="G436">
        <v>3.4915161E-2</v>
      </c>
      <c r="H436">
        <v>0</v>
      </c>
      <c r="I436">
        <v>1.83105E-4</v>
      </c>
      <c r="J436">
        <v>0</v>
      </c>
      <c r="K436">
        <v>0</v>
      </c>
    </row>
    <row r="437" spans="1:11">
      <c r="A437" t="s">
        <v>594</v>
      </c>
      <c r="B437" t="s">
        <v>593</v>
      </c>
      <c r="C437">
        <v>0.20877990699999999</v>
      </c>
      <c r="D437">
        <v>0.43961181599999999</v>
      </c>
      <c r="E437">
        <v>0.14415283200000001</v>
      </c>
      <c r="F437">
        <v>7.2396850999999998E-2</v>
      </c>
      <c r="G437">
        <v>4.1781616000000001E-2</v>
      </c>
      <c r="H437">
        <v>1.1297606999999999E-2</v>
      </c>
      <c r="I437">
        <v>6.3171400000000002E-4</v>
      </c>
      <c r="J437">
        <v>0</v>
      </c>
      <c r="K437">
        <v>0</v>
      </c>
    </row>
    <row r="438" spans="1:11">
      <c r="A438" t="s">
        <v>592</v>
      </c>
      <c r="B438" t="s">
        <v>591</v>
      </c>
      <c r="C438">
        <v>0.36177368199999999</v>
      </c>
      <c r="D438">
        <v>0.44220886199999998</v>
      </c>
      <c r="E438">
        <v>1.2847900000000001E-3</v>
      </c>
      <c r="F438">
        <v>0.117245483</v>
      </c>
      <c r="G438">
        <v>1.0351562E-2</v>
      </c>
      <c r="H438">
        <v>3.2592770000000001E-3</v>
      </c>
      <c r="I438">
        <v>3.5562134000000002E-2</v>
      </c>
      <c r="J438">
        <v>0</v>
      </c>
      <c r="K438">
        <v>0</v>
      </c>
    </row>
    <row r="439" spans="1:11">
      <c r="A439" t="s">
        <v>590</v>
      </c>
      <c r="B439" t="s">
        <v>589</v>
      </c>
      <c r="C439">
        <v>0.41276245099999997</v>
      </c>
      <c r="D439">
        <v>0.437017822</v>
      </c>
      <c r="E439">
        <v>2.789307E-3</v>
      </c>
      <c r="F439">
        <v>8.8391112999999993E-2</v>
      </c>
      <c r="G439">
        <v>4.3948363999999997E-2</v>
      </c>
      <c r="H439">
        <v>1.3183590000000001E-3</v>
      </c>
      <c r="I439">
        <v>1.4221189999999999E-3</v>
      </c>
      <c r="J439">
        <v>0</v>
      </c>
      <c r="K439">
        <v>0</v>
      </c>
    </row>
    <row r="440" spans="1:11">
      <c r="A440" t="s">
        <v>588</v>
      </c>
      <c r="B440" t="s">
        <v>587</v>
      </c>
      <c r="C440">
        <v>0.44126892099999998</v>
      </c>
      <c r="D440">
        <v>0.39524841300000002</v>
      </c>
      <c r="E440">
        <v>1.5259000000000001E-5</v>
      </c>
      <c r="F440">
        <v>6.4126586999999999E-2</v>
      </c>
      <c r="G440">
        <v>3.9413452000000002E-2</v>
      </c>
      <c r="H440">
        <v>2.6214599999999999E-3</v>
      </c>
      <c r="I440">
        <v>3.8009644000000002E-2</v>
      </c>
      <c r="J440">
        <v>0</v>
      </c>
      <c r="K440">
        <v>0</v>
      </c>
    </row>
    <row r="441" spans="1:11">
      <c r="A441" t="s">
        <v>586</v>
      </c>
      <c r="B441" t="s">
        <v>585</v>
      </c>
      <c r="C441">
        <v>0.14668273900000001</v>
      </c>
      <c r="D441">
        <v>0.629489136</v>
      </c>
      <c r="E441">
        <v>5.6027222000000002E-2</v>
      </c>
      <c r="F441">
        <v>9.2700194999999999E-2</v>
      </c>
      <c r="G441">
        <v>1.1837769E-2</v>
      </c>
      <c r="H441">
        <v>4.5379640000000002E-3</v>
      </c>
      <c r="I441">
        <v>2.6461792000000001E-2</v>
      </c>
      <c r="J441">
        <v>0</v>
      </c>
      <c r="K441">
        <v>0</v>
      </c>
    </row>
    <row r="442" spans="1:11">
      <c r="A442" t="s">
        <v>584</v>
      </c>
      <c r="B442" t="s">
        <v>583</v>
      </c>
      <c r="C442">
        <v>0.327645874</v>
      </c>
      <c r="D442">
        <v>0.51476440400000001</v>
      </c>
      <c r="E442">
        <v>1.4230347000000001E-2</v>
      </c>
      <c r="F442">
        <v>6.2658691000000002E-2</v>
      </c>
      <c r="G442">
        <v>8.9904789999999991E-3</v>
      </c>
      <c r="H442">
        <v>1.190186E-3</v>
      </c>
      <c r="I442">
        <v>6.8359379999999997E-3</v>
      </c>
      <c r="J442">
        <v>0</v>
      </c>
      <c r="K442">
        <v>0</v>
      </c>
    </row>
    <row r="443" spans="1:11">
      <c r="A443" t="s">
        <v>582</v>
      </c>
      <c r="B443" t="s">
        <v>581</v>
      </c>
      <c r="C443">
        <v>0.439767456</v>
      </c>
      <c r="D443">
        <v>0.44048461900000002</v>
      </c>
      <c r="E443">
        <v>8.2397000000000004E-5</v>
      </c>
      <c r="F443">
        <v>6.8560790999999996E-2</v>
      </c>
      <c r="G443">
        <v>2.4212646000000001E-2</v>
      </c>
      <c r="H443">
        <v>0</v>
      </c>
      <c r="I443">
        <v>1.8710326999999999E-2</v>
      </c>
      <c r="J443">
        <v>0</v>
      </c>
      <c r="K443">
        <v>2.9296900000000002E-4</v>
      </c>
    </row>
    <row r="444" spans="1:11">
      <c r="A444" t="s">
        <v>580</v>
      </c>
      <c r="B444" t="s">
        <v>579</v>
      </c>
      <c r="C444">
        <v>0.19052734399999999</v>
      </c>
      <c r="D444">
        <v>0.60312194799999996</v>
      </c>
      <c r="E444">
        <v>3.6621000000000001E-5</v>
      </c>
      <c r="F444">
        <v>0.10015869099999999</v>
      </c>
      <c r="G444">
        <v>2.0080566000000001E-2</v>
      </c>
      <c r="H444">
        <v>0</v>
      </c>
      <c r="I444">
        <v>3.7796020999999999E-2</v>
      </c>
      <c r="J444">
        <v>0</v>
      </c>
      <c r="K444">
        <v>4.36401E-4</v>
      </c>
    </row>
    <row r="445" spans="1:11">
      <c r="A445" t="s">
        <v>578</v>
      </c>
      <c r="B445" t="s">
        <v>20</v>
      </c>
      <c r="C445">
        <v>0.28158874499999997</v>
      </c>
      <c r="D445">
        <v>0.56030883799999998</v>
      </c>
      <c r="E445">
        <v>2.5784301999999999E-2</v>
      </c>
      <c r="F445">
        <v>7.4288939999999998E-2</v>
      </c>
      <c r="G445">
        <v>1.9900513000000002E-2</v>
      </c>
      <c r="H445">
        <v>1.193237E-3</v>
      </c>
      <c r="I445">
        <v>0</v>
      </c>
      <c r="J445">
        <v>0</v>
      </c>
      <c r="K445">
        <v>1.3763429999999999E-3</v>
      </c>
    </row>
    <row r="446" spans="1:11">
      <c r="A446" t="s">
        <v>577</v>
      </c>
      <c r="B446" t="s">
        <v>20</v>
      </c>
      <c r="C446">
        <v>0.16680602999999999</v>
      </c>
      <c r="D446">
        <v>0.62576293900000002</v>
      </c>
      <c r="E446">
        <v>1.2634276999999999E-2</v>
      </c>
      <c r="F446">
        <v>0.104977417</v>
      </c>
      <c r="G446">
        <v>7.6660160000000003E-3</v>
      </c>
      <c r="H446">
        <v>0</v>
      </c>
      <c r="I446">
        <v>8.4289550000000001E-3</v>
      </c>
      <c r="J446">
        <v>0</v>
      </c>
      <c r="K446">
        <v>3.38745E-4</v>
      </c>
    </row>
    <row r="447" spans="1:11">
      <c r="A447" t="s">
        <v>576</v>
      </c>
      <c r="B447" t="s">
        <v>20</v>
      </c>
      <c r="C447">
        <v>0.205392456</v>
      </c>
      <c r="D447">
        <v>0.59275207500000004</v>
      </c>
      <c r="E447">
        <v>2.5256348000000001E-2</v>
      </c>
      <c r="F447">
        <v>7.5741577000000004E-2</v>
      </c>
      <c r="G447">
        <v>4.6844479999999999E-3</v>
      </c>
      <c r="H447">
        <v>6.7138999999999995E-5</v>
      </c>
      <c r="I447">
        <v>3.1097410000000001E-3</v>
      </c>
      <c r="J447">
        <v>0</v>
      </c>
      <c r="K447">
        <v>1.837158E-3</v>
      </c>
    </row>
    <row r="448" spans="1:11">
      <c r="A448" t="s">
        <v>575</v>
      </c>
      <c r="B448" t="s">
        <v>20</v>
      </c>
      <c r="C448">
        <v>0.30472717300000002</v>
      </c>
      <c r="D448">
        <v>0.54523315400000005</v>
      </c>
      <c r="E448">
        <v>1.0589599999999999E-2</v>
      </c>
      <c r="F448">
        <v>5.6594849000000003E-2</v>
      </c>
      <c r="G448">
        <v>2.7908325000000001E-2</v>
      </c>
      <c r="H448">
        <v>2.6702879999999998E-3</v>
      </c>
      <c r="I448">
        <v>2.8741454999999999E-2</v>
      </c>
      <c r="J448">
        <v>0</v>
      </c>
      <c r="K448">
        <v>0</v>
      </c>
    </row>
    <row r="449" spans="1:11">
      <c r="A449" t="s">
        <v>574</v>
      </c>
      <c r="B449" t="s">
        <v>10</v>
      </c>
      <c r="C449">
        <v>0.315515137</v>
      </c>
      <c r="D449">
        <v>0.47059326200000001</v>
      </c>
      <c r="E449">
        <v>6.17981E-3</v>
      </c>
      <c r="F449">
        <v>6.3516235000000004E-2</v>
      </c>
      <c r="G449">
        <v>2.8915405000000002E-2</v>
      </c>
      <c r="H449">
        <v>3.0181880000000002E-3</v>
      </c>
      <c r="I449">
        <v>1.147461E-3</v>
      </c>
      <c r="J449">
        <v>0</v>
      </c>
      <c r="K449">
        <v>0</v>
      </c>
    </row>
    <row r="450" spans="1:11">
      <c r="A450" t="s">
        <v>573</v>
      </c>
      <c r="B450" t="s">
        <v>572</v>
      </c>
      <c r="C450">
        <v>0.19927978499999999</v>
      </c>
      <c r="D450">
        <v>0.32863769500000001</v>
      </c>
      <c r="E450">
        <v>1.4663696E-2</v>
      </c>
      <c r="F450">
        <v>0.14524231000000001</v>
      </c>
      <c r="G450">
        <v>1.3504028E-2</v>
      </c>
      <c r="H450">
        <v>0</v>
      </c>
      <c r="I450">
        <v>2.3345950000000001E-3</v>
      </c>
      <c r="J450">
        <v>0</v>
      </c>
      <c r="K450">
        <v>0</v>
      </c>
    </row>
    <row r="451" spans="1:11">
      <c r="A451" t="s">
        <v>571</v>
      </c>
      <c r="B451" t="s">
        <v>570</v>
      </c>
      <c r="C451">
        <v>0.28468017600000001</v>
      </c>
      <c r="D451">
        <v>0.43144836399999997</v>
      </c>
      <c r="E451">
        <v>0.11151428200000001</v>
      </c>
      <c r="F451">
        <v>4.0258789000000003E-2</v>
      </c>
      <c r="G451">
        <v>3.5244750999999998E-2</v>
      </c>
      <c r="H451">
        <v>3.155518E-3</v>
      </c>
      <c r="I451">
        <v>7.7453610000000001E-3</v>
      </c>
      <c r="J451">
        <v>0</v>
      </c>
      <c r="K451">
        <v>0</v>
      </c>
    </row>
    <row r="452" spans="1:11">
      <c r="A452" t="s">
        <v>569</v>
      </c>
      <c r="B452" t="s">
        <v>568</v>
      </c>
      <c r="C452">
        <v>6.7849730999999996E-2</v>
      </c>
      <c r="D452">
        <v>3.3279418999999998E-2</v>
      </c>
      <c r="E452">
        <v>0.65032348600000001</v>
      </c>
      <c r="F452">
        <v>4.5516967999999998E-2</v>
      </c>
      <c r="G452">
        <v>5.6188965E-2</v>
      </c>
      <c r="H452">
        <v>0</v>
      </c>
      <c r="I452">
        <v>1.83105E-4</v>
      </c>
      <c r="J452">
        <v>0</v>
      </c>
      <c r="K452">
        <v>1.3226318000000001E-2</v>
      </c>
    </row>
    <row r="453" spans="1:11">
      <c r="A453" t="s">
        <v>567</v>
      </c>
      <c r="B453" t="s">
        <v>566</v>
      </c>
      <c r="C453">
        <v>0.145523071</v>
      </c>
      <c r="D453">
        <v>0.63616027799999997</v>
      </c>
      <c r="E453">
        <v>1.9558716E-2</v>
      </c>
      <c r="F453">
        <v>8.0889893000000004E-2</v>
      </c>
      <c r="G453">
        <v>3.3392334000000003E-2</v>
      </c>
      <c r="H453">
        <v>4.5775999999999997E-5</v>
      </c>
      <c r="I453">
        <v>3.8757319999999998E-3</v>
      </c>
      <c r="J453">
        <v>0</v>
      </c>
      <c r="K453">
        <v>0</v>
      </c>
    </row>
    <row r="454" spans="1:11">
      <c r="A454" t="s">
        <v>565</v>
      </c>
      <c r="B454" t="s">
        <v>564</v>
      </c>
      <c r="C454">
        <v>0.49325866699999998</v>
      </c>
      <c r="D454">
        <v>0.35358276399999999</v>
      </c>
      <c r="E454">
        <v>1.687622E-3</v>
      </c>
      <c r="F454">
        <v>9.3426514000000002E-2</v>
      </c>
      <c r="G454">
        <v>2.4935913000000001E-2</v>
      </c>
      <c r="H454">
        <v>1.00708E-4</v>
      </c>
      <c r="I454">
        <v>1.7926025000000002E-2</v>
      </c>
      <c r="J454">
        <v>0</v>
      </c>
      <c r="K454">
        <v>0</v>
      </c>
    </row>
    <row r="455" spans="1:11">
      <c r="A455" t="s">
        <v>563</v>
      </c>
      <c r="B455" t="s">
        <v>562</v>
      </c>
      <c r="C455">
        <v>0.419869995</v>
      </c>
      <c r="D455">
        <v>0.44222106900000002</v>
      </c>
      <c r="E455">
        <v>2.6977540000000001E-3</v>
      </c>
      <c r="F455">
        <v>3.1225586E-2</v>
      </c>
      <c r="G455">
        <v>9.9975589999999996E-3</v>
      </c>
      <c r="H455">
        <v>1.065063E-3</v>
      </c>
      <c r="I455">
        <v>3.0590820000000001E-2</v>
      </c>
      <c r="J455">
        <v>0</v>
      </c>
      <c r="K455">
        <v>0</v>
      </c>
    </row>
    <row r="456" spans="1:11">
      <c r="A456" t="s">
        <v>561</v>
      </c>
      <c r="B456" t="s">
        <v>20</v>
      </c>
      <c r="C456">
        <v>0.144122314</v>
      </c>
      <c r="D456">
        <v>0.61248474100000005</v>
      </c>
      <c r="E456">
        <v>3.5260010000000001E-2</v>
      </c>
      <c r="F456">
        <v>8.0819701999999993E-2</v>
      </c>
      <c r="G456">
        <v>7.5286870000000001E-3</v>
      </c>
      <c r="H456">
        <v>1.9805909999999999E-3</v>
      </c>
      <c r="I456">
        <v>2.8131104000000001E-2</v>
      </c>
      <c r="J456">
        <v>0</v>
      </c>
      <c r="K456">
        <v>3.1799319999999999E-3</v>
      </c>
    </row>
    <row r="457" spans="1:11">
      <c r="A457" t="s">
        <v>560</v>
      </c>
      <c r="B457" t="s">
        <v>559</v>
      </c>
      <c r="C457">
        <v>0.26569213899999999</v>
      </c>
      <c r="D457">
        <v>0.51377258299999995</v>
      </c>
      <c r="E457">
        <v>9.3035888999999997E-2</v>
      </c>
      <c r="F457">
        <v>6.4047241000000005E-2</v>
      </c>
      <c r="G457">
        <v>8.2366939999999993E-3</v>
      </c>
      <c r="H457">
        <v>2.1362E-5</v>
      </c>
      <c r="I457">
        <v>5.9509299999999999E-4</v>
      </c>
      <c r="J457">
        <v>0</v>
      </c>
      <c r="K457">
        <v>3.6508179000000002E-2</v>
      </c>
    </row>
    <row r="458" spans="1:11">
      <c r="A458" t="s">
        <v>558</v>
      </c>
      <c r="B458" t="s">
        <v>557</v>
      </c>
      <c r="C458">
        <v>0.24037475599999999</v>
      </c>
      <c r="D458">
        <v>0.56744384800000003</v>
      </c>
      <c r="E458">
        <v>4.1372681000000001E-2</v>
      </c>
      <c r="F458">
        <v>4.7488402999999998E-2</v>
      </c>
      <c r="G458">
        <v>5.6027222000000002E-2</v>
      </c>
      <c r="H458">
        <v>7.0587159999999996E-3</v>
      </c>
      <c r="I458">
        <v>5.4626459999999998E-3</v>
      </c>
      <c r="J458">
        <v>0</v>
      </c>
      <c r="K458">
        <v>0</v>
      </c>
    </row>
    <row r="459" spans="1:11">
      <c r="A459" t="s">
        <v>556</v>
      </c>
      <c r="B459" t="s">
        <v>555</v>
      </c>
      <c r="C459">
        <v>0.108944702</v>
      </c>
      <c r="D459">
        <v>0.27594604499999997</v>
      </c>
      <c r="E459">
        <v>0.36333313</v>
      </c>
      <c r="F459">
        <v>5.7662963999999997E-2</v>
      </c>
      <c r="G459">
        <v>1.6290282999999999E-2</v>
      </c>
      <c r="H459">
        <v>3.0518000000000002E-5</v>
      </c>
      <c r="I459">
        <v>1.9149780000000002E-2</v>
      </c>
      <c r="J459">
        <v>0</v>
      </c>
      <c r="K459">
        <v>2.2796631000000001E-2</v>
      </c>
    </row>
    <row r="460" spans="1:11">
      <c r="A460" t="s">
        <v>554</v>
      </c>
      <c r="B460" t="s">
        <v>553</v>
      </c>
      <c r="C460">
        <v>0.160467529</v>
      </c>
      <c r="D460">
        <v>0.49123230000000001</v>
      </c>
      <c r="E460">
        <v>0.17283325199999999</v>
      </c>
      <c r="F460">
        <v>7.7056885000000006E-2</v>
      </c>
      <c r="G460">
        <v>3.8665771000000002E-2</v>
      </c>
      <c r="H460">
        <v>1.461792E-3</v>
      </c>
      <c r="I460">
        <v>3.1903076000000002E-2</v>
      </c>
      <c r="J460">
        <v>0</v>
      </c>
      <c r="K460">
        <v>0</v>
      </c>
    </row>
    <row r="461" spans="1:11">
      <c r="A461" t="s">
        <v>552</v>
      </c>
      <c r="B461" t="s">
        <v>551</v>
      </c>
      <c r="C461">
        <v>0.10528259299999999</v>
      </c>
      <c r="D461">
        <v>0.62157897900000003</v>
      </c>
      <c r="E461">
        <v>9.5126343000000002E-2</v>
      </c>
      <c r="F461">
        <v>0.108132935</v>
      </c>
      <c r="G461">
        <v>5.9967040000000003E-3</v>
      </c>
      <c r="H461">
        <v>4.4860800000000003E-4</v>
      </c>
      <c r="I461">
        <v>3.7109370000000001E-3</v>
      </c>
      <c r="J461">
        <v>0</v>
      </c>
      <c r="K461">
        <v>0</v>
      </c>
    </row>
    <row r="462" spans="1:11">
      <c r="A462" t="s">
        <v>550</v>
      </c>
      <c r="B462" t="s">
        <v>549</v>
      </c>
      <c r="C462">
        <v>0.10976562500000001</v>
      </c>
      <c r="D462">
        <v>0.55680847200000005</v>
      </c>
      <c r="E462">
        <v>0.113665771</v>
      </c>
      <c r="F462">
        <v>9.6585083000000002E-2</v>
      </c>
      <c r="G462">
        <v>8.1146240000000008E-3</v>
      </c>
      <c r="H462">
        <v>0</v>
      </c>
      <c r="I462">
        <v>3.3969116000000001E-2</v>
      </c>
      <c r="J462">
        <v>0</v>
      </c>
      <c r="K462">
        <v>4.8187259999999997E-3</v>
      </c>
    </row>
    <row r="463" spans="1:11">
      <c r="A463" t="s">
        <v>548</v>
      </c>
      <c r="B463" t="s">
        <v>547</v>
      </c>
      <c r="C463">
        <v>0.20448608400000001</v>
      </c>
      <c r="D463">
        <v>0.475817871</v>
      </c>
      <c r="E463">
        <v>0.142337036</v>
      </c>
      <c r="F463">
        <v>9.1281128000000003E-2</v>
      </c>
      <c r="G463">
        <v>7.9101559999999998E-3</v>
      </c>
      <c r="H463">
        <v>0</v>
      </c>
      <c r="I463">
        <v>3.6080933000000003E-2</v>
      </c>
      <c r="J463">
        <v>0</v>
      </c>
      <c r="K463">
        <v>1.2207E-5</v>
      </c>
    </row>
    <row r="464" spans="1:11">
      <c r="A464" t="s">
        <v>546</v>
      </c>
      <c r="B464" t="s">
        <v>545</v>
      </c>
      <c r="C464">
        <v>0.20138855</v>
      </c>
      <c r="D464">
        <v>0.52734680199999995</v>
      </c>
      <c r="E464">
        <v>5.4537964000000001E-2</v>
      </c>
      <c r="F464">
        <v>0.124856567</v>
      </c>
      <c r="G464">
        <v>1.3198853E-2</v>
      </c>
      <c r="H464">
        <v>8.0718990000000004E-3</v>
      </c>
      <c r="I464">
        <v>2.0578003000000001E-2</v>
      </c>
      <c r="J464">
        <v>0</v>
      </c>
      <c r="K464">
        <v>0</v>
      </c>
    </row>
    <row r="465" spans="1:11">
      <c r="A465" t="s">
        <v>544</v>
      </c>
      <c r="B465" t="s">
        <v>543</v>
      </c>
      <c r="C465">
        <v>0.43128662099999998</v>
      </c>
      <c r="D465">
        <v>0.395736694</v>
      </c>
      <c r="E465">
        <v>2.6177979000000001E-2</v>
      </c>
      <c r="F465">
        <v>3.8653564000000001E-2</v>
      </c>
      <c r="G465">
        <v>2.9315186E-2</v>
      </c>
      <c r="H465">
        <v>2.706909E-3</v>
      </c>
      <c r="I465">
        <v>5.0610351999999997E-2</v>
      </c>
      <c r="J465">
        <v>0</v>
      </c>
      <c r="K465">
        <v>0</v>
      </c>
    </row>
    <row r="466" spans="1:11">
      <c r="A466" t="s">
        <v>542</v>
      </c>
      <c r="B466" t="s">
        <v>541</v>
      </c>
      <c r="C466">
        <v>0.174407959</v>
      </c>
      <c r="D466">
        <v>0.56710815400000003</v>
      </c>
      <c r="E466">
        <v>8.2846068999999994E-2</v>
      </c>
      <c r="F466">
        <v>0.122021484</v>
      </c>
      <c r="G466">
        <v>1.4746094E-2</v>
      </c>
      <c r="H466">
        <v>7.3272709999999998E-3</v>
      </c>
      <c r="I466">
        <v>1.6629028000000001E-2</v>
      </c>
      <c r="J466">
        <v>0</v>
      </c>
      <c r="K466">
        <v>0</v>
      </c>
    </row>
    <row r="467" spans="1:11">
      <c r="A467" t="s">
        <v>540</v>
      </c>
      <c r="B467" t="s">
        <v>539</v>
      </c>
      <c r="C467">
        <v>0.228417969</v>
      </c>
      <c r="D467">
        <v>0.21089477500000001</v>
      </c>
      <c r="E467">
        <v>0.260195923</v>
      </c>
      <c r="F467">
        <v>5.0640868999999998E-2</v>
      </c>
      <c r="G467">
        <v>4.0908813000000002E-2</v>
      </c>
      <c r="H467">
        <v>1.8859860000000001E-3</v>
      </c>
      <c r="I467">
        <v>4.8797609999999998E-3</v>
      </c>
      <c r="J467">
        <v>0</v>
      </c>
      <c r="K467">
        <v>0</v>
      </c>
    </row>
    <row r="468" spans="1:11">
      <c r="A468" t="s">
        <v>538</v>
      </c>
      <c r="B468" t="s">
        <v>537</v>
      </c>
      <c r="C468">
        <v>0.121640015</v>
      </c>
      <c r="D468">
        <v>0.57773437500000002</v>
      </c>
      <c r="E468">
        <v>0.12814331100000001</v>
      </c>
      <c r="F468">
        <v>0.10791626</v>
      </c>
      <c r="G468">
        <v>1.2524413999999999E-2</v>
      </c>
      <c r="H468">
        <v>0</v>
      </c>
      <c r="I468">
        <v>9.7625730000000001E-3</v>
      </c>
      <c r="J468">
        <v>0</v>
      </c>
      <c r="K468">
        <v>0</v>
      </c>
    </row>
    <row r="469" spans="1:11">
      <c r="A469" t="s">
        <v>536</v>
      </c>
      <c r="B469" t="s">
        <v>535</v>
      </c>
      <c r="C469">
        <v>0.25631103500000002</v>
      </c>
      <c r="D469">
        <v>0.51970519999999998</v>
      </c>
      <c r="E469">
        <v>3.8583373999999997E-2</v>
      </c>
      <c r="F469">
        <v>0.12597045900000001</v>
      </c>
      <c r="G469">
        <v>1.3870238999999999E-2</v>
      </c>
      <c r="H469">
        <v>7.5378399999999996E-4</v>
      </c>
      <c r="I469">
        <v>6.1279300000000002E-3</v>
      </c>
      <c r="J469">
        <v>0</v>
      </c>
      <c r="K469">
        <v>2.6855500000000002E-4</v>
      </c>
    </row>
    <row r="470" spans="1:11">
      <c r="A470" t="s">
        <v>534</v>
      </c>
      <c r="B470" t="s">
        <v>533</v>
      </c>
      <c r="C470">
        <v>0.13887634300000001</v>
      </c>
      <c r="D470">
        <v>0.53234252900000001</v>
      </c>
      <c r="E470">
        <v>0.13757324200000001</v>
      </c>
      <c r="F470">
        <v>5.3384398999999999E-2</v>
      </c>
      <c r="G470">
        <v>6.3430786000000003E-2</v>
      </c>
      <c r="H470">
        <v>5.2825930000000004E-3</v>
      </c>
      <c r="I470">
        <v>1.3858031999999999E-2</v>
      </c>
      <c r="J470">
        <v>0</v>
      </c>
      <c r="K470">
        <v>0</v>
      </c>
    </row>
    <row r="471" spans="1:11">
      <c r="A471" t="s">
        <v>532</v>
      </c>
      <c r="B471" t="s">
        <v>531</v>
      </c>
      <c r="C471">
        <v>0.25631103500000002</v>
      </c>
      <c r="D471">
        <v>0.51970519999999998</v>
      </c>
      <c r="E471">
        <v>3.8583373999999997E-2</v>
      </c>
      <c r="F471">
        <v>0.12597045900000001</v>
      </c>
      <c r="G471">
        <v>1.3870238999999999E-2</v>
      </c>
      <c r="H471">
        <v>7.5378399999999996E-4</v>
      </c>
      <c r="I471">
        <v>6.1279300000000002E-3</v>
      </c>
      <c r="J471">
        <v>0</v>
      </c>
      <c r="K471">
        <v>2.6855500000000002E-4</v>
      </c>
    </row>
    <row r="472" spans="1:11">
      <c r="A472" t="s">
        <v>530</v>
      </c>
      <c r="B472" t="s">
        <v>529</v>
      </c>
      <c r="C472">
        <v>0.143881226</v>
      </c>
      <c r="D472">
        <v>0.46907043500000001</v>
      </c>
      <c r="E472">
        <v>0.17714233400000001</v>
      </c>
      <c r="F472">
        <v>0.115924072</v>
      </c>
      <c r="G472">
        <v>3.7841799999999999E-4</v>
      </c>
      <c r="H472">
        <v>0</v>
      </c>
      <c r="I472">
        <v>1.1352539E-2</v>
      </c>
      <c r="J472">
        <v>0</v>
      </c>
      <c r="K472">
        <v>1.1282349000000001E-2</v>
      </c>
    </row>
    <row r="473" spans="1:11">
      <c r="A473" t="s">
        <v>528</v>
      </c>
      <c r="B473" t="s">
        <v>10</v>
      </c>
      <c r="C473">
        <v>0.258969116</v>
      </c>
      <c r="D473">
        <v>0.53226623500000003</v>
      </c>
      <c r="E473">
        <v>7.7200317000000004E-2</v>
      </c>
      <c r="F473">
        <v>6.2496947999999997E-2</v>
      </c>
      <c r="G473">
        <v>2.5692749000000001E-2</v>
      </c>
      <c r="H473">
        <v>0</v>
      </c>
      <c r="I473">
        <v>0</v>
      </c>
      <c r="J473">
        <v>0</v>
      </c>
      <c r="K473">
        <v>6.4086999999999998E-5</v>
      </c>
    </row>
    <row r="474" spans="1:11">
      <c r="A474" t="s">
        <v>527</v>
      </c>
      <c r="B474" t="s">
        <v>526</v>
      </c>
      <c r="C474">
        <v>0.26078185999999998</v>
      </c>
      <c r="D474">
        <v>0.17911377000000001</v>
      </c>
      <c r="E474">
        <v>0.32381286599999998</v>
      </c>
      <c r="F474">
        <v>3.1533813000000001E-2</v>
      </c>
      <c r="G474">
        <v>5.0955199999999999E-2</v>
      </c>
      <c r="H474">
        <v>2.4719239999999999E-3</v>
      </c>
      <c r="I474">
        <v>8.8500999999999999E-5</v>
      </c>
      <c r="J474">
        <v>0</v>
      </c>
      <c r="K474">
        <v>0</v>
      </c>
    </row>
    <row r="475" spans="1:11">
      <c r="A475" t="s">
        <v>525</v>
      </c>
      <c r="B475" t="s">
        <v>524</v>
      </c>
      <c r="C475">
        <v>0.26708679200000002</v>
      </c>
      <c r="D475">
        <v>0.51755981399999995</v>
      </c>
      <c r="E475">
        <v>6.2741089E-2</v>
      </c>
      <c r="F475">
        <v>0.10871582</v>
      </c>
      <c r="G475">
        <v>2.5997925000000002E-2</v>
      </c>
      <c r="H475">
        <v>4.6295169999999997E-3</v>
      </c>
      <c r="I475">
        <v>8.5906980000000008E-3</v>
      </c>
      <c r="J475">
        <v>0</v>
      </c>
      <c r="K475">
        <v>0</v>
      </c>
    </row>
    <row r="476" spans="1:11">
      <c r="A476" t="s">
        <v>523</v>
      </c>
      <c r="B476" t="s">
        <v>522</v>
      </c>
      <c r="C476">
        <v>0.33041992199999998</v>
      </c>
      <c r="D476">
        <v>0.47630920399999999</v>
      </c>
      <c r="E476">
        <v>4.2364501999999998E-2</v>
      </c>
      <c r="F476">
        <v>6.4126586999999999E-2</v>
      </c>
      <c r="G476">
        <v>6.4419556000000003E-2</v>
      </c>
      <c r="H476">
        <v>2.1545409999999998E-3</v>
      </c>
      <c r="I476">
        <v>1.1465454E-2</v>
      </c>
      <c r="J476">
        <v>0</v>
      </c>
      <c r="K476">
        <v>0</v>
      </c>
    </row>
    <row r="477" spans="1:11">
      <c r="A477" t="s">
        <v>521</v>
      </c>
      <c r="B477" t="s">
        <v>520</v>
      </c>
      <c r="C477">
        <v>0.24429931599999999</v>
      </c>
      <c r="D477">
        <v>0.54030761699999996</v>
      </c>
      <c r="E477">
        <v>5.2545165999999997E-2</v>
      </c>
      <c r="F477">
        <v>6.6336060000000002E-2</v>
      </c>
      <c r="G477">
        <v>6.1065674E-2</v>
      </c>
      <c r="H477">
        <v>2.4505619999999999E-3</v>
      </c>
      <c r="I477">
        <v>5.1696779999999996E-3</v>
      </c>
      <c r="J477">
        <v>0</v>
      </c>
      <c r="K477">
        <v>0</v>
      </c>
    </row>
    <row r="478" spans="1:11">
      <c r="A478" t="s">
        <v>519</v>
      </c>
      <c r="B478" t="s">
        <v>518</v>
      </c>
      <c r="C478">
        <v>5.9402466000000001E-2</v>
      </c>
      <c r="D478">
        <v>0.52365722699999995</v>
      </c>
      <c r="E478">
        <v>0.21635131799999999</v>
      </c>
      <c r="F478">
        <v>0.117852783</v>
      </c>
      <c r="G478">
        <v>1.1364746E-2</v>
      </c>
      <c r="H478">
        <v>0</v>
      </c>
      <c r="I478">
        <v>3.1481934000000003E-2</v>
      </c>
      <c r="J478">
        <v>0</v>
      </c>
      <c r="K478">
        <v>4.9926759999999997E-3</v>
      </c>
    </row>
    <row r="479" spans="1:11">
      <c r="A479" t="s">
        <v>517</v>
      </c>
      <c r="B479" t="s">
        <v>516</v>
      </c>
      <c r="C479">
        <v>0.239199829</v>
      </c>
      <c r="D479">
        <v>0.56072997999999996</v>
      </c>
      <c r="E479">
        <v>2.930603E-2</v>
      </c>
      <c r="F479">
        <v>0.108917236</v>
      </c>
      <c r="G479">
        <v>2.7920532000000001E-2</v>
      </c>
      <c r="H479">
        <v>9.7656000000000001E-5</v>
      </c>
      <c r="I479">
        <v>1.4984130999999999E-2</v>
      </c>
      <c r="J479">
        <v>0</v>
      </c>
      <c r="K479">
        <v>0</v>
      </c>
    </row>
    <row r="480" spans="1:11">
      <c r="A480" t="s">
        <v>515</v>
      </c>
      <c r="B480" t="s">
        <v>514</v>
      </c>
      <c r="C480">
        <v>0.128112793</v>
      </c>
      <c r="D480">
        <v>0.510775757</v>
      </c>
      <c r="E480">
        <v>0.180679321</v>
      </c>
      <c r="F480">
        <v>0.104830933</v>
      </c>
      <c r="G480">
        <v>1.3427734E-2</v>
      </c>
      <c r="H480">
        <v>4.7943120000000002E-3</v>
      </c>
      <c r="I480">
        <v>9.1857910000000004E-3</v>
      </c>
      <c r="J480">
        <v>0</v>
      </c>
      <c r="K480">
        <v>4.3334999999999999E-4</v>
      </c>
    </row>
    <row r="481" spans="1:11">
      <c r="A481" t="s">
        <v>513</v>
      </c>
      <c r="B481" t="s">
        <v>10</v>
      </c>
      <c r="C481">
        <v>0.174694824</v>
      </c>
      <c r="D481">
        <v>0.54100036600000001</v>
      </c>
      <c r="E481">
        <v>0.109033203</v>
      </c>
      <c r="F481">
        <v>9.9050902999999996E-2</v>
      </c>
      <c r="G481">
        <v>4.1992189999999997E-3</v>
      </c>
      <c r="H481">
        <v>0</v>
      </c>
      <c r="I481">
        <v>8.5876460000000009E-3</v>
      </c>
      <c r="J481">
        <v>0</v>
      </c>
      <c r="K481">
        <v>8.8684079999999995E-3</v>
      </c>
    </row>
    <row r="482" spans="1:11">
      <c r="A482" t="s">
        <v>512</v>
      </c>
      <c r="B482" t="s">
        <v>511</v>
      </c>
      <c r="C482">
        <v>3.9947509999999999E-2</v>
      </c>
      <c r="D482">
        <v>0.51606140099999998</v>
      </c>
      <c r="E482">
        <v>0.25707702599999999</v>
      </c>
      <c r="F482">
        <v>0.13241882299999999</v>
      </c>
      <c r="G482">
        <v>1.8875122000000001E-2</v>
      </c>
      <c r="H482">
        <v>0</v>
      </c>
      <c r="I482">
        <v>8.8958739999999998E-3</v>
      </c>
      <c r="J482">
        <v>0</v>
      </c>
      <c r="K482">
        <v>8.9691159999999992E-3</v>
      </c>
    </row>
    <row r="483" spans="1:11">
      <c r="A483" t="s">
        <v>510</v>
      </c>
      <c r="B483" t="s">
        <v>10</v>
      </c>
      <c r="C483">
        <v>3.9947509999999999E-2</v>
      </c>
      <c r="D483">
        <v>0.51606140099999998</v>
      </c>
      <c r="E483">
        <v>0.25707702599999999</v>
      </c>
      <c r="F483">
        <v>0.13241882299999999</v>
      </c>
      <c r="G483">
        <v>1.8875122000000001E-2</v>
      </c>
      <c r="H483">
        <v>0</v>
      </c>
      <c r="I483">
        <v>8.8958739999999998E-3</v>
      </c>
      <c r="J483">
        <v>0</v>
      </c>
      <c r="K483">
        <v>8.9691159999999992E-3</v>
      </c>
    </row>
    <row r="484" spans="1:11">
      <c r="A484" t="s">
        <v>509</v>
      </c>
      <c r="B484" t="s">
        <v>508</v>
      </c>
      <c r="C484">
        <v>8.2171630999999995E-2</v>
      </c>
      <c r="D484">
        <v>0.68103942900000003</v>
      </c>
      <c r="E484">
        <v>6.7477416999999998E-2</v>
      </c>
      <c r="F484">
        <v>0.11397399900000001</v>
      </c>
      <c r="G484">
        <v>2.0217895999999999E-2</v>
      </c>
      <c r="H484">
        <v>0</v>
      </c>
      <c r="I484">
        <v>4.7302200000000003E-4</v>
      </c>
      <c r="J484">
        <v>0</v>
      </c>
      <c r="K484">
        <v>0</v>
      </c>
    </row>
    <row r="485" spans="1:11">
      <c r="A485" t="s">
        <v>507</v>
      </c>
      <c r="B485" t="s">
        <v>10</v>
      </c>
      <c r="C485">
        <v>4.5672606999999997E-2</v>
      </c>
      <c r="D485">
        <v>0.70567321800000005</v>
      </c>
      <c r="E485">
        <v>4.5690917999999997E-2</v>
      </c>
      <c r="F485">
        <v>8.7878418E-2</v>
      </c>
      <c r="G485">
        <v>3.3660890000000001E-3</v>
      </c>
      <c r="H485">
        <v>1.0162350000000001E-3</v>
      </c>
      <c r="I485">
        <v>4.1452026000000003E-2</v>
      </c>
      <c r="J485">
        <v>0</v>
      </c>
      <c r="K485">
        <v>0</v>
      </c>
    </row>
    <row r="486" spans="1:11">
      <c r="A486" t="s">
        <v>506</v>
      </c>
      <c r="B486" t="s">
        <v>505</v>
      </c>
      <c r="C486">
        <v>0.25417785599999998</v>
      </c>
      <c r="D486">
        <v>0.43690185500000001</v>
      </c>
      <c r="E486">
        <v>0.136282349</v>
      </c>
      <c r="F486">
        <v>8.2318114999999997E-2</v>
      </c>
      <c r="G486">
        <v>1.6870117E-2</v>
      </c>
      <c r="H486">
        <v>8.3618199999999998E-4</v>
      </c>
      <c r="I486">
        <v>5.001831E-3</v>
      </c>
      <c r="J486">
        <v>0</v>
      </c>
      <c r="K486">
        <v>3.1185912999999999E-2</v>
      </c>
    </row>
    <row r="487" spans="1:11">
      <c r="A487" t="s">
        <v>504</v>
      </c>
      <c r="B487" t="s">
        <v>10</v>
      </c>
      <c r="C487">
        <v>9.1213988999999995E-2</v>
      </c>
      <c r="D487">
        <v>0.610482788</v>
      </c>
      <c r="E487">
        <v>0.10985107400000001</v>
      </c>
      <c r="F487">
        <v>6.7599487E-2</v>
      </c>
      <c r="G487">
        <v>2.5973511000000001E-2</v>
      </c>
      <c r="H487">
        <v>1.09863E-4</v>
      </c>
      <c r="I487">
        <v>4.0893599999999999E-4</v>
      </c>
      <c r="J487">
        <v>0</v>
      </c>
      <c r="K487">
        <v>7.3364260000000001E-3</v>
      </c>
    </row>
    <row r="488" spans="1:11">
      <c r="A488" t="s">
        <v>503</v>
      </c>
      <c r="B488" t="s">
        <v>502</v>
      </c>
      <c r="C488">
        <v>0.13555602999999999</v>
      </c>
      <c r="D488">
        <v>0.65009765600000002</v>
      </c>
      <c r="E488">
        <v>3.6273193000000002E-2</v>
      </c>
      <c r="F488">
        <v>0.121362305</v>
      </c>
      <c r="G488">
        <v>2.6748656999999999E-2</v>
      </c>
      <c r="H488">
        <v>1.6784699999999999E-4</v>
      </c>
      <c r="I488">
        <v>7.7331539999999999E-3</v>
      </c>
      <c r="J488">
        <v>0</v>
      </c>
      <c r="K488">
        <v>8.4442140000000002E-3</v>
      </c>
    </row>
    <row r="489" spans="1:11">
      <c r="A489" t="s">
        <v>501</v>
      </c>
      <c r="B489" t="s">
        <v>500</v>
      </c>
      <c r="C489">
        <v>0.15232849100000001</v>
      </c>
      <c r="D489">
        <v>0.60173339800000003</v>
      </c>
      <c r="E489">
        <v>0.124893188</v>
      </c>
      <c r="F489">
        <v>8.0181884999999994E-2</v>
      </c>
      <c r="G489">
        <v>8.9355470000000003E-3</v>
      </c>
      <c r="H489">
        <v>0</v>
      </c>
      <c r="I489">
        <v>2.1304321000000001E-2</v>
      </c>
      <c r="J489">
        <v>0</v>
      </c>
      <c r="K489">
        <v>2.34985E-4</v>
      </c>
    </row>
    <row r="490" spans="1:11">
      <c r="A490" t="s">
        <v>499</v>
      </c>
      <c r="B490" t="s">
        <v>1658</v>
      </c>
      <c r="C490">
        <v>0.25410461400000001</v>
      </c>
      <c r="D490">
        <v>0.52587280300000006</v>
      </c>
      <c r="E490">
        <v>6.4590454000000005E-2</v>
      </c>
      <c r="F490">
        <v>6.3189697000000003E-2</v>
      </c>
      <c r="G490">
        <v>5.7199096999999997E-2</v>
      </c>
      <c r="H490">
        <v>1.2847900000000001E-3</v>
      </c>
      <c r="I490">
        <v>3.6926299999999999E-4</v>
      </c>
      <c r="J490">
        <v>0</v>
      </c>
      <c r="K490">
        <v>1.4343260000000001E-3</v>
      </c>
    </row>
    <row r="491" spans="1:11">
      <c r="A491" t="s">
        <v>498</v>
      </c>
      <c r="B491" t="s">
        <v>497</v>
      </c>
      <c r="C491">
        <v>0.16275024399999999</v>
      </c>
      <c r="D491">
        <v>0.33199768099999999</v>
      </c>
      <c r="E491">
        <v>0.33443603500000002</v>
      </c>
      <c r="F491">
        <v>6.6186522999999997E-2</v>
      </c>
      <c r="G491">
        <v>5.2099608999999998E-2</v>
      </c>
      <c r="H491">
        <v>1.4282229999999999E-3</v>
      </c>
      <c r="I491">
        <v>1.9256589999999999E-3</v>
      </c>
      <c r="J491">
        <v>0</v>
      </c>
      <c r="K491">
        <v>0</v>
      </c>
    </row>
    <row r="492" spans="1:11">
      <c r="A492" t="s">
        <v>496</v>
      </c>
      <c r="B492" t="s">
        <v>495</v>
      </c>
      <c r="C492">
        <v>0.18821106000000001</v>
      </c>
      <c r="D492">
        <v>0.57792358399999999</v>
      </c>
      <c r="E492">
        <v>9.3582153000000001E-2</v>
      </c>
      <c r="F492">
        <v>8.3139037999999998E-2</v>
      </c>
      <c r="G492">
        <v>2.8314209E-2</v>
      </c>
      <c r="H492">
        <v>1.7456049999999999E-3</v>
      </c>
      <c r="I492">
        <v>1.2145999999999999E-3</v>
      </c>
      <c r="J492">
        <v>0</v>
      </c>
      <c r="K492">
        <v>3.0520000000000002E-6</v>
      </c>
    </row>
    <row r="493" spans="1:11">
      <c r="A493" t="s">
        <v>494</v>
      </c>
      <c r="B493" t="s">
        <v>20</v>
      </c>
      <c r="C493">
        <v>0.185449219</v>
      </c>
      <c r="D493">
        <v>0.52513122599999995</v>
      </c>
      <c r="E493">
        <v>8.6303711000000005E-2</v>
      </c>
      <c r="F493">
        <v>3.8064575000000003E-2</v>
      </c>
      <c r="G493">
        <v>3.2919311999999999E-2</v>
      </c>
      <c r="H493">
        <v>2.6550290000000002E-3</v>
      </c>
      <c r="I493">
        <v>3.0792240000000002E-3</v>
      </c>
      <c r="J493">
        <v>0</v>
      </c>
      <c r="K493">
        <v>0</v>
      </c>
    </row>
    <row r="494" spans="1:11">
      <c r="A494" t="s">
        <v>493</v>
      </c>
      <c r="B494" t="s">
        <v>20</v>
      </c>
      <c r="C494">
        <v>0.19527587900000001</v>
      </c>
      <c r="D494">
        <v>0.60036621099999998</v>
      </c>
      <c r="E494">
        <v>4.8123169E-2</v>
      </c>
      <c r="F494">
        <v>7.0446777000000002E-2</v>
      </c>
      <c r="G494">
        <v>3.2653808999999999E-2</v>
      </c>
      <c r="H494">
        <v>1.8311000000000001E-5</v>
      </c>
      <c r="I494">
        <v>1.010437E-2</v>
      </c>
      <c r="J494">
        <v>0</v>
      </c>
      <c r="K494">
        <v>0</v>
      </c>
    </row>
    <row r="495" spans="1:11">
      <c r="A495" t="s">
        <v>492</v>
      </c>
      <c r="B495" t="s">
        <v>20</v>
      </c>
      <c r="C495">
        <v>0.27731933600000003</v>
      </c>
      <c r="D495">
        <v>0.540124512</v>
      </c>
      <c r="E495">
        <v>3.9385985999999998E-2</v>
      </c>
      <c r="F495">
        <v>9.2892455999999998E-2</v>
      </c>
      <c r="G495">
        <v>3.5552978999999998E-2</v>
      </c>
      <c r="H495">
        <v>7.2326699999999999E-4</v>
      </c>
      <c r="I495">
        <v>4.226685E-3</v>
      </c>
      <c r="J495">
        <v>0</v>
      </c>
      <c r="K495">
        <v>0</v>
      </c>
    </row>
    <row r="496" spans="1:11">
      <c r="A496" t="s">
        <v>491</v>
      </c>
      <c r="B496" t="s">
        <v>480</v>
      </c>
      <c r="C496">
        <v>0.30456543000000003</v>
      </c>
      <c r="D496">
        <v>0.15712585400000001</v>
      </c>
      <c r="E496">
        <v>0.33666076700000003</v>
      </c>
      <c r="F496">
        <v>4.7348021999999997E-2</v>
      </c>
      <c r="G496">
        <v>4.9276733000000003E-2</v>
      </c>
      <c r="H496">
        <v>2.0751950000000002E-3</v>
      </c>
      <c r="I496">
        <v>2.0507809999999998E-3</v>
      </c>
      <c r="J496">
        <v>0</v>
      </c>
      <c r="K496">
        <v>1.8014525999999999E-2</v>
      </c>
    </row>
    <row r="497" spans="1:11">
      <c r="A497" t="s">
        <v>490</v>
      </c>
      <c r="B497" t="s">
        <v>20</v>
      </c>
      <c r="C497">
        <v>0.29028015099999999</v>
      </c>
      <c r="D497">
        <v>0.52991638200000002</v>
      </c>
      <c r="E497">
        <v>3.7774658000000003E-2</v>
      </c>
      <c r="F497">
        <v>8.2641601999999995E-2</v>
      </c>
      <c r="G497">
        <v>3.1033325E-2</v>
      </c>
      <c r="H497">
        <v>5.6152299999999997E-4</v>
      </c>
      <c r="I497">
        <v>1.9519043E-2</v>
      </c>
      <c r="J497">
        <v>0</v>
      </c>
      <c r="K497">
        <v>0</v>
      </c>
    </row>
    <row r="498" spans="1:11">
      <c r="A498" t="s">
        <v>489</v>
      </c>
      <c r="B498" t="s">
        <v>20</v>
      </c>
      <c r="C498">
        <v>0.21586914099999999</v>
      </c>
      <c r="D498">
        <v>0.57773132299999996</v>
      </c>
      <c r="E498">
        <v>5.8224486999999998E-2</v>
      </c>
      <c r="F498">
        <v>9.3536377000000004E-2</v>
      </c>
      <c r="G498">
        <v>9.2285160000000008E-3</v>
      </c>
      <c r="H498">
        <v>4.9713129999999998E-3</v>
      </c>
      <c r="I498">
        <v>3.5937499999999997E-2</v>
      </c>
      <c r="J498">
        <v>0</v>
      </c>
      <c r="K498">
        <v>0</v>
      </c>
    </row>
    <row r="499" spans="1:11">
      <c r="A499" t="s">
        <v>488</v>
      </c>
      <c r="B499" t="s">
        <v>20</v>
      </c>
      <c r="C499">
        <v>0.22379760700000001</v>
      </c>
      <c r="D499">
        <v>0.60863342300000001</v>
      </c>
      <c r="E499">
        <v>1.5249634E-2</v>
      </c>
      <c r="F499">
        <v>8.5284423999999998E-2</v>
      </c>
      <c r="G499">
        <v>3.7060546999999999E-2</v>
      </c>
      <c r="H499">
        <v>2.3742680000000001E-3</v>
      </c>
      <c r="I499">
        <v>7.9528810000000002E-3</v>
      </c>
      <c r="J499">
        <v>0</v>
      </c>
      <c r="K499">
        <v>0</v>
      </c>
    </row>
    <row r="500" spans="1:11">
      <c r="A500" t="s">
        <v>487</v>
      </c>
      <c r="B500" t="s">
        <v>486</v>
      </c>
      <c r="C500">
        <v>0.13479614300000001</v>
      </c>
      <c r="D500">
        <v>0.614874268</v>
      </c>
      <c r="E500">
        <v>7.7685546999999994E-2</v>
      </c>
      <c r="F500">
        <v>8.0279540999999996E-2</v>
      </c>
      <c r="G500">
        <v>2.0553589000000001E-2</v>
      </c>
      <c r="H500">
        <v>2.72522E-3</v>
      </c>
      <c r="I500">
        <v>1.696777E-3</v>
      </c>
      <c r="J500">
        <v>0</v>
      </c>
      <c r="K500">
        <v>0</v>
      </c>
    </row>
    <row r="501" spans="1:11">
      <c r="A501" t="s">
        <v>485</v>
      </c>
      <c r="B501" t="s">
        <v>20</v>
      </c>
      <c r="C501">
        <v>0.28348388699999999</v>
      </c>
      <c r="D501">
        <v>0.53839721699999998</v>
      </c>
      <c r="E501">
        <v>2.9980468999999999E-2</v>
      </c>
      <c r="F501">
        <v>8.3660889000000002E-2</v>
      </c>
      <c r="G501">
        <v>2.2656249999999999E-2</v>
      </c>
      <c r="H501">
        <v>9.4604000000000004E-5</v>
      </c>
      <c r="I501">
        <v>1.8225097999999999E-2</v>
      </c>
      <c r="J501">
        <v>0</v>
      </c>
      <c r="K501">
        <v>0</v>
      </c>
    </row>
    <row r="502" spans="1:11">
      <c r="A502" t="s">
        <v>484</v>
      </c>
      <c r="B502" t="s">
        <v>10</v>
      </c>
      <c r="C502">
        <v>0.10247192400000001</v>
      </c>
      <c r="D502">
        <v>0.51760253899999997</v>
      </c>
      <c r="E502">
        <v>0.13868103000000001</v>
      </c>
      <c r="F502">
        <v>2.6654053E-2</v>
      </c>
      <c r="G502">
        <v>1.5259000000000001E-5</v>
      </c>
      <c r="H502">
        <v>0</v>
      </c>
      <c r="I502">
        <v>2.6446533000000001E-2</v>
      </c>
      <c r="J502">
        <v>0</v>
      </c>
      <c r="K502">
        <v>1.1901899999999999E-4</v>
      </c>
    </row>
    <row r="503" spans="1:11">
      <c r="A503" t="s">
        <v>483</v>
      </c>
      <c r="B503" t="s">
        <v>20</v>
      </c>
      <c r="C503">
        <v>0.10733032200000001</v>
      </c>
      <c r="D503">
        <v>0.159020996</v>
      </c>
      <c r="E503">
        <v>0.41450805699999999</v>
      </c>
      <c r="F503">
        <v>3.9422606999999998E-2</v>
      </c>
      <c r="G503">
        <v>7.6162720000000003E-2</v>
      </c>
      <c r="H503">
        <v>1.159668E-3</v>
      </c>
      <c r="I503">
        <v>4.0649409999999999E-3</v>
      </c>
      <c r="J503">
        <v>0</v>
      </c>
      <c r="K503">
        <v>1.211548E-3</v>
      </c>
    </row>
    <row r="504" spans="1:11">
      <c r="A504" t="s">
        <v>482</v>
      </c>
      <c r="B504" t="s">
        <v>20</v>
      </c>
      <c r="C504">
        <v>0.350088501</v>
      </c>
      <c r="D504">
        <v>0.45776062000000001</v>
      </c>
      <c r="E504">
        <v>6.0540771E-2</v>
      </c>
      <c r="F504">
        <v>6.0696410999999999E-2</v>
      </c>
      <c r="G504">
        <v>4.0792847E-2</v>
      </c>
      <c r="H504">
        <v>3.372192E-3</v>
      </c>
      <c r="I504">
        <v>6.9885300000000004E-4</v>
      </c>
      <c r="J504">
        <v>0</v>
      </c>
      <c r="K504">
        <v>9.7656000000000001E-5</v>
      </c>
    </row>
    <row r="505" spans="1:11">
      <c r="A505" t="s">
        <v>481</v>
      </c>
      <c r="B505" t="s">
        <v>480</v>
      </c>
      <c r="C505">
        <v>0.30456543000000003</v>
      </c>
      <c r="D505">
        <v>0.15712585400000001</v>
      </c>
      <c r="E505">
        <v>0.33666076700000003</v>
      </c>
      <c r="F505">
        <v>4.7348021999999997E-2</v>
      </c>
      <c r="G505">
        <v>4.9276733000000003E-2</v>
      </c>
      <c r="H505">
        <v>2.0751950000000002E-3</v>
      </c>
      <c r="I505">
        <v>2.0507809999999998E-3</v>
      </c>
      <c r="J505">
        <v>0</v>
      </c>
      <c r="K505">
        <v>1.8014525999999999E-2</v>
      </c>
    </row>
    <row r="506" spans="1:11">
      <c r="A506" t="s">
        <v>479</v>
      </c>
      <c r="B506" t="s">
        <v>20</v>
      </c>
      <c r="C506">
        <v>0.35079650899999998</v>
      </c>
      <c r="D506">
        <v>0.41899414099999999</v>
      </c>
      <c r="E506">
        <v>7.2518921E-2</v>
      </c>
      <c r="F506">
        <v>2.9275513E-2</v>
      </c>
      <c r="G506">
        <v>3.9044189E-2</v>
      </c>
      <c r="H506">
        <v>1.2207E-5</v>
      </c>
      <c r="I506">
        <v>7.1319579999999999E-3</v>
      </c>
      <c r="J506">
        <v>0</v>
      </c>
      <c r="K506">
        <v>2.0751950000000002E-3</v>
      </c>
    </row>
    <row r="507" spans="1:11">
      <c r="A507" t="s">
        <v>478</v>
      </c>
      <c r="B507" t="s">
        <v>20</v>
      </c>
      <c r="C507">
        <v>0.28867797899999997</v>
      </c>
      <c r="D507">
        <v>0.50968933100000002</v>
      </c>
      <c r="E507">
        <v>6.0711670000000002E-2</v>
      </c>
      <c r="F507">
        <v>8.4204102000000003E-2</v>
      </c>
      <c r="G507">
        <v>3.6364746000000003E-2</v>
      </c>
      <c r="H507">
        <v>4.4281010000000003E-3</v>
      </c>
      <c r="I507">
        <v>7.1777339999999999E-3</v>
      </c>
      <c r="J507">
        <v>0</v>
      </c>
      <c r="K507">
        <v>7.7209499999999999E-4</v>
      </c>
    </row>
    <row r="508" spans="1:11">
      <c r="A508" t="s">
        <v>477</v>
      </c>
      <c r="B508" t="s">
        <v>476</v>
      </c>
      <c r="C508">
        <v>0.20692748999999999</v>
      </c>
      <c r="D508">
        <v>0.28415527299999999</v>
      </c>
      <c r="E508">
        <v>0.366775513</v>
      </c>
      <c r="F508">
        <v>6.5835570999999996E-2</v>
      </c>
      <c r="G508">
        <v>4.2715454E-2</v>
      </c>
      <c r="H508">
        <v>2.0751999999999999E-4</v>
      </c>
      <c r="I508">
        <v>2.0291138E-2</v>
      </c>
      <c r="J508">
        <v>0</v>
      </c>
      <c r="K508">
        <v>0</v>
      </c>
    </row>
    <row r="509" spans="1:11">
      <c r="A509" t="s">
        <v>475</v>
      </c>
      <c r="B509" t="s">
        <v>10</v>
      </c>
      <c r="C509">
        <v>0.29755859400000001</v>
      </c>
      <c r="D509">
        <v>0.53518981899999996</v>
      </c>
      <c r="E509">
        <v>8.9050290000000001E-3</v>
      </c>
      <c r="F509">
        <v>9.3469237999999996E-2</v>
      </c>
      <c r="G509">
        <v>2.8430176000000001E-2</v>
      </c>
      <c r="H509">
        <v>6.3476600000000004E-4</v>
      </c>
      <c r="I509">
        <v>1.5036011E-2</v>
      </c>
      <c r="J509">
        <v>0</v>
      </c>
      <c r="K509">
        <v>0</v>
      </c>
    </row>
    <row r="510" spans="1:11">
      <c r="A510" t="s">
        <v>474</v>
      </c>
      <c r="B510" t="s">
        <v>473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 t="s">
        <v>472</v>
      </c>
      <c r="B511" t="s">
        <v>20</v>
      </c>
      <c r="C511">
        <v>0.18956298799999999</v>
      </c>
      <c r="D511">
        <v>0.55409851099999996</v>
      </c>
      <c r="E511">
        <v>6.6549682999999998E-2</v>
      </c>
      <c r="F511">
        <v>6.9506836000000002E-2</v>
      </c>
      <c r="G511">
        <v>3.0398560000000002E-2</v>
      </c>
      <c r="H511">
        <v>2.166748E-3</v>
      </c>
      <c r="I511">
        <v>2.0751999999999999E-4</v>
      </c>
      <c r="J511">
        <v>0</v>
      </c>
      <c r="K511">
        <v>0</v>
      </c>
    </row>
    <row r="512" spans="1:11">
      <c r="A512" t="s">
        <v>471</v>
      </c>
      <c r="B512" t="s">
        <v>20</v>
      </c>
      <c r="C512">
        <v>0.295501709</v>
      </c>
      <c r="D512">
        <v>0.32803344699999998</v>
      </c>
      <c r="E512">
        <v>0.22520141599999999</v>
      </c>
      <c r="F512">
        <v>7.2979736000000003E-2</v>
      </c>
      <c r="G512">
        <v>6.5838622999999999E-2</v>
      </c>
      <c r="H512">
        <v>1.1749270000000001E-3</v>
      </c>
      <c r="I512">
        <v>1.586914E-3</v>
      </c>
      <c r="J512">
        <v>0</v>
      </c>
      <c r="K512">
        <v>0</v>
      </c>
    </row>
    <row r="513" spans="1:11">
      <c r="A513" t="s">
        <v>470</v>
      </c>
      <c r="B513" t="s">
        <v>20</v>
      </c>
      <c r="C513">
        <v>0.37546997100000001</v>
      </c>
      <c r="D513">
        <v>0.432601929</v>
      </c>
      <c r="E513">
        <v>3.3569335999999998E-2</v>
      </c>
      <c r="F513">
        <v>8.4152221999999999E-2</v>
      </c>
      <c r="G513">
        <v>6.4270020000000002E-3</v>
      </c>
      <c r="H513">
        <v>1.2335205E-2</v>
      </c>
      <c r="I513">
        <v>1.3726807000000001E-2</v>
      </c>
      <c r="J513">
        <v>0</v>
      </c>
      <c r="K513">
        <v>0</v>
      </c>
    </row>
    <row r="514" spans="1:11">
      <c r="A514" t="s">
        <v>469</v>
      </c>
      <c r="B514" t="s">
        <v>20</v>
      </c>
      <c r="C514">
        <v>0.35817871099999998</v>
      </c>
      <c r="D514">
        <v>0.50241699200000001</v>
      </c>
      <c r="E514">
        <v>2.9782104E-2</v>
      </c>
      <c r="F514">
        <v>6.8258666999999995E-2</v>
      </c>
      <c r="G514">
        <v>3.6349487E-2</v>
      </c>
      <c r="H514">
        <v>6.1040000000000003E-6</v>
      </c>
      <c r="I514">
        <v>1.0772710000000001E-3</v>
      </c>
      <c r="J514">
        <v>0</v>
      </c>
      <c r="K514">
        <v>1.63269E-3</v>
      </c>
    </row>
    <row r="515" spans="1:11">
      <c r="A515" t="s">
        <v>468</v>
      </c>
      <c r="B515" t="s">
        <v>20</v>
      </c>
      <c r="C515">
        <v>0.22715148900000001</v>
      </c>
      <c r="D515">
        <v>0.53243713400000003</v>
      </c>
      <c r="E515">
        <v>0.114260864</v>
      </c>
      <c r="F515">
        <v>4.4030762000000001E-2</v>
      </c>
      <c r="G515">
        <v>1.8753051999999999E-2</v>
      </c>
      <c r="H515">
        <v>1.309204E-3</v>
      </c>
      <c r="I515">
        <v>3.3782959999999998E-3</v>
      </c>
      <c r="J515">
        <v>0</v>
      </c>
      <c r="K515">
        <v>0</v>
      </c>
    </row>
    <row r="516" spans="1:11">
      <c r="A516" t="s">
        <v>467</v>
      </c>
      <c r="B516" t="s">
        <v>466</v>
      </c>
      <c r="C516">
        <v>0.47290649400000001</v>
      </c>
      <c r="D516">
        <v>0.39365234399999999</v>
      </c>
      <c r="E516">
        <v>8.5449000000000001E-5</v>
      </c>
      <c r="F516">
        <v>7.0428466999999995E-2</v>
      </c>
      <c r="G516">
        <v>3.3111571999999999E-2</v>
      </c>
      <c r="H516">
        <v>1.0745239E-2</v>
      </c>
      <c r="I516">
        <v>7.5988800000000001E-4</v>
      </c>
      <c r="J516">
        <v>0</v>
      </c>
      <c r="K516">
        <v>0</v>
      </c>
    </row>
    <row r="517" spans="1:11">
      <c r="A517" t="s">
        <v>465</v>
      </c>
      <c r="B517" t="s">
        <v>464</v>
      </c>
      <c r="C517">
        <v>0.48385620099999999</v>
      </c>
      <c r="D517">
        <v>0.41072997999999999</v>
      </c>
      <c r="E517">
        <v>3.0518000000000002E-5</v>
      </c>
      <c r="F517">
        <v>6.2374878000000002E-2</v>
      </c>
      <c r="G517">
        <v>6.3720699999999996E-3</v>
      </c>
      <c r="H517">
        <v>9.2834470000000002E-3</v>
      </c>
      <c r="I517">
        <v>1.37329E-4</v>
      </c>
      <c r="J517">
        <v>0</v>
      </c>
      <c r="K517">
        <v>0</v>
      </c>
    </row>
    <row r="518" spans="1:11">
      <c r="A518" t="s">
        <v>463</v>
      </c>
      <c r="B518" t="s">
        <v>462</v>
      </c>
      <c r="C518">
        <v>9.6264647999999994E-2</v>
      </c>
      <c r="D518">
        <v>0.59491882299999999</v>
      </c>
      <c r="E518">
        <v>0.113571167</v>
      </c>
      <c r="F518">
        <v>0.120230103</v>
      </c>
      <c r="G518">
        <v>3.5263061999999998E-2</v>
      </c>
      <c r="H518">
        <v>3.4179700000000002E-4</v>
      </c>
      <c r="I518">
        <v>5.557251E-3</v>
      </c>
      <c r="J518">
        <v>0</v>
      </c>
      <c r="K518">
        <v>7.7819800000000002E-4</v>
      </c>
    </row>
    <row r="519" spans="1:11">
      <c r="A519" t="s">
        <v>461</v>
      </c>
      <c r="B519" t="s">
        <v>20</v>
      </c>
      <c r="C519">
        <v>0.384552002</v>
      </c>
      <c r="D519">
        <v>0.45270996099999999</v>
      </c>
      <c r="E519">
        <v>1.7697144000000001E-2</v>
      </c>
      <c r="F519">
        <v>8.0105591000000004E-2</v>
      </c>
      <c r="G519">
        <v>3.7835692999999997E-2</v>
      </c>
      <c r="H519">
        <v>9.0545650000000005E-3</v>
      </c>
      <c r="I519">
        <v>1.9622799999999998E-3</v>
      </c>
      <c r="J519">
        <v>0</v>
      </c>
      <c r="K519">
        <v>0</v>
      </c>
    </row>
    <row r="520" spans="1:11">
      <c r="A520" t="s">
        <v>460</v>
      </c>
      <c r="B520" t="s">
        <v>459</v>
      </c>
      <c r="C520">
        <v>0.32285461399999998</v>
      </c>
      <c r="D520">
        <v>0.21357727100000001</v>
      </c>
      <c r="E520">
        <v>0.332028198</v>
      </c>
      <c r="F520">
        <v>5.6610109999999996E-3</v>
      </c>
      <c r="G520">
        <v>4.1049193999999997E-2</v>
      </c>
      <c r="H520">
        <v>0</v>
      </c>
      <c r="I520">
        <v>1.6744994999999999E-2</v>
      </c>
      <c r="J520">
        <v>0</v>
      </c>
      <c r="K520">
        <v>0</v>
      </c>
    </row>
    <row r="521" spans="1:11">
      <c r="A521" t="s">
        <v>458</v>
      </c>
      <c r="B521" t="s">
        <v>457</v>
      </c>
      <c r="C521">
        <v>0.35489807099999998</v>
      </c>
      <c r="D521">
        <v>0.38328552199999999</v>
      </c>
      <c r="E521">
        <v>0.16882019000000001</v>
      </c>
      <c r="F521">
        <v>4.6359253000000003E-2</v>
      </c>
      <c r="G521">
        <v>3.1091309000000001E-2</v>
      </c>
      <c r="H521">
        <v>0</v>
      </c>
      <c r="I521">
        <v>0</v>
      </c>
      <c r="J521">
        <v>0</v>
      </c>
      <c r="K521">
        <v>0</v>
      </c>
    </row>
    <row r="522" spans="1:11">
      <c r="A522" t="s">
        <v>456</v>
      </c>
      <c r="B522" t="s">
        <v>20</v>
      </c>
      <c r="C522">
        <v>0.235198975</v>
      </c>
      <c r="D522">
        <v>0.105480957</v>
      </c>
      <c r="E522">
        <v>0.47759704600000003</v>
      </c>
      <c r="F522">
        <v>7.3333740000000001E-3</v>
      </c>
      <c r="G522">
        <v>3.0288696E-2</v>
      </c>
      <c r="H522">
        <v>4.4250490000000003E-3</v>
      </c>
      <c r="I522">
        <v>3.8147000000000002E-4</v>
      </c>
      <c r="J522">
        <v>0</v>
      </c>
      <c r="K522">
        <v>2.7954099999999999E-3</v>
      </c>
    </row>
    <row r="523" spans="1:11">
      <c r="A523" t="s">
        <v>455</v>
      </c>
      <c r="B523" t="s">
        <v>454</v>
      </c>
      <c r="C523">
        <v>0.11879577600000001</v>
      </c>
      <c r="D523">
        <v>0.32132873499999998</v>
      </c>
      <c r="E523">
        <v>0.39080200199999998</v>
      </c>
      <c r="F523">
        <v>8.1814575E-2</v>
      </c>
      <c r="G523">
        <v>9.8785399999999999E-3</v>
      </c>
      <c r="H523">
        <v>1.040649E-3</v>
      </c>
      <c r="I523">
        <v>1.2512210000000001E-3</v>
      </c>
      <c r="J523">
        <v>0</v>
      </c>
      <c r="K523">
        <v>1.5548706000000001E-2</v>
      </c>
    </row>
    <row r="524" spans="1:11">
      <c r="A524" t="s">
        <v>453</v>
      </c>
      <c r="B524" t="s">
        <v>452</v>
      </c>
      <c r="C524">
        <v>0.49971923800000001</v>
      </c>
      <c r="D524">
        <v>0.39200439500000001</v>
      </c>
      <c r="E524">
        <v>6.051636E-3</v>
      </c>
      <c r="F524">
        <v>5.3762816999999997E-2</v>
      </c>
      <c r="G524">
        <v>3.7438964999999998E-2</v>
      </c>
      <c r="H524">
        <v>4.0466310000000002E-3</v>
      </c>
      <c r="I524">
        <v>0</v>
      </c>
      <c r="J524">
        <v>0</v>
      </c>
      <c r="K524">
        <v>0</v>
      </c>
    </row>
    <row r="525" spans="1:11">
      <c r="A525" t="s">
        <v>451</v>
      </c>
      <c r="B525" t="s">
        <v>10</v>
      </c>
      <c r="C525">
        <v>0.10953674300000001</v>
      </c>
      <c r="D525">
        <v>0.45407714799999999</v>
      </c>
      <c r="E525">
        <v>0.24945983899999999</v>
      </c>
      <c r="F525">
        <v>8.4588623000000002E-2</v>
      </c>
      <c r="G525">
        <v>4.0863036999999998E-2</v>
      </c>
      <c r="H525">
        <v>1.83105E-4</v>
      </c>
      <c r="I525">
        <v>1.0110474E-2</v>
      </c>
      <c r="J525">
        <v>0</v>
      </c>
      <c r="K525">
        <v>7.1411130000000001E-3</v>
      </c>
    </row>
    <row r="526" spans="1:11">
      <c r="A526" t="s">
        <v>450</v>
      </c>
      <c r="B526" t="s">
        <v>449</v>
      </c>
      <c r="C526">
        <v>0.42091064500000003</v>
      </c>
      <c r="D526">
        <v>0.41524353000000003</v>
      </c>
      <c r="E526">
        <v>1.2725830000000001E-3</v>
      </c>
      <c r="F526">
        <v>9.3395995999999995E-2</v>
      </c>
      <c r="G526">
        <v>1.8695067999999999E-2</v>
      </c>
      <c r="H526">
        <v>1.0162350000000001E-3</v>
      </c>
      <c r="I526">
        <v>4.2755129999999999E-3</v>
      </c>
      <c r="J526">
        <v>0</v>
      </c>
      <c r="K526">
        <v>0</v>
      </c>
    </row>
    <row r="527" spans="1:11">
      <c r="A527" t="s">
        <v>448</v>
      </c>
      <c r="B527" t="s">
        <v>447</v>
      </c>
      <c r="C527">
        <v>0.37120056200000001</v>
      </c>
      <c r="D527">
        <v>0.395687866</v>
      </c>
      <c r="E527">
        <v>6.7208861999999994E-2</v>
      </c>
      <c r="F527">
        <v>8.7802123999999995E-2</v>
      </c>
      <c r="G527">
        <v>3.4646606000000003E-2</v>
      </c>
      <c r="H527">
        <v>0</v>
      </c>
      <c r="I527">
        <v>8.7585449999999995E-3</v>
      </c>
      <c r="J527">
        <v>0</v>
      </c>
      <c r="K527">
        <v>0</v>
      </c>
    </row>
    <row r="528" spans="1:11">
      <c r="A528" t="s">
        <v>446</v>
      </c>
      <c r="B528" t="s">
        <v>20</v>
      </c>
      <c r="C528">
        <v>0.124542236</v>
      </c>
      <c r="D528">
        <v>0.55650939899999996</v>
      </c>
      <c r="E528">
        <v>0.129193115</v>
      </c>
      <c r="F528">
        <v>8.5787963999999994E-2</v>
      </c>
      <c r="G528">
        <v>6.1462399999999999E-3</v>
      </c>
      <c r="H528">
        <v>3.0181880000000002E-3</v>
      </c>
      <c r="I528">
        <v>3.6972046000000001E-2</v>
      </c>
      <c r="J528">
        <v>0</v>
      </c>
      <c r="K528">
        <v>8.435059E-3</v>
      </c>
    </row>
    <row r="529" spans="1:11">
      <c r="A529" t="s">
        <v>445</v>
      </c>
      <c r="B529" t="s">
        <v>444</v>
      </c>
      <c r="C529">
        <v>0.20338439899999999</v>
      </c>
      <c r="D529">
        <v>0.404391479</v>
      </c>
      <c r="E529">
        <v>0.22061157200000001</v>
      </c>
      <c r="F529">
        <v>0.11358947799999999</v>
      </c>
      <c r="G529">
        <v>4.0390015000000001E-2</v>
      </c>
      <c r="H529">
        <v>2.6672359999999999E-3</v>
      </c>
      <c r="I529">
        <v>7.5012209999999998E-3</v>
      </c>
      <c r="J529">
        <v>0</v>
      </c>
      <c r="K529">
        <v>0</v>
      </c>
    </row>
    <row r="530" spans="1:11">
      <c r="A530" t="s">
        <v>443</v>
      </c>
      <c r="B530" t="s">
        <v>10</v>
      </c>
      <c r="C530">
        <v>0.35817871099999998</v>
      </c>
      <c r="D530">
        <v>0.50241699200000001</v>
      </c>
      <c r="E530">
        <v>2.9782104E-2</v>
      </c>
      <c r="F530">
        <v>6.8258666999999995E-2</v>
      </c>
      <c r="G530">
        <v>3.6349487E-2</v>
      </c>
      <c r="H530">
        <v>6.1040000000000003E-6</v>
      </c>
      <c r="I530">
        <v>1.0772710000000001E-3</v>
      </c>
      <c r="J530">
        <v>0</v>
      </c>
      <c r="K530">
        <v>1.63269E-3</v>
      </c>
    </row>
    <row r="531" spans="1:11">
      <c r="A531" t="s">
        <v>442</v>
      </c>
      <c r="B531" t="s">
        <v>441</v>
      </c>
      <c r="C531">
        <v>0.23245239300000001</v>
      </c>
      <c r="D531">
        <v>0.47845459000000001</v>
      </c>
      <c r="E531">
        <v>0.100161743</v>
      </c>
      <c r="F531">
        <v>6.9628906000000004E-2</v>
      </c>
      <c r="G531">
        <v>5.9136963000000001E-2</v>
      </c>
      <c r="H531">
        <v>2.9174800000000001E-3</v>
      </c>
      <c r="I531">
        <v>9.1247599999999996E-4</v>
      </c>
      <c r="J531">
        <v>0</v>
      </c>
      <c r="K531">
        <v>1.0995483E-2</v>
      </c>
    </row>
    <row r="532" spans="1:11">
      <c r="A532" t="s">
        <v>440</v>
      </c>
      <c r="B532" t="s">
        <v>439</v>
      </c>
      <c r="C532">
        <v>0.49400939900000002</v>
      </c>
      <c r="D532">
        <v>0.38564758300000002</v>
      </c>
      <c r="E532">
        <v>1.8444823999999999E-2</v>
      </c>
      <c r="F532">
        <v>3.5830687999999999E-2</v>
      </c>
      <c r="G532">
        <v>3.1781006000000001E-2</v>
      </c>
      <c r="H532">
        <v>2.2583E-4</v>
      </c>
      <c r="I532">
        <v>2.6541137999999999E-2</v>
      </c>
      <c r="J532">
        <v>0</v>
      </c>
      <c r="K532">
        <v>0</v>
      </c>
    </row>
    <row r="533" spans="1:11">
      <c r="A533" t="s">
        <v>438</v>
      </c>
      <c r="B533" t="s">
        <v>437</v>
      </c>
      <c r="C533">
        <v>0.43503723100000002</v>
      </c>
      <c r="D533">
        <v>0.40923156700000002</v>
      </c>
      <c r="E533">
        <v>1.1654662999999999E-2</v>
      </c>
      <c r="F533">
        <v>6.8798828000000006E-2</v>
      </c>
      <c r="G533">
        <v>5.0033569E-2</v>
      </c>
      <c r="H533">
        <v>2.9602099999999999E-4</v>
      </c>
      <c r="I533">
        <v>3.8055419999999999E-3</v>
      </c>
      <c r="J533">
        <v>0</v>
      </c>
      <c r="K533">
        <v>0</v>
      </c>
    </row>
    <row r="534" spans="1:11">
      <c r="A534" t="s">
        <v>436</v>
      </c>
      <c r="B534" t="s">
        <v>435</v>
      </c>
      <c r="C534">
        <v>0.119250488</v>
      </c>
      <c r="D534">
        <v>0.52666320799999999</v>
      </c>
      <c r="E534">
        <v>0.161383057</v>
      </c>
      <c r="F534">
        <v>2.1624755999999998E-2</v>
      </c>
      <c r="G534">
        <v>1.7770385999999999E-2</v>
      </c>
      <c r="H534">
        <v>0</v>
      </c>
      <c r="I534">
        <v>2.99072E-4</v>
      </c>
      <c r="J534">
        <v>0</v>
      </c>
      <c r="K534">
        <v>2.1362E-5</v>
      </c>
    </row>
    <row r="535" spans="1:11">
      <c r="A535" t="s">
        <v>434</v>
      </c>
      <c r="B535" t="s">
        <v>433</v>
      </c>
      <c r="C535">
        <v>0.119866943</v>
      </c>
      <c r="D535">
        <v>0.62974853500000005</v>
      </c>
      <c r="E535">
        <v>5.7717895999999998E-2</v>
      </c>
      <c r="F535">
        <v>8.8568115000000003E-2</v>
      </c>
      <c r="G535">
        <v>4.4738770000000002E-3</v>
      </c>
      <c r="H535">
        <v>0</v>
      </c>
      <c r="I535">
        <v>2.9785160000000001E-3</v>
      </c>
      <c r="J535">
        <v>0</v>
      </c>
      <c r="K535">
        <v>4.1717529000000003E-2</v>
      </c>
    </row>
    <row r="536" spans="1:11">
      <c r="A536" t="s">
        <v>432</v>
      </c>
      <c r="B536" t="s">
        <v>20</v>
      </c>
      <c r="C536">
        <v>0.36609497099999999</v>
      </c>
      <c r="D536">
        <v>0.49397888200000001</v>
      </c>
      <c r="E536">
        <v>7.0983890000000001E-3</v>
      </c>
      <c r="F536">
        <v>7.7554320999999996E-2</v>
      </c>
      <c r="G536">
        <v>2.6000977000000002E-2</v>
      </c>
      <c r="H536">
        <v>6.1040000000000003E-6</v>
      </c>
      <c r="I536">
        <v>3.5888669999999999E-3</v>
      </c>
      <c r="J536">
        <v>0</v>
      </c>
      <c r="K536">
        <v>0</v>
      </c>
    </row>
    <row r="537" spans="1:11">
      <c r="A537" t="s">
        <v>431</v>
      </c>
      <c r="B537" t="s">
        <v>20</v>
      </c>
      <c r="C537">
        <v>0.410202026</v>
      </c>
      <c r="D537">
        <v>0.48688964800000001</v>
      </c>
      <c r="E537">
        <v>4.9987790000000001E-3</v>
      </c>
      <c r="F537">
        <v>5.8850098000000003E-2</v>
      </c>
      <c r="G537">
        <v>2.2460938E-2</v>
      </c>
      <c r="H537">
        <v>0</v>
      </c>
      <c r="I537">
        <v>9.0026859999999993E-3</v>
      </c>
      <c r="J537">
        <v>0</v>
      </c>
      <c r="K537">
        <v>0</v>
      </c>
    </row>
    <row r="538" spans="1:11">
      <c r="A538" t="s">
        <v>430</v>
      </c>
      <c r="B538" t="s">
        <v>20</v>
      </c>
      <c r="C538">
        <v>0.29555969199999998</v>
      </c>
      <c r="D538">
        <v>0.56049194300000005</v>
      </c>
      <c r="E538">
        <v>0</v>
      </c>
      <c r="F538">
        <v>5.6497192000000002E-2</v>
      </c>
      <c r="G538">
        <v>5.0524901999999997E-2</v>
      </c>
      <c r="H538">
        <v>2.2857670000000002E-3</v>
      </c>
      <c r="I538">
        <v>0</v>
      </c>
      <c r="J538">
        <v>0</v>
      </c>
      <c r="K538">
        <v>0</v>
      </c>
    </row>
    <row r="539" spans="1:11">
      <c r="A539" t="s">
        <v>429</v>
      </c>
      <c r="B539" t="s">
        <v>428</v>
      </c>
      <c r="C539">
        <v>0.35740356400000001</v>
      </c>
      <c r="D539">
        <v>0.33861999500000001</v>
      </c>
      <c r="E539">
        <v>0</v>
      </c>
      <c r="F539">
        <v>8.1069946000000004E-2</v>
      </c>
      <c r="G539">
        <v>3.1762695000000001E-2</v>
      </c>
      <c r="H539">
        <v>1.0131840000000001E-3</v>
      </c>
      <c r="I539">
        <v>1.7205811000000001E-2</v>
      </c>
      <c r="J539">
        <v>0</v>
      </c>
      <c r="K539">
        <v>0</v>
      </c>
    </row>
    <row r="540" spans="1:11">
      <c r="A540" t="s">
        <v>427</v>
      </c>
      <c r="B540" t="s">
        <v>20</v>
      </c>
      <c r="C540">
        <v>0.46461181600000001</v>
      </c>
      <c r="D540">
        <v>0.35685424799999999</v>
      </c>
      <c r="E540">
        <v>7.5958249999999996E-3</v>
      </c>
      <c r="F540">
        <v>7.4124146000000002E-2</v>
      </c>
      <c r="G540">
        <v>2.0721440000000002E-3</v>
      </c>
      <c r="H540">
        <v>6.1040000000000003E-6</v>
      </c>
      <c r="I540">
        <v>8.3142090000000002E-2</v>
      </c>
      <c r="J540">
        <v>0</v>
      </c>
      <c r="K540">
        <v>0</v>
      </c>
    </row>
    <row r="541" spans="1:11">
      <c r="A541" t="s">
        <v>426</v>
      </c>
      <c r="B541" t="s">
        <v>1657</v>
      </c>
      <c r="C541">
        <v>0.19470519999999999</v>
      </c>
      <c r="D541">
        <v>0.47201538100000001</v>
      </c>
      <c r="E541">
        <v>0.13277282700000001</v>
      </c>
      <c r="F541">
        <v>7.1035767E-2</v>
      </c>
      <c r="G541">
        <v>2.6638794E-2</v>
      </c>
      <c r="H541">
        <v>0</v>
      </c>
      <c r="I541">
        <v>1.052856E-3</v>
      </c>
      <c r="J541">
        <v>0</v>
      </c>
      <c r="K541">
        <v>0</v>
      </c>
    </row>
    <row r="542" spans="1:11">
      <c r="A542" t="s">
        <v>425</v>
      </c>
      <c r="B542" t="s">
        <v>424</v>
      </c>
      <c r="C542">
        <v>0.447625732</v>
      </c>
      <c r="D542">
        <v>0.22194518999999999</v>
      </c>
      <c r="E542">
        <v>0</v>
      </c>
      <c r="F542">
        <v>5.3790283000000001E-2</v>
      </c>
      <c r="G542">
        <v>2.4557494999999999E-2</v>
      </c>
      <c r="H542">
        <v>2.4017330000000001E-3</v>
      </c>
      <c r="I542">
        <v>2.3040769999999999E-3</v>
      </c>
      <c r="J542">
        <v>0</v>
      </c>
      <c r="K542">
        <v>0</v>
      </c>
    </row>
    <row r="543" spans="1:11">
      <c r="A543" t="s">
        <v>423</v>
      </c>
      <c r="B543" t="s">
        <v>422</v>
      </c>
      <c r="C543">
        <v>0.40281372100000001</v>
      </c>
      <c r="D543">
        <v>0.436825562</v>
      </c>
      <c r="E543">
        <v>2.4749759999999998E-3</v>
      </c>
      <c r="F543">
        <v>8.8607788000000007E-2</v>
      </c>
      <c r="G543">
        <v>9.5520020000000004E-3</v>
      </c>
      <c r="H543">
        <v>6.1035000000000001E-5</v>
      </c>
      <c r="I543">
        <v>1.9604492000000001E-2</v>
      </c>
      <c r="J543">
        <v>0</v>
      </c>
      <c r="K543">
        <v>5.0170900000000001E-3</v>
      </c>
    </row>
    <row r="544" spans="1:11">
      <c r="A544" t="s">
        <v>421</v>
      </c>
      <c r="B544" t="s">
        <v>420</v>
      </c>
      <c r="C544">
        <v>0.264611816</v>
      </c>
      <c r="D544">
        <v>0.47925414999999999</v>
      </c>
      <c r="E544">
        <v>6.0025024000000003E-2</v>
      </c>
      <c r="F544">
        <v>0.106863403</v>
      </c>
      <c r="G544">
        <v>3.3862305000000002E-2</v>
      </c>
      <c r="H544">
        <v>8.5906980000000008E-3</v>
      </c>
      <c r="I544">
        <v>7.3852499999999997E-4</v>
      </c>
      <c r="J544">
        <v>0</v>
      </c>
      <c r="K544">
        <v>0</v>
      </c>
    </row>
    <row r="545" spans="1:11">
      <c r="A545" t="s">
        <v>419</v>
      </c>
      <c r="B545" t="s">
        <v>418</v>
      </c>
      <c r="C545">
        <v>0.42258605999999999</v>
      </c>
      <c r="D545">
        <v>0.41118774400000002</v>
      </c>
      <c r="E545">
        <v>5.6335450000000002E-3</v>
      </c>
      <c r="F545">
        <v>9.6417236000000003E-2</v>
      </c>
      <c r="G545">
        <v>2.883606E-2</v>
      </c>
      <c r="H545">
        <v>1.513672E-3</v>
      </c>
      <c r="I545">
        <v>2.3641967999999999E-2</v>
      </c>
      <c r="J545">
        <v>0</v>
      </c>
      <c r="K545">
        <v>0</v>
      </c>
    </row>
    <row r="546" spans="1:11">
      <c r="A546" t="s">
        <v>417</v>
      </c>
      <c r="B546" t="s">
        <v>416</v>
      </c>
      <c r="C546">
        <v>0.367550659</v>
      </c>
      <c r="D546">
        <v>0.43978271499999999</v>
      </c>
      <c r="E546">
        <v>3.8104248E-2</v>
      </c>
      <c r="F546">
        <v>7.4279785000000001E-2</v>
      </c>
      <c r="G546">
        <v>4.3560791000000001E-2</v>
      </c>
      <c r="H546">
        <v>1.065063E-3</v>
      </c>
      <c r="I546">
        <v>1.373291E-3</v>
      </c>
      <c r="J546">
        <v>0</v>
      </c>
      <c r="K546">
        <v>1.3366700000000001E-3</v>
      </c>
    </row>
    <row r="547" spans="1:11">
      <c r="A547" t="s">
        <v>415</v>
      </c>
      <c r="B547" t="s">
        <v>414</v>
      </c>
      <c r="C547">
        <v>0.47548217799999998</v>
      </c>
      <c r="D547">
        <v>0.38035888699999998</v>
      </c>
      <c r="E547">
        <v>4.4586180000000001E-3</v>
      </c>
      <c r="F547">
        <v>7.7703857000000001E-2</v>
      </c>
      <c r="G547">
        <v>2.3782349000000001E-2</v>
      </c>
      <c r="H547">
        <v>1.696777E-3</v>
      </c>
      <c r="I547">
        <v>9.0942400000000004E-4</v>
      </c>
      <c r="J547">
        <v>0</v>
      </c>
      <c r="K547">
        <v>0</v>
      </c>
    </row>
    <row r="548" spans="1:11">
      <c r="A548" t="s">
        <v>413</v>
      </c>
      <c r="B548" t="s">
        <v>412</v>
      </c>
      <c r="C548">
        <v>0.49395446799999998</v>
      </c>
      <c r="D548">
        <v>0.36793823199999998</v>
      </c>
      <c r="E548">
        <v>3.7841799999999999E-4</v>
      </c>
      <c r="F548">
        <v>7.7694702000000004E-2</v>
      </c>
      <c r="G548">
        <v>4.1848755000000001E-2</v>
      </c>
      <c r="H548">
        <v>0</v>
      </c>
      <c r="I548">
        <v>7.8643800000000007E-3</v>
      </c>
      <c r="J548">
        <v>0</v>
      </c>
      <c r="K548">
        <v>0</v>
      </c>
    </row>
    <row r="549" spans="1:11">
      <c r="A549" t="s">
        <v>411</v>
      </c>
      <c r="B549" t="s">
        <v>410</v>
      </c>
      <c r="C549">
        <v>0.35755615200000002</v>
      </c>
      <c r="D549">
        <v>0.36399230999999999</v>
      </c>
      <c r="E549">
        <v>0.10108642599999999</v>
      </c>
      <c r="F549">
        <v>9.2666626000000002E-2</v>
      </c>
      <c r="G549">
        <v>4.9264526000000003E-2</v>
      </c>
      <c r="H549">
        <v>0</v>
      </c>
      <c r="I549">
        <v>8.2946779999999998E-3</v>
      </c>
      <c r="J549">
        <v>0</v>
      </c>
      <c r="K549">
        <v>0</v>
      </c>
    </row>
    <row r="550" spans="1:11">
      <c r="A550" t="s">
        <v>409</v>
      </c>
      <c r="B550" t="s">
        <v>408</v>
      </c>
      <c r="C550">
        <v>0.45217590299999999</v>
      </c>
      <c r="D550">
        <v>0.41774597200000002</v>
      </c>
      <c r="E550">
        <v>0</v>
      </c>
      <c r="F550">
        <v>7.5726318000000001E-2</v>
      </c>
      <c r="G550">
        <v>2.2549438000000002E-2</v>
      </c>
      <c r="H550">
        <v>4.956055E-3</v>
      </c>
      <c r="I550">
        <v>1.9879150000000002E-2</v>
      </c>
      <c r="J550">
        <v>0</v>
      </c>
      <c r="K550">
        <v>0</v>
      </c>
    </row>
    <row r="551" spans="1:11">
      <c r="A551" t="s">
        <v>407</v>
      </c>
      <c r="B551" t="s">
        <v>20</v>
      </c>
      <c r="C551">
        <v>0.415484619</v>
      </c>
      <c r="D551">
        <v>0.43862609899999999</v>
      </c>
      <c r="E551">
        <v>1.8002318999999999E-2</v>
      </c>
      <c r="F551">
        <v>6.1297606999999997E-2</v>
      </c>
      <c r="G551">
        <v>2.9827881000000001E-2</v>
      </c>
      <c r="H551">
        <v>2.7404790000000001E-3</v>
      </c>
      <c r="I551">
        <v>3.436279E-3</v>
      </c>
      <c r="J551">
        <v>0</v>
      </c>
      <c r="K551">
        <v>0</v>
      </c>
    </row>
    <row r="552" spans="1:11">
      <c r="A552" t="s">
        <v>406</v>
      </c>
      <c r="B552" t="s">
        <v>20</v>
      </c>
      <c r="C552">
        <v>0.35176391600000001</v>
      </c>
      <c r="D552">
        <v>0.41976928699999999</v>
      </c>
      <c r="E552">
        <v>8.0123900999999997E-2</v>
      </c>
      <c r="F552">
        <v>5.4583739999999999E-2</v>
      </c>
      <c r="G552">
        <v>3.4649658E-2</v>
      </c>
      <c r="H552">
        <v>0</v>
      </c>
      <c r="I552">
        <v>6.1040000000000003E-6</v>
      </c>
      <c r="J552">
        <v>0</v>
      </c>
      <c r="K552">
        <v>0</v>
      </c>
    </row>
    <row r="553" spans="1:11">
      <c r="A553" t="s">
        <v>405</v>
      </c>
      <c r="B553" t="s">
        <v>20</v>
      </c>
      <c r="C553">
        <v>0.21085510299999999</v>
      </c>
      <c r="D553">
        <v>0.54346618700000004</v>
      </c>
      <c r="E553">
        <v>7.3904418999999999E-2</v>
      </c>
      <c r="F553">
        <v>4.9447631999999998E-2</v>
      </c>
      <c r="G553">
        <v>1.9290161E-2</v>
      </c>
      <c r="H553">
        <v>0</v>
      </c>
      <c r="I553">
        <v>5.5648804000000003E-2</v>
      </c>
      <c r="J553">
        <v>0</v>
      </c>
      <c r="K553">
        <v>0</v>
      </c>
    </row>
    <row r="554" spans="1:11">
      <c r="A554" t="s">
        <v>404</v>
      </c>
      <c r="B554" t="s">
        <v>403</v>
      </c>
      <c r="C554">
        <v>0.392526245</v>
      </c>
      <c r="D554">
        <v>0.452545166</v>
      </c>
      <c r="E554">
        <v>1.4053345E-2</v>
      </c>
      <c r="F554">
        <v>5.9082031E-2</v>
      </c>
      <c r="G554">
        <v>2.0867920000000002E-2</v>
      </c>
      <c r="H554">
        <v>0</v>
      </c>
      <c r="I554">
        <v>3.7744141000000002E-2</v>
      </c>
      <c r="J554">
        <v>0</v>
      </c>
      <c r="K554">
        <v>9.1552999999999996E-5</v>
      </c>
    </row>
    <row r="555" spans="1:11">
      <c r="A555" t="s">
        <v>402</v>
      </c>
      <c r="B555" t="s">
        <v>401</v>
      </c>
      <c r="C555">
        <v>0.54480590799999995</v>
      </c>
      <c r="D555">
        <v>0.31070556599999999</v>
      </c>
      <c r="E555">
        <v>2.7466000000000001E-5</v>
      </c>
      <c r="F555">
        <v>5.4254150000000001E-2</v>
      </c>
      <c r="G555">
        <v>2.7203369000000002E-2</v>
      </c>
      <c r="H555">
        <v>0</v>
      </c>
      <c r="I555">
        <v>4.2419433999999999E-2</v>
      </c>
      <c r="J555">
        <v>0</v>
      </c>
      <c r="K555">
        <v>0</v>
      </c>
    </row>
    <row r="556" spans="1:11">
      <c r="A556" t="s">
        <v>400</v>
      </c>
      <c r="B556" t="s">
        <v>399</v>
      </c>
      <c r="C556">
        <v>0.246676636</v>
      </c>
      <c r="D556">
        <v>0.49916381799999998</v>
      </c>
      <c r="E556">
        <v>7.1319579999999999E-3</v>
      </c>
      <c r="F556">
        <v>0.12088623</v>
      </c>
      <c r="G556">
        <v>1.6018676999999999E-2</v>
      </c>
      <c r="H556">
        <v>0</v>
      </c>
      <c r="I556">
        <v>1.1618042E-2</v>
      </c>
      <c r="J556">
        <v>0</v>
      </c>
      <c r="K556">
        <v>6.1035000000000001E-5</v>
      </c>
    </row>
    <row r="557" spans="1:11">
      <c r="A557" t="s">
        <v>398</v>
      </c>
      <c r="B557" t="s">
        <v>397</v>
      </c>
      <c r="C557">
        <v>0.36070861799999998</v>
      </c>
      <c r="D557">
        <v>0.39913940399999998</v>
      </c>
      <c r="E557">
        <v>6.7480469000000001E-2</v>
      </c>
      <c r="F557">
        <v>0.114712524</v>
      </c>
      <c r="G557">
        <v>2.6895142E-2</v>
      </c>
      <c r="H557">
        <v>7.318115E-3</v>
      </c>
      <c r="I557">
        <v>1.1108400000000001E-3</v>
      </c>
      <c r="J557">
        <v>0</v>
      </c>
      <c r="K557">
        <v>0</v>
      </c>
    </row>
    <row r="558" spans="1:11">
      <c r="A558" t="s">
        <v>396</v>
      </c>
      <c r="B558" t="s">
        <v>395</v>
      </c>
      <c r="C558">
        <v>0.38871460000000002</v>
      </c>
      <c r="D558">
        <v>0.374517822</v>
      </c>
      <c r="E558">
        <v>6.7013550000000005E-2</v>
      </c>
      <c r="F558">
        <v>6.7904663000000004E-2</v>
      </c>
      <c r="G558">
        <v>1.5457153E-2</v>
      </c>
      <c r="H558">
        <v>1.2786869999999999E-3</v>
      </c>
      <c r="I558">
        <v>4.3029800000000002E-4</v>
      </c>
      <c r="J558">
        <v>7.275391E-3</v>
      </c>
      <c r="K558">
        <v>0</v>
      </c>
    </row>
    <row r="559" spans="1:11">
      <c r="A559" t="s">
        <v>394</v>
      </c>
      <c r="B559" t="s">
        <v>393</v>
      </c>
      <c r="C559">
        <v>0.31153259300000002</v>
      </c>
      <c r="D559">
        <v>0.50059204099999999</v>
      </c>
      <c r="E559">
        <v>5.4687499999999997E-3</v>
      </c>
      <c r="F559">
        <v>0.10806579600000001</v>
      </c>
      <c r="G559">
        <v>3.6660766999999997E-2</v>
      </c>
      <c r="H559">
        <v>2.41089E-4</v>
      </c>
      <c r="I559">
        <v>1.6094971E-2</v>
      </c>
      <c r="J559">
        <v>0</v>
      </c>
      <c r="K559">
        <v>0</v>
      </c>
    </row>
    <row r="560" spans="1:11">
      <c r="A560" t="s">
        <v>392</v>
      </c>
      <c r="B560" t="s">
        <v>391</v>
      </c>
      <c r="C560">
        <v>0.22365722699999999</v>
      </c>
      <c r="D560">
        <v>0.27257080099999997</v>
      </c>
      <c r="E560">
        <v>0.285900879</v>
      </c>
      <c r="F560">
        <v>7.0397949000000001E-2</v>
      </c>
      <c r="G560">
        <v>2.052002E-2</v>
      </c>
      <c r="H560">
        <v>7.3242000000000001E-5</v>
      </c>
      <c r="I560">
        <v>3.6245727999999998E-2</v>
      </c>
      <c r="J560">
        <v>0</v>
      </c>
      <c r="K560">
        <v>0</v>
      </c>
    </row>
    <row r="561" spans="1:11">
      <c r="A561" t="s">
        <v>390</v>
      </c>
      <c r="B561" t="s">
        <v>389</v>
      </c>
      <c r="C561">
        <v>0.54165954599999999</v>
      </c>
      <c r="D561">
        <v>0.30994262700000003</v>
      </c>
      <c r="E561">
        <v>0</v>
      </c>
      <c r="F561">
        <v>8.8912963999999997E-2</v>
      </c>
      <c r="G561">
        <v>2.6272582999999999E-2</v>
      </c>
      <c r="H561">
        <v>1.525879E-3</v>
      </c>
      <c r="I561">
        <v>1.5814208999999999E-2</v>
      </c>
      <c r="J561">
        <v>0</v>
      </c>
      <c r="K561">
        <v>0</v>
      </c>
    </row>
    <row r="562" spans="1:11">
      <c r="A562" t="s">
        <v>388</v>
      </c>
      <c r="B562" t="s">
        <v>387</v>
      </c>
      <c r="C562">
        <v>0.50157775900000001</v>
      </c>
      <c r="D562">
        <v>0.34537658700000001</v>
      </c>
      <c r="E562">
        <v>0</v>
      </c>
      <c r="F562">
        <v>6.4620971999999999E-2</v>
      </c>
      <c r="G562">
        <v>4.4110107000000003E-2</v>
      </c>
      <c r="H562">
        <v>5.1330569999999999E-3</v>
      </c>
      <c r="I562">
        <v>2.7139282000000001E-2</v>
      </c>
      <c r="J562">
        <v>0</v>
      </c>
      <c r="K562">
        <v>0</v>
      </c>
    </row>
    <row r="563" spans="1:11">
      <c r="A563" t="s">
        <v>386</v>
      </c>
      <c r="B563" t="s">
        <v>385</v>
      </c>
      <c r="C563">
        <v>0.54257507299999996</v>
      </c>
      <c r="D563">
        <v>0.327978516</v>
      </c>
      <c r="E563">
        <v>0</v>
      </c>
      <c r="F563">
        <v>9.0447998000000002E-2</v>
      </c>
      <c r="G563">
        <v>2.9840088000000001E-2</v>
      </c>
      <c r="H563">
        <v>3.9062500000000002E-4</v>
      </c>
      <c r="I563">
        <v>5.7556150000000004E-3</v>
      </c>
      <c r="J563">
        <v>0</v>
      </c>
      <c r="K563">
        <v>0</v>
      </c>
    </row>
    <row r="564" spans="1:11">
      <c r="A564" t="s">
        <v>384</v>
      </c>
      <c r="B564" t="s">
        <v>383</v>
      </c>
      <c r="C564">
        <v>0.49375000000000002</v>
      </c>
      <c r="D564">
        <v>0.36795959499999997</v>
      </c>
      <c r="E564">
        <v>5.4932000000000002E-5</v>
      </c>
      <c r="F564">
        <v>8.6001587000000004E-2</v>
      </c>
      <c r="G564">
        <v>2.9968261999999999E-2</v>
      </c>
      <c r="H564">
        <v>7.6293999999999998E-5</v>
      </c>
      <c r="I564">
        <v>1.0427855999999999E-2</v>
      </c>
      <c r="J564">
        <v>0</v>
      </c>
      <c r="K564">
        <v>0</v>
      </c>
    </row>
    <row r="565" spans="1:11">
      <c r="A565" t="s">
        <v>382</v>
      </c>
      <c r="B565" t="s">
        <v>381</v>
      </c>
      <c r="C565">
        <v>0.43934326200000001</v>
      </c>
      <c r="D565">
        <v>0.41387634299999998</v>
      </c>
      <c r="E565">
        <v>2.7401733000000001E-2</v>
      </c>
      <c r="F565">
        <v>7.8338622999999996E-2</v>
      </c>
      <c r="G565">
        <v>2.8680420000000002E-2</v>
      </c>
      <c r="H565">
        <v>0</v>
      </c>
      <c r="I565">
        <v>8.3618199999999998E-4</v>
      </c>
      <c r="J565">
        <v>0</v>
      </c>
      <c r="K565">
        <v>0</v>
      </c>
    </row>
    <row r="566" spans="1:11">
      <c r="A566" t="s">
        <v>380</v>
      </c>
      <c r="B566" t="s">
        <v>20</v>
      </c>
      <c r="C566">
        <v>0.15216369599999999</v>
      </c>
      <c r="D566">
        <v>0.56359863300000002</v>
      </c>
      <c r="E566">
        <v>0.13087463399999999</v>
      </c>
      <c r="F566">
        <v>4.4058227999999998E-2</v>
      </c>
      <c r="G566">
        <v>3.9916991999999998E-2</v>
      </c>
      <c r="H566">
        <v>4.7912600000000002E-4</v>
      </c>
      <c r="I566">
        <v>3.1222534E-2</v>
      </c>
      <c r="J566">
        <v>0</v>
      </c>
      <c r="K566">
        <v>0</v>
      </c>
    </row>
    <row r="567" spans="1:11">
      <c r="A567" t="s">
        <v>379</v>
      </c>
      <c r="B567" t="s">
        <v>378</v>
      </c>
      <c r="C567">
        <v>0.47627868699999998</v>
      </c>
      <c r="D567">
        <v>0.36601257300000001</v>
      </c>
      <c r="E567">
        <v>2.3983765000000001E-2</v>
      </c>
      <c r="F567">
        <v>6.5924072E-2</v>
      </c>
      <c r="G567">
        <v>1.4337157999999999E-2</v>
      </c>
      <c r="H567">
        <v>1.8862915000000001E-2</v>
      </c>
      <c r="I567">
        <v>1.8157959000000001E-2</v>
      </c>
      <c r="J567">
        <v>0</v>
      </c>
      <c r="K567">
        <v>3.1738300000000002E-4</v>
      </c>
    </row>
    <row r="568" spans="1:11">
      <c r="A568" t="s">
        <v>377</v>
      </c>
      <c r="B568" t="s">
        <v>376</v>
      </c>
      <c r="C568">
        <v>0.485797119</v>
      </c>
      <c r="D568">
        <v>0.37923583999999999</v>
      </c>
      <c r="E568">
        <v>6.6009520000000002E-3</v>
      </c>
      <c r="F568">
        <v>5.3152466000000002E-2</v>
      </c>
      <c r="G568">
        <v>2.1142577999999999E-2</v>
      </c>
      <c r="H568">
        <v>1.1505127E-2</v>
      </c>
      <c r="I568">
        <v>3.9120482999999998E-2</v>
      </c>
      <c r="J568">
        <v>0</v>
      </c>
      <c r="K568">
        <v>0</v>
      </c>
    </row>
    <row r="569" spans="1:11">
      <c r="A569" t="s">
        <v>375</v>
      </c>
      <c r="B569" t="s">
        <v>374</v>
      </c>
      <c r="C569">
        <v>0.447625732</v>
      </c>
      <c r="D569">
        <v>0.22194518999999999</v>
      </c>
      <c r="E569">
        <v>0</v>
      </c>
      <c r="F569">
        <v>5.3790283000000001E-2</v>
      </c>
      <c r="G569">
        <v>2.4557494999999999E-2</v>
      </c>
      <c r="H569">
        <v>2.4017330000000001E-3</v>
      </c>
      <c r="I569">
        <v>2.3040769999999999E-3</v>
      </c>
      <c r="J569">
        <v>0</v>
      </c>
      <c r="K569">
        <v>0</v>
      </c>
    </row>
    <row r="570" spans="1:11">
      <c r="A570" t="s">
        <v>373</v>
      </c>
      <c r="B570" t="s">
        <v>372</v>
      </c>
      <c r="C570">
        <v>0.246676636</v>
      </c>
      <c r="D570">
        <v>0.49916381799999998</v>
      </c>
      <c r="E570">
        <v>7.1319579999999999E-3</v>
      </c>
      <c r="F570">
        <v>0.12088623</v>
      </c>
      <c r="G570">
        <v>1.6018676999999999E-2</v>
      </c>
      <c r="H570">
        <v>0</v>
      </c>
      <c r="I570">
        <v>1.1618042E-2</v>
      </c>
      <c r="J570">
        <v>0</v>
      </c>
      <c r="K570">
        <v>6.1035000000000001E-5</v>
      </c>
    </row>
    <row r="571" spans="1:11">
      <c r="A571" t="s">
        <v>371</v>
      </c>
      <c r="B571" t="s">
        <v>370</v>
      </c>
      <c r="C571">
        <v>0.35817260699999998</v>
      </c>
      <c r="D571">
        <v>0.40661926300000001</v>
      </c>
      <c r="E571">
        <v>7.3751831000000004E-2</v>
      </c>
      <c r="F571">
        <v>7.8833007999999996E-2</v>
      </c>
      <c r="G571">
        <v>1.9049072E-2</v>
      </c>
      <c r="H571">
        <v>5.9936520000000004E-3</v>
      </c>
      <c r="I571">
        <v>8.6822510000000002E-3</v>
      </c>
      <c r="J571">
        <v>0</v>
      </c>
      <c r="K571">
        <v>0</v>
      </c>
    </row>
    <row r="572" spans="1:11">
      <c r="A572" t="s">
        <v>369</v>
      </c>
      <c r="B572" t="s">
        <v>368</v>
      </c>
      <c r="C572">
        <v>0.41238403299999998</v>
      </c>
      <c r="D572">
        <v>0.29787902799999999</v>
      </c>
      <c r="E572">
        <v>0</v>
      </c>
      <c r="F572">
        <v>4.5596312999999999E-2</v>
      </c>
      <c r="G572">
        <v>4.9633788999999998E-2</v>
      </c>
      <c r="H572">
        <v>1.907349E-3</v>
      </c>
      <c r="I572">
        <v>1.0372925E-2</v>
      </c>
      <c r="J572">
        <v>0</v>
      </c>
      <c r="K572">
        <v>6.1040000000000003E-6</v>
      </c>
    </row>
    <row r="573" spans="1:11">
      <c r="A573" t="s">
        <v>367</v>
      </c>
      <c r="B573" t="s">
        <v>366</v>
      </c>
      <c r="C573">
        <v>0.54166259800000005</v>
      </c>
      <c r="D573">
        <v>0.30993957500000002</v>
      </c>
      <c r="E573">
        <v>0</v>
      </c>
      <c r="F573">
        <v>8.8912963999999997E-2</v>
      </c>
      <c r="G573">
        <v>2.6272582999999999E-2</v>
      </c>
      <c r="H573">
        <v>1.525879E-3</v>
      </c>
      <c r="I573">
        <v>1.5814208999999999E-2</v>
      </c>
      <c r="J573">
        <v>0</v>
      </c>
      <c r="K573">
        <v>0</v>
      </c>
    </row>
    <row r="574" spans="1:11">
      <c r="A574" t="s">
        <v>365</v>
      </c>
      <c r="B574" t="s">
        <v>364</v>
      </c>
      <c r="C574">
        <v>0.538336182</v>
      </c>
      <c r="D574">
        <v>0.32856140099999998</v>
      </c>
      <c r="E574">
        <v>0</v>
      </c>
      <c r="F574">
        <v>8.0075072999999997E-2</v>
      </c>
      <c r="G574">
        <v>4.0820311999999997E-2</v>
      </c>
      <c r="H574">
        <v>8.8500999999999999E-5</v>
      </c>
      <c r="I574">
        <v>1.1331177E-2</v>
      </c>
      <c r="J574">
        <v>0</v>
      </c>
      <c r="K574">
        <v>0</v>
      </c>
    </row>
    <row r="575" spans="1:11">
      <c r="A575" t="s">
        <v>363</v>
      </c>
      <c r="B575" t="s">
        <v>362</v>
      </c>
      <c r="C575">
        <v>0.485797119</v>
      </c>
      <c r="D575">
        <v>0.37923583999999999</v>
      </c>
      <c r="E575">
        <v>6.6009520000000002E-3</v>
      </c>
      <c r="F575">
        <v>5.3152466000000002E-2</v>
      </c>
      <c r="G575">
        <v>2.1142577999999999E-2</v>
      </c>
      <c r="H575">
        <v>1.1505127E-2</v>
      </c>
      <c r="I575">
        <v>3.9120482999999998E-2</v>
      </c>
      <c r="J575">
        <v>0</v>
      </c>
      <c r="K575">
        <v>0</v>
      </c>
    </row>
    <row r="576" spans="1:11">
      <c r="A576" t="s">
        <v>361</v>
      </c>
      <c r="B576" t="s">
        <v>360</v>
      </c>
      <c r="C576">
        <v>0.56616210899999997</v>
      </c>
      <c r="D576">
        <v>0.29715270999999999</v>
      </c>
      <c r="E576">
        <v>1.1740112E-2</v>
      </c>
      <c r="F576">
        <v>7.2131347999999998E-2</v>
      </c>
      <c r="G576">
        <v>3.6309814000000003E-2</v>
      </c>
      <c r="H576">
        <v>1.2530517999999999E-2</v>
      </c>
      <c r="I576">
        <v>3.9031980000000001E-3</v>
      </c>
      <c r="J576">
        <v>0</v>
      </c>
      <c r="K576">
        <v>0</v>
      </c>
    </row>
    <row r="577" spans="1:11">
      <c r="A577" t="s">
        <v>359</v>
      </c>
      <c r="B577" t="s">
        <v>1656</v>
      </c>
      <c r="C577">
        <v>0.51913757299999996</v>
      </c>
      <c r="D577">
        <v>0.32123718299999998</v>
      </c>
      <c r="E577">
        <v>3.6651610000000001E-3</v>
      </c>
      <c r="F577">
        <v>9.5095824999999995E-2</v>
      </c>
      <c r="G577">
        <v>3.8644408999999998E-2</v>
      </c>
      <c r="H577">
        <v>2.13623E-4</v>
      </c>
      <c r="I577">
        <v>1.6323852999999999E-2</v>
      </c>
      <c r="J577">
        <v>0</v>
      </c>
      <c r="K577">
        <v>1.364136E-3</v>
      </c>
    </row>
    <row r="578" spans="1:11">
      <c r="A578" t="s">
        <v>358</v>
      </c>
      <c r="B578" t="s">
        <v>357</v>
      </c>
      <c r="C578">
        <v>0.31347351099999998</v>
      </c>
      <c r="D578">
        <v>0.48529663099999998</v>
      </c>
      <c r="E578">
        <v>2.0086670000000001E-2</v>
      </c>
      <c r="F578">
        <v>9.1433715999999998E-2</v>
      </c>
      <c r="G578">
        <v>7.4310299999999999E-3</v>
      </c>
      <c r="H578">
        <v>1.9519043E-2</v>
      </c>
      <c r="I578">
        <v>5.1495361000000003E-2</v>
      </c>
      <c r="J578">
        <v>0</v>
      </c>
      <c r="K578">
        <v>0</v>
      </c>
    </row>
    <row r="579" spans="1:11">
      <c r="A579" t="s">
        <v>356</v>
      </c>
      <c r="B579" t="s">
        <v>355</v>
      </c>
      <c r="C579">
        <v>0.426724243</v>
      </c>
      <c r="D579">
        <v>0.38258361800000001</v>
      </c>
      <c r="E579">
        <v>3.5281371999999998E-2</v>
      </c>
      <c r="F579">
        <v>6.3134765999999995E-2</v>
      </c>
      <c r="G579">
        <v>2.1923827999999999E-2</v>
      </c>
      <c r="H579">
        <v>8.2366939999999993E-3</v>
      </c>
      <c r="I579">
        <v>2.7886963000000001E-2</v>
      </c>
      <c r="J579">
        <v>0</v>
      </c>
      <c r="K579">
        <v>0</v>
      </c>
    </row>
    <row r="580" spans="1:11">
      <c r="A580" t="s">
        <v>354</v>
      </c>
      <c r="B580" t="s">
        <v>353</v>
      </c>
      <c r="C580">
        <v>0.56198120100000004</v>
      </c>
      <c r="D580">
        <v>0.30588073700000001</v>
      </c>
      <c r="E580">
        <v>1.09863E-4</v>
      </c>
      <c r="F580">
        <v>6.0247803000000003E-2</v>
      </c>
      <c r="G580">
        <v>4.2199707000000003E-2</v>
      </c>
      <c r="H580">
        <v>1.9134519999999999E-3</v>
      </c>
      <c r="I580">
        <v>5.3985600000000002E-3</v>
      </c>
      <c r="J580">
        <v>0</v>
      </c>
      <c r="K580">
        <v>0</v>
      </c>
    </row>
    <row r="581" spans="1:11">
      <c r="A581" t="s">
        <v>352</v>
      </c>
      <c r="B581" t="s">
        <v>351</v>
      </c>
      <c r="C581">
        <v>0.59947814899999996</v>
      </c>
      <c r="D581">
        <v>0.26622314499999999</v>
      </c>
      <c r="E581">
        <v>3.4606929999999999E-3</v>
      </c>
      <c r="F581">
        <v>2.7105713E-2</v>
      </c>
      <c r="G581">
        <v>3.7597656E-2</v>
      </c>
      <c r="H581">
        <v>1.9369507000000001E-2</v>
      </c>
      <c r="I581">
        <v>1.641846E-3</v>
      </c>
      <c r="J581">
        <v>0</v>
      </c>
      <c r="K581">
        <v>0</v>
      </c>
    </row>
    <row r="582" spans="1:11">
      <c r="A582" t="s">
        <v>1662</v>
      </c>
      <c r="B582" t="s">
        <v>1659</v>
      </c>
      <c r="C582">
        <v>0.34631347699999998</v>
      </c>
      <c r="D582">
        <v>4.1293335E-2</v>
      </c>
      <c r="E582">
        <v>2.5482180000000001E-3</v>
      </c>
      <c r="F582">
        <v>2.4087523999999999E-2</v>
      </c>
      <c r="G582">
        <v>2.3764038000000001E-2</v>
      </c>
      <c r="H582">
        <v>7.2814940000000003E-3</v>
      </c>
      <c r="I582">
        <v>4.4769290000000002E-3</v>
      </c>
      <c r="J582">
        <v>0</v>
      </c>
      <c r="K582">
        <v>0</v>
      </c>
    </row>
    <row r="583" spans="1:11">
      <c r="A583" t="s">
        <v>350</v>
      </c>
      <c r="B583" t="s">
        <v>349</v>
      </c>
      <c r="C583">
        <v>0.29733276400000003</v>
      </c>
      <c r="D583">
        <v>0.39963378900000002</v>
      </c>
      <c r="E583">
        <v>0.12951355000000001</v>
      </c>
      <c r="F583">
        <v>6.8099976000000007E-2</v>
      </c>
      <c r="G583">
        <v>1.8252562999999999E-2</v>
      </c>
      <c r="H583">
        <v>1.61743E-4</v>
      </c>
      <c r="I583">
        <v>6.2503052000000003E-2</v>
      </c>
      <c r="J583">
        <v>0</v>
      </c>
      <c r="K583">
        <v>2.1423340000000001E-3</v>
      </c>
    </row>
    <row r="584" spans="1:11">
      <c r="A584" t="s">
        <v>348</v>
      </c>
      <c r="B584" t="s">
        <v>347</v>
      </c>
      <c r="C584">
        <v>0.50402831999999997</v>
      </c>
      <c r="D584">
        <v>0.34039001499999999</v>
      </c>
      <c r="E584">
        <v>3.9062500000000002E-4</v>
      </c>
      <c r="F584">
        <v>0.11086731</v>
      </c>
      <c r="G584">
        <v>3.0023193E-2</v>
      </c>
      <c r="H584">
        <v>0</v>
      </c>
      <c r="I584">
        <v>1.556396E-3</v>
      </c>
      <c r="J584">
        <v>0</v>
      </c>
      <c r="K584">
        <v>0</v>
      </c>
    </row>
    <row r="585" spans="1:11">
      <c r="A585" t="s">
        <v>346</v>
      </c>
      <c r="B585" t="s">
        <v>20</v>
      </c>
      <c r="C585">
        <v>0.32229614299999998</v>
      </c>
      <c r="D585">
        <v>0.489703369</v>
      </c>
      <c r="E585">
        <v>5.4031372000000001E-2</v>
      </c>
      <c r="F585">
        <v>4.5959473000000001E-2</v>
      </c>
      <c r="G585">
        <v>4.2675781000000003E-2</v>
      </c>
      <c r="H585">
        <v>0</v>
      </c>
      <c r="I585">
        <v>1.1132813E-2</v>
      </c>
      <c r="J585">
        <v>0</v>
      </c>
      <c r="K585">
        <v>0</v>
      </c>
    </row>
    <row r="586" spans="1:11">
      <c r="A586" t="s">
        <v>345</v>
      </c>
      <c r="B586" t="s">
        <v>20</v>
      </c>
      <c r="C586">
        <v>0.28735046400000003</v>
      </c>
      <c r="D586">
        <v>0.46531982399999999</v>
      </c>
      <c r="E586">
        <v>6.9104003999999997E-2</v>
      </c>
      <c r="F586">
        <v>7.5057982999999995E-2</v>
      </c>
      <c r="G586">
        <v>1.7660522000000001E-2</v>
      </c>
      <c r="H586">
        <v>3.9672900000000002E-4</v>
      </c>
      <c r="I586">
        <v>2.0098877000000001E-2</v>
      </c>
      <c r="J586">
        <v>0</v>
      </c>
      <c r="K586">
        <v>6.1040000000000003E-6</v>
      </c>
    </row>
    <row r="587" spans="1:11">
      <c r="A587" t="s">
        <v>344</v>
      </c>
      <c r="B587" t="s">
        <v>20</v>
      </c>
      <c r="C587">
        <v>0.26852417000000001</v>
      </c>
      <c r="D587">
        <v>0.53137206999999997</v>
      </c>
      <c r="E587">
        <v>4.0560912999999997E-2</v>
      </c>
      <c r="F587">
        <v>4.3414306999999999E-2</v>
      </c>
      <c r="G587">
        <v>7.6141359999999996E-3</v>
      </c>
      <c r="H587">
        <v>2.2155759999999999E-3</v>
      </c>
      <c r="I587">
        <v>8.9797974000000003E-2</v>
      </c>
      <c r="J587">
        <v>0</v>
      </c>
      <c r="K587">
        <v>6.5002400000000002E-4</v>
      </c>
    </row>
    <row r="588" spans="1:11">
      <c r="A588" t="s">
        <v>343</v>
      </c>
      <c r="B588" t="s">
        <v>20</v>
      </c>
      <c r="C588">
        <v>0.21425170900000001</v>
      </c>
      <c r="D588">
        <v>0.48813171399999999</v>
      </c>
      <c r="E588">
        <v>0.14215698199999999</v>
      </c>
      <c r="F588">
        <v>8.9813232000000007E-2</v>
      </c>
      <c r="G588">
        <v>2.7996825999999999E-2</v>
      </c>
      <c r="H588">
        <v>2.10571E-4</v>
      </c>
      <c r="I588">
        <v>4.3334999999999999E-4</v>
      </c>
      <c r="J588">
        <v>0</v>
      </c>
      <c r="K588">
        <v>1.385498E-3</v>
      </c>
    </row>
    <row r="589" spans="1:11">
      <c r="A589" t="s">
        <v>342</v>
      </c>
      <c r="B589" t="s">
        <v>20</v>
      </c>
      <c r="C589">
        <v>0.24868469200000001</v>
      </c>
      <c r="D589">
        <v>0.57521667499999996</v>
      </c>
      <c r="E589">
        <v>3.7081909000000003E-2</v>
      </c>
      <c r="F589">
        <v>6.6723633000000004E-2</v>
      </c>
      <c r="G589">
        <v>4.7824097000000003E-2</v>
      </c>
      <c r="H589">
        <v>2.9052729999999999E-3</v>
      </c>
      <c r="I589">
        <v>1.6802978999999999E-2</v>
      </c>
      <c r="J589">
        <v>0</v>
      </c>
      <c r="K589">
        <v>0</v>
      </c>
    </row>
    <row r="590" spans="1:11">
      <c r="A590" t="s">
        <v>341</v>
      </c>
      <c r="B590" t="s">
        <v>20</v>
      </c>
      <c r="C590">
        <v>0.37873535200000003</v>
      </c>
      <c r="D590">
        <v>0.461300659</v>
      </c>
      <c r="E590">
        <v>2.6498412999999998E-2</v>
      </c>
      <c r="F590">
        <v>8.0023193000000006E-2</v>
      </c>
      <c r="G590">
        <v>5.0317383E-2</v>
      </c>
      <c r="H590">
        <v>1.61743E-4</v>
      </c>
      <c r="I590">
        <v>2.255249E-3</v>
      </c>
      <c r="J590">
        <v>0</v>
      </c>
      <c r="K590">
        <v>0</v>
      </c>
    </row>
    <row r="591" spans="1:11">
      <c r="A591" t="s">
        <v>340</v>
      </c>
      <c r="B591" t="s">
        <v>20</v>
      </c>
      <c r="C591">
        <v>0.32841491699999997</v>
      </c>
      <c r="D591">
        <v>0.51951904299999996</v>
      </c>
      <c r="E591">
        <v>2.3309325999999998E-2</v>
      </c>
      <c r="F591">
        <v>8.3197020999999996E-2</v>
      </c>
      <c r="G591">
        <v>3.7435913000000001E-2</v>
      </c>
      <c r="H591">
        <v>1.040649E-3</v>
      </c>
      <c r="I591">
        <v>9.4299300000000004E-4</v>
      </c>
      <c r="J591">
        <v>0</v>
      </c>
      <c r="K591">
        <v>5.9509299999999999E-4</v>
      </c>
    </row>
    <row r="592" spans="1:11">
      <c r="A592" t="s">
        <v>339</v>
      </c>
      <c r="B592" t="s">
        <v>20</v>
      </c>
      <c r="C592">
        <v>0.19682006799999999</v>
      </c>
      <c r="D592">
        <v>0.53365173300000002</v>
      </c>
      <c r="E592">
        <v>0.129556274</v>
      </c>
      <c r="F592">
        <v>4.6990967000000002E-2</v>
      </c>
      <c r="G592">
        <v>6.4666747999999996E-2</v>
      </c>
      <c r="H592">
        <v>0</v>
      </c>
      <c r="I592">
        <v>1.5838619999999999E-3</v>
      </c>
      <c r="J592">
        <v>0</v>
      </c>
      <c r="K592">
        <v>0</v>
      </c>
    </row>
    <row r="593" spans="1:11">
      <c r="A593" t="s">
        <v>338</v>
      </c>
      <c r="B593" t="s">
        <v>337</v>
      </c>
      <c r="C593">
        <v>0.27617797900000002</v>
      </c>
      <c r="D593">
        <v>0.490911865</v>
      </c>
      <c r="E593">
        <v>9.3374633999999998E-2</v>
      </c>
      <c r="F593">
        <v>4.3417358000000003E-2</v>
      </c>
      <c r="G593">
        <v>4.3081664999999998E-2</v>
      </c>
      <c r="H593">
        <v>0</v>
      </c>
      <c r="I593">
        <v>2.7466000000000001E-5</v>
      </c>
      <c r="J593">
        <v>0</v>
      </c>
      <c r="K593">
        <v>5.6762700000000002E-4</v>
      </c>
    </row>
    <row r="594" spans="1:11">
      <c r="A594" t="s">
        <v>336</v>
      </c>
      <c r="B594" t="s">
        <v>20</v>
      </c>
      <c r="C594">
        <v>0.24716186500000001</v>
      </c>
      <c r="D594">
        <v>0.453485107</v>
      </c>
      <c r="E594">
        <v>0.15411987299999999</v>
      </c>
      <c r="F594">
        <v>5.9573363999999997E-2</v>
      </c>
      <c r="G594">
        <v>2.5576781999999999E-2</v>
      </c>
      <c r="H594">
        <v>2.960205E-3</v>
      </c>
      <c r="I594">
        <v>0</v>
      </c>
      <c r="J594">
        <v>0</v>
      </c>
      <c r="K594">
        <v>8.7585400000000002E-4</v>
      </c>
    </row>
    <row r="595" spans="1:11">
      <c r="A595" t="s">
        <v>335</v>
      </c>
      <c r="B595" t="s">
        <v>334</v>
      </c>
      <c r="C595">
        <v>0.210940552</v>
      </c>
      <c r="D595">
        <v>0.50195617699999995</v>
      </c>
      <c r="E595">
        <v>0.13558044399999999</v>
      </c>
      <c r="F595">
        <v>7.2909546000000006E-2</v>
      </c>
      <c r="G595">
        <v>1.4251709E-2</v>
      </c>
      <c r="H595">
        <v>2.1606450000000001E-3</v>
      </c>
      <c r="I595">
        <v>4.6325680000000001E-3</v>
      </c>
      <c r="J595">
        <v>0</v>
      </c>
      <c r="K595">
        <v>1.6601560000000001E-3</v>
      </c>
    </row>
    <row r="596" spans="1:11">
      <c r="A596" t="s">
        <v>333</v>
      </c>
      <c r="B596" t="s">
        <v>20</v>
      </c>
      <c r="C596">
        <v>0.20109252899999999</v>
      </c>
      <c r="D596">
        <v>0.50833740199999999</v>
      </c>
      <c r="E596">
        <v>0.12255249</v>
      </c>
      <c r="F596">
        <v>8.6062622000000005E-2</v>
      </c>
      <c r="G596">
        <v>4.1006470000000003E-2</v>
      </c>
      <c r="H596">
        <v>0</v>
      </c>
      <c r="I596">
        <v>6.5612799999999996E-4</v>
      </c>
      <c r="J596">
        <v>0</v>
      </c>
      <c r="K596">
        <v>4.6478270000000002E-3</v>
      </c>
    </row>
    <row r="597" spans="1:11">
      <c r="A597" t="s">
        <v>332</v>
      </c>
      <c r="B597" t="s">
        <v>331</v>
      </c>
      <c r="C597">
        <v>0.246676636</v>
      </c>
      <c r="D597">
        <v>0.49916381799999998</v>
      </c>
      <c r="E597">
        <v>7.1319579999999999E-3</v>
      </c>
      <c r="F597">
        <v>0.12088623</v>
      </c>
      <c r="G597">
        <v>1.6018676999999999E-2</v>
      </c>
      <c r="H597">
        <v>0</v>
      </c>
      <c r="I597">
        <v>1.1618042E-2</v>
      </c>
      <c r="J597">
        <v>0</v>
      </c>
      <c r="K597">
        <v>6.1035000000000001E-5</v>
      </c>
    </row>
    <row r="598" spans="1:11">
      <c r="A598" t="s">
        <v>330</v>
      </c>
      <c r="B598" t="s">
        <v>329</v>
      </c>
      <c r="C598">
        <v>0.23966979999999999</v>
      </c>
      <c r="D598">
        <v>0.51869201700000001</v>
      </c>
      <c r="E598">
        <v>5.0436400999999999E-2</v>
      </c>
      <c r="F598">
        <v>0.112820435</v>
      </c>
      <c r="G598">
        <v>3.6483765000000001E-2</v>
      </c>
      <c r="H598">
        <v>2.6275629999999999E-3</v>
      </c>
      <c r="I598">
        <v>2.9074097E-2</v>
      </c>
      <c r="J598">
        <v>0</v>
      </c>
      <c r="K598">
        <v>0</v>
      </c>
    </row>
    <row r="599" spans="1:11">
      <c r="A599" t="s">
        <v>328</v>
      </c>
      <c r="B599" t="s">
        <v>327</v>
      </c>
      <c r="C599">
        <v>0.353250122</v>
      </c>
      <c r="D599">
        <v>0.46217040999999998</v>
      </c>
      <c r="E599">
        <v>5.4336547999999998E-2</v>
      </c>
      <c r="F599">
        <v>9.2321776999999994E-2</v>
      </c>
      <c r="G599">
        <v>3.5342406999999999E-2</v>
      </c>
      <c r="H599">
        <v>0</v>
      </c>
      <c r="I599">
        <v>1.2145999999999999E-3</v>
      </c>
      <c r="J599">
        <v>0</v>
      </c>
      <c r="K599">
        <v>0</v>
      </c>
    </row>
    <row r="600" spans="1:11">
      <c r="A600" t="s">
        <v>326</v>
      </c>
      <c r="B600" t="s">
        <v>325</v>
      </c>
      <c r="C600">
        <v>0.335211182</v>
      </c>
      <c r="D600">
        <v>0.446304321</v>
      </c>
      <c r="E600">
        <v>2.8338623E-2</v>
      </c>
      <c r="F600">
        <v>0.106558228</v>
      </c>
      <c r="G600">
        <v>2.5506592000000002E-2</v>
      </c>
      <c r="H600">
        <v>0</v>
      </c>
      <c r="I600">
        <v>2.6632690000000001E-2</v>
      </c>
      <c r="J600">
        <v>0</v>
      </c>
      <c r="K600">
        <v>0</v>
      </c>
    </row>
    <row r="601" spans="1:11">
      <c r="A601" t="s">
        <v>324</v>
      </c>
      <c r="B601" t="s">
        <v>323</v>
      </c>
      <c r="C601">
        <v>0.21514282200000001</v>
      </c>
      <c r="D601">
        <v>0.50955505400000001</v>
      </c>
      <c r="E601">
        <v>7.3184204000000003E-2</v>
      </c>
      <c r="F601">
        <v>3.7112427000000003E-2</v>
      </c>
      <c r="G601">
        <v>1.5432738999999999E-2</v>
      </c>
      <c r="H601">
        <v>1.1566160000000001E-3</v>
      </c>
      <c r="I601">
        <v>4.9743651999999999E-2</v>
      </c>
      <c r="J601">
        <v>0</v>
      </c>
      <c r="K601">
        <v>0</v>
      </c>
    </row>
    <row r="602" spans="1:11">
      <c r="A602" t="s">
        <v>322</v>
      </c>
      <c r="B602" t="s">
        <v>321</v>
      </c>
      <c r="C602">
        <v>0.57288513200000002</v>
      </c>
      <c r="D602">
        <v>0.31186523399999999</v>
      </c>
      <c r="E602">
        <v>0</v>
      </c>
      <c r="F602">
        <v>6.2750243999999997E-2</v>
      </c>
      <c r="G602">
        <v>4.5089721999999999E-2</v>
      </c>
      <c r="H602">
        <v>1.1505129999999999E-3</v>
      </c>
      <c r="I602">
        <v>1.5075679999999999E-3</v>
      </c>
      <c r="J602">
        <v>0</v>
      </c>
      <c r="K602">
        <v>0</v>
      </c>
    </row>
    <row r="603" spans="1:11">
      <c r="A603" t="s">
        <v>320</v>
      </c>
      <c r="B603" t="s">
        <v>319</v>
      </c>
      <c r="C603">
        <v>0.58566589400000002</v>
      </c>
      <c r="D603">
        <v>0.30984191900000002</v>
      </c>
      <c r="E603">
        <v>1.00708E-4</v>
      </c>
      <c r="F603">
        <v>3.3306885000000001E-2</v>
      </c>
      <c r="G603">
        <v>1.5350341999999999E-2</v>
      </c>
      <c r="H603">
        <v>7.0190400000000005E-4</v>
      </c>
      <c r="I603">
        <v>2.4826049999999999E-2</v>
      </c>
      <c r="J603">
        <v>0</v>
      </c>
      <c r="K603">
        <v>0</v>
      </c>
    </row>
    <row r="604" spans="1:11">
      <c r="A604" t="s">
        <v>318</v>
      </c>
      <c r="B604" t="s">
        <v>317</v>
      </c>
      <c r="C604">
        <v>0.246676636</v>
      </c>
      <c r="D604">
        <v>0.49916381799999998</v>
      </c>
      <c r="E604">
        <v>7.1319579999999999E-3</v>
      </c>
      <c r="F604">
        <v>0.12088623</v>
      </c>
      <c r="G604">
        <v>1.6018676999999999E-2</v>
      </c>
      <c r="H604">
        <v>0</v>
      </c>
      <c r="I604">
        <v>1.1618042E-2</v>
      </c>
      <c r="J604">
        <v>0</v>
      </c>
      <c r="K604">
        <v>6.1035000000000001E-5</v>
      </c>
    </row>
    <row r="605" spans="1:11">
      <c r="A605" t="s">
        <v>316</v>
      </c>
      <c r="B605" t="s">
        <v>315</v>
      </c>
      <c r="C605">
        <v>0.59016113299999995</v>
      </c>
      <c r="D605">
        <v>0.31065063500000001</v>
      </c>
      <c r="E605">
        <v>0</v>
      </c>
      <c r="F605">
        <v>4.6963500999999998E-2</v>
      </c>
      <c r="G605">
        <v>4.6054076999999999E-2</v>
      </c>
      <c r="H605">
        <v>2.5634799999999999E-4</v>
      </c>
      <c r="I605">
        <v>2.017212E-3</v>
      </c>
      <c r="J605">
        <v>0</v>
      </c>
      <c r="K605">
        <v>0</v>
      </c>
    </row>
    <row r="606" spans="1:11">
      <c r="A606" t="s">
        <v>314</v>
      </c>
      <c r="B606" t="s">
        <v>313</v>
      </c>
      <c r="C606">
        <v>0.33984375</v>
      </c>
      <c r="D606">
        <v>0.46264038099999999</v>
      </c>
      <c r="E606">
        <v>4.2105102999999998E-2</v>
      </c>
      <c r="F606">
        <v>0.100839233</v>
      </c>
      <c r="G606">
        <v>2.3840331999999999E-2</v>
      </c>
      <c r="H606">
        <v>1.052856E-3</v>
      </c>
      <c r="I606">
        <v>7.8521730000000005E-3</v>
      </c>
      <c r="J606">
        <v>0</v>
      </c>
      <c r="K606">
        <v>0</v>
      </c>
    </row>
    <row r="607" spans="1:11">
      <c r="A607" t="s">
        <v>312</v>
      </c>
      <c r="B607" t="s">
        <v>311</v>
      </c>
      <c r="C607">
        <v>0.203125</v>
      </c>
      <c r="D607">
        <v>0.22269897499999999</v>
      </c>
      <c r="E607">
        <v>0.42301940900000001</v>
      </c>
      <c r="F607">
        <v>4.5785522000000002E-2</v>
      </c>
      <c r="G607">
        <v>2.3687744E-2</v>
      </c>
      <c r="H607">
        <v>1.617432E-3</v>
      </c>
      <c r="I607">
        <v>5.49316E-4</v>
      </c>
      <c r="J607">
        <v>0</v>
      </c>
      <c r="K607">
        <v>1.7761229999999999E-3</v>
      </c>
    </row>
    <row r="608" spans="1:11">
      <c r="A608" t="s">
        <v>310</v>
      </c>
      <c r="B608" t="s">
        <v>10</v>
      </c>
      <c r="C608">
        <v>0.16386108399999999</v>
      </c>
      <c r="D608">
        <v>0.52949829100000001</v>
      </c>
      <c r="E608">
        <v>0.103198242</v>
      </c>
      <c r="F608">
        <v>6.6891479000000004E-2</v>
      </c>
      <c r="G608">
        <v>4.9877930000000001E-2</v>
      </c>
      <c r="H608">
        <v>1.513672E-3</v>
      </c>
      <c r="I608">
        <v>3.1072998000000001E-2</v>
      </c>
      <c r="J608">
        <v>0</v>
      </c>
      <c r="K608">
        <v>2.5634770000000002E-3</v>
      </c>
    </row>
    <row r="609" spans="1:11">
      <c r="A609" t="s">
        <v>309</v>
      </c>
      <c r="B609" t="s">
        <v>20</v>
      </c>
      <c r="C609">
        <v>0.25537414600000002</v>
      </c>
      <c r="D609">
        <v>0.44330444299999999</v>
      </c>
      <c r="E609">
        <v>0.14083251999999999</v>
      </c>
      <c r="F609">
        <v>5.4702758999999997E-2</v>
      </c>
      <c r="G609">
        <v>3.4313965000000002E-2</v>
      </c>
      <c r="H609">
        <v>3.9672999999999998E-5</v>
      </c>
      <c r="I609">
        <v>1.2557983E-2</v>
      </c>
      <c r="J609">
        <v>0</v>
      </c>
      <c r="K609">
        <v>0</v>
      </c>
    </row>
    <row r="610" spans="1:11">
      <c r="A610" t="s">
        <v>308</v>
      </c>
      <c r="B610" t="s">
        <v>307</v>
      </c>
      <c r="C610">
        <v>0.47225341799999998</v>
      </c>
      <c r="D610">
        <v>0.40426940900000002</v>
      </c>
      <c r="E610">
        <v>4.6084594999999999E-2</v>
      </c>
      <c r="F610">
        <v>3.3459473000000003E-2</v>
      </c>
      <c r="G610">
        <v>5.0964360000000002E-3</v>
      </c>
      <c r="H610">
        <v>0</v>
      </c>
      <c r="I610">
        <v>2.9486083999999999E-2</v>
      </c>
      <c r="J610">
        <v>2.89917E-4</v>
      </c>
      <c r="K610">
        <v>6.1645500000000002E-4</v>
      </c>
    </row>
    <row r="611" spans="1:11">
      <c r="A611" t="s">
        <v>306</v>
      </c>
      <c r="B611" t="s">
        <v>305</v>
      </c>
      <c r="C611">
        <v>3.9282227000000003E-2</v>
      </c>
      <c r="D611">
        <v>0.44846496600000002</v>
      </c>
      <c r="E611">
        <v>0.32392578100000002</v>
      </c>
      <c r="F611">
        <v>0.113711548</v>
      </c>
      <c r="G611">
        <v>2.9006957999999999E-2</v>
      </c>
      <c r="H611">
        <v>2.22778E-4</v>
      </c>
      <c r="I611">
        <v>2.7466000000000001E-5</v>
      </c>
      <c r="J611">
        <v>0</v>
      </c>
      <c r="K611">
        <v>2.3608397999999999E-2</v>
      </c>
    </row>
    <row r="612" spans="1:11">
      <c r="A612" t="s">
        <v>304</v>
      </c>
      <c r="B612" t="s">
        <v>303</v>
      </c>
      <c r="C612">
        <v>0.41226806599999999</v>
      </c>
      <c r="D612">
        <v>0.32244873000000002</v>
      </c>
      <c r="E612">
        <v>6.9641110000000003E-3</v>
      </c>
      <c r="F612">
        <v>5.7635498E-2</v>
      </c>
      <c r="G612">
        <v>8.3709720000000008E-3</v>
      </c>
      <c r="H612">
        <v>1.287842E-3</v>
      </c>
      <c r="I612">
        <v>1.1715698E-2</v>
      </c>
      <c r="J612">
        <v>0</v>
      </c>
      <c r="K612">
        <v>5.0170900000000001E-3</v>
      </c>
    </row>
    <row r="613" spans="1:11">
      <c r="A613" t="s">
        <v>302</v>
      </c>
      <c r="B613" t="s">
        <v>1652</v>
      </c>
      <c r="C613">
        <v>0.16740722699999999</v>
      </c>
      <c r="D613">
        <v>0.44071350100000001</v>
      </c>
      <c r="E613">
        <v>0.19971008300000001</v>
      </c>
      <c r="F613">
        <v>9.1680908000000005E-2</v>
      </c>
      <c r="G613">
        <v>5.4296875000000001E-2</v>
      </c>
      <c r="H613">
        <v>9.4604000000000004E-5</v>
      </c>
      <c r="I613">
        <v>1.0772710000000001E-3</v>
      </c>
      <c r="J613">
        <v>0</v>
      </c>
      <c r="K613">
        <v>6.7748999999999999E-4</v>
      </c>
    </row>
    <row r="614" spans="1:11">
      <c r="A614" t="s">
        <v>301</v>
      </c>
      <c r="B614" t="s">
        <v>20</v>
      </c>
      <c r="C614">
        <v>0.22891540499999999</v>
      </c>
      <c r="D614">
        <v>0.56189880400000003</v>
      </c>
      <c r="E614">
        <v>3.7637328999999997E-2</v>
      </c>
      <c r="F614">
        <v>7.8027343999999998E-2</v>
      </c>
      <c r="G614">
        <v>9.7717289999999998E-3</v>
      </c>
      <c r="H614">
        <v>2.255249E-3</v>
      </c>
      <c r="I614">
        <v>1.5979004000000002E-2</v>
      </c>
      <c r="J614">
        <v>0</v>
      </c>
      <c r="K614">
        <v>7.3242000000000001E-5</v>
      </c>
    </row>
    <row r="615" spans="1:11">
      <c r="A615" t="s">
        <v>300</v>
      </c>
      <c r="B615" t="s">
        <v>20</v>
      </c>
      <c r="C615">
        <v>0.27117919899999998</v>
      </c>
      <c r="D615">
        <v>6.2069701999999997E-2</v>
      </c>
      <c r="E615">
        <v>0.50507812500000004</v>
      </c>
      <c r="F615">
        <v>5.0317383E-2</v>
      </c>
      <c r="G615">
        <v>1.3470459000000001E-2</v>
      </c>
      <c r="H615">
        <v>3.0518000000000002E-5</v>
      </c>
      <c r="I615">
        <v>3.5064699999999998E-3</v>
      </c>
      <c r="J615">
        <v>0</v>
      </c>
      <c r="K615">
        <v>5.2825930000000004E-3</v>
      </c>
    </row>
    <row r="616" spans="1:11">
      <c r="A616" t="s">
        <v>299</v>
      </c>
      <c r="B616" t="s">
        <v>20</v>
      </c>
      <c r="C616">
        <v>0.402972412</v>
      </c>
      <c r="D616">
        <v>0.44686889600000002</v>
      </c>
      <c r="E616">
        <v>9.4604499999999996E-4</v>
      </c>
      <c r="F616">
        <v>0.110534668</v>
      </c>
      <c r="G616">
        <v>2.0437621999999999E-2</v>
      </c>
      <c r="H616">
        <v>0</v>
      </c>
      <c r="I616">
        <v>6.9274899999999997E-3</v>
      </c>
      <c r="J616">
        <v>0</v>
      </c>
      <c r="K616">
        <v>0</v>
      </c>
    </row>
    <row r="617" spans="1:11">
      <c r="A617" t="s">
        <v>298</v>
      </c>
      <c r="B617" t="s">
        <v>20</v>
      </c>
      <c r="C617">
        <v>0.27117919899999998</v>
      </c>
      <c r="D617">
        <v>6.2069701999999997E-2</v>
      </c>
      <c r="E617">
        <v>0.50507812500000004</v>
      </c>
      <c r="F617">
        <v>5.0317383E-2</v>
      </c>
      <c r="G617">
        <v>1.3470459000000001E-2</v>
      </c>
      <c r="H617">
        <v>3.0518000000000002E-5</v>
      </c>
      <c r="I617">
        <v>3.5064699999999998E-3</v>
      </c>
      <c r="J617">
        <v>0</v>
      </c>
      <c r="K617">
        <v>5.2825930000000004E-3</v>
      </c>
    </row>
    <row r="618" spans="1:11">
      <c r="A618" t="s">
        <v>297</v>
      </c>
      <c r="B618" t="s">
        <v>296</v>
      </c>
      <c r="C618">
        <v>0.468121338</v>
      </c>
      <c r="D618">
        <v>0.374353027</v>
      </c>
      <c r="E618">
        <v>7.9589840000000005E-3</v>
      </c>
      <c r="F618">
        <v>9.2660521999999995E-2</v>
      </c>
      <c r="G618">
        <v>2.7725219999999998E-2</v>
      </c>
      <c r="H618">
        <v>4.4555700000000002E-4</v>
      </c>
      <c r="I618">
        <v>8.0718990000000004E-3</v>
      </c>
      <c r="J618">
        <v>0</v>
      </c>
      <c r="K618">
        <v>0</v>
      </c>
    </row>
    <row r="619" spans="1:11">
      <c r="A619" t="s">
        <v>295</v>
      </c>
      <c r="B619" t="s">
        <v>20</v>
      </c>
      <c r="C619">
        <v>0.297885132</v>
      </c>
      <c r="D619">
        <v>0.49629211400000001</v>
      </c>
      <c r="E619">
        <v>3.5153197999999997E-2</v>
      </c>
      <c r="F619">
        <v>6.8103026999999997E-2</v>
      </c>
      <c r="G619">
        <v>8.1747437000000006E-2</v>
      </c>
      <c r="H619">
        <v>1.8311000000000001E-5</v>
      </c>
      <c r="I619">
        <v>2.5482180000000001E-3</v>
      </c>
      <c r="J619">
        <v>0</v>
      </c>
      <c r="K619">
        <v>2.1972699999999999E-4</v>
      </c>
    </row>
    <row r="620" spans="1:11">
      <c r="A620" t="s">
        <v>294</v>
      </c>
      <c r="B620" t="s">
        <v>1653</v>
      </c>
      <c r="C620">
        <v>0.249832153</v>
      </c>
      <c r="D620">
        <v>0.41319885299999998</v>
      </c>
      <c r="E620">
        <v>0.15806579600000001</v>
      </c>
      <c r="F620">
        <v>0.101107788</v>
      </c>
      <c r="G620">
        <v>1.6329956E-2</v>
      </c>
      <c r="H620">
        <v>3.585815E-3</v>
      </c>
      <c r="I620">
        <v>2.9986572E-2</v>
      </c>
      <c r="J620">
        <v>0</v>
      </c>
      <c r="K620">
        <v>5.7982999999999997E-5</v>
      </c>
    </row>
    <row r="621" spans="1:11">
      <c r="A621" t="s">
        <v>293</v>
      </c>
      <c r="B621" t="s">
        <v>20</v>
      </c>
      <c r="C621">
        <v>9.4647217000000006E-2</v>
      </c>
      <c r="D621">
        <v>0.50311584499999995</v>
      </c>
      <c r="E621">
        <v>0.210403442</v>
      </c>
      <c r="F621">
        <v>9.5654296999999999E-2</v>
      </c>
      <c r="G621">
        <v>4.4296265000000001E-2</v>
      </c>
      <c r="H621">
        <v>6.3446040000000002E-3</v>
      </c>
      <c r="I621">
        <v>1.0821532999999999E-2</v>
      </c>
      <c r="J621">
        <v>0</v>
      </c>
      <c r="K621">
        <v>0</v>
      </c>
    </row>
    <row r="622" spans="1:11">
      <c r="A622" t="s">
        <v>292</v>
      </c>
      <c r="B622" t="s">
        <v>291</v>
      </c>
      <c r="C622">
        <v>0.14186096200000001</v>
      </c>
      <c r="D622">
        <v>0.136065674</v>
      </c>
      <c r="E622">
        <v>0.53738098099999998</v>
      </c>
      <c r="F622">
        <v>7.1377563000000005E-2</v>
      </c>
      <c r="G622">
        <v>4.2556762999999997E-2</v>
      </c>
      <c r="H622">
        <v>1.49536E-4</v>
      </c>
      <c r="I622">
        <v>2.8283691E-2</v>
      </c>
      <c r="J622">
        <v>0</v>
      </c>
      <c r="K622">
        <v>0</v>
      </c>
    </row>
    <row r="623" spans="1:11">
      <c r="A623" t="s">
        <v>290</v>
      </c>
      <c r="B623" t="s">
        <v>289</v>
      </c>
      <c r="C623">
        <v>0.23863830599999999</v>
      </c>
      <c r="D623">
        <v>0.47711791999999997</v>
      </c>
      <c r="E623">
        <v>0.102175903</v>
      </c>
      <c r="F623">
        <v>0.11413268999999999</v>
      </c>
      <c r="G623">
        <v>3.2965087999999997E-2</v>
      </c>
      <c r="H623">
        <v>5.8044430000000003E-3</v>
      </c>
      <c r="I623">
        <v>5.0384519999999997E-3</v>
      </c>
      <c r="J623">
        <v>0</v>
      </c>
      <c r="K623">
        <v>0</v>
      </c>
    </row>
    <row r="624" spans="1:11">
      <c r="A624" t="s">
        <v>288</v>
      </c>
      <c r="B624" t="s">
        <v>287</v>
      </c>
      <c r="C624">
        <v>0.19006042500000001</v>
      </c>
      <c r="D624">
        <v>0.40606079099999998</v>
      </c>
      <c r="E624">
        <v>0.22271728499999999</v>
      </c>
      <c r="F624">
        <v>0.103659058</v>
      </c>
      <c r="G624">
        <v>4.8913574000000001E-2</v>
      </c>
      <c r="H624">
        <v>1.8311000000000001E-5</v>
      </c>
      <c r="I624">
        <v>8.2366939999999993E-3</v>
      </c>
      <c r="J624">
        <v>0</v>
      </c>
      <c r="K624">
        <v>1.3293457E-2</v>
      </c>
    </row>
    <row r="625" spans="1:11">
      <c r="A625" t="s">
        <v>286</v>
      </c>
      <c r="B625" t="s">
        <v>20</v>
      </c>
      <c r="C625">
        <v>0.17870483400000001</v>
      </c>
      <c r="D625">
        <v>0.153475952</v>
      </c>
      <c r="E625">
        <v>0.38173217799999998</v>
      </c>
      <c r="F625">
        <v>3.7829590000000003E-2</v>
      </c>
      <c r="G625">
        <v>4.9636841000000001E-2</v>
      </c>
      <c r="H625">
        <v>8.3007800000000004E-4</v>
      </c>
      <c r="I625">
        <v>1.6555785999999999E-2</v>
      </c>
      <c r="J625">
        <v>0</v>
      </c>
      <c r="K625">
        <v>1.1627199999999999E-3</v>
      </c>
    </row>
    <row r="626" spans="1:11">
      <c r="A626" t="s">
        <v>285</v>
      </c>
      <c r="B626" t="s">
        <v>284</v>
      </c>
      <c r="C626">
        <v>7.0062256000000003E-2</v>
      </c>
      <c r="D626">
        <v>0.314981079</v>
      </c>
      <c r="E626">
        <v>0.42403259300000001</v>
      </c>
      <c r="F626">
        <v>5.5169678E-2</v>
      </c>
      <c r="G626">
        <v>5.4443358999999997E-2</v>
      </c>
      <c r="H626">
        <v>5.0353999999999998E-3</v>
      </c>
      <c r="I626">
        <v>8.3496089999999992E-3</v>
      </c>
      <c r="J626">
        <v>0</v>
      </c>
      <c r="K626">
        <v>0</v>
      </c>
    </row>
    <row r="627" spans="1:11">
      <c r="A627" t="s">
        <v>283</v>
      </c>
      <c r="B627" t="s">
        <v>282</v>
      </c>
      <c r="C627">
        <v>0.38839721700000002</v>
      </c>
      <c r="D627">
        <v>0.46812744099999998</v>
      </c>
      <c r="E627">
        <v>3.8973999000000002E-2</v>
      </c>
      <c r="F627">
        <v>6.1914061999999999E-2</v>
      </c>
      <c r="G627">
        <v>2.9333496000000001E-2</v>
      </c>
      <c r="H627">
        <v>1.37329E-4</v>
      </c>
      <c r="I627">
        <v>7.3242000000000001E-5</v>
      </c>
      <c r="J627">
        <v>0</v>
      </c>
      <c r="K627">
        <v>0</v>
      </c>
    </row>
    <row r="628" spans="1:11">
      <c r="A628" t="s">
        <v>281</v>
      </c>
      <c r="B628" t="s">
        <v>280</v>
      </c>
      <c r="C628">
        <v>0.19816589400000001</v>
      </c>
      <c r="D628">
        <v>0.61336364700000001</v>
      </c>
      <c r="E628">
        <v>1.4419556E-2</v>
      </c>
      <c r="F628">
        <v>0.11790466300000001</v>
      </c>
      <c r="G628">
        <v>1.3201904E-2</v>
      </c>
      <c r="H628">
        <v>0</v>
      </c>
      <c r="I628">
        <v>8.0566409999999998E-3</v>
      </c>
      <c r="J628">
        <v>0</v>
      </c>
      <c r="K628">
        <v>0</v>
      </c>
    </row>
    <row r="629" spans="1:11">
      <c r="A629" t="s">
        <v>279</v>
      </c>
      <c r="B629" t="s">
        <v>204</v>
      </c>
      <c r="C629">
        <v>0.24503784200000001</v>
      </c>
      <c r="D629">
        <v>0.49919738800000002</v>
      </c>
      <c r="E629">
        <v>7.2387695000000002E-2</v>
      </c>
      <c r="F629">
        <v>0.1203125</v>
      </c>
      <c r="G629">
        <v>2.6397705E-2</v>
      </c>
      <c r="H629">
        <v>1.577759E-3</v>
      </c>
      <c r="I629">
        <v>9.1979980000000006E-3</v>
      </c>
      <c r="J629">
        <v>0</v>
      </c>
      <c r="K629">
        <v>0</v>
      </c>
    </row>
    <row r="630" spans="1:11">
      <c r="A630" t="s">
        <v>278</v>
      </c>
      <c r="B630" t="s">
        <v>277</v>
      </c>
      <c r="C630">
        <v>0.26673584</v>
      </c>
      <c r="D630">
        <v>0.357321167</v>
      </c>
      <c r="E630">
        <v>0.15068664600000001</v>
      </c>
      <c r="F630">
        <v>6.9464110999999995E-2</v>
      </c>
      <c r="G630">
        <v>1.9268799E-2</v>
      </c>
      <c r="H630">
        <v>7.5683599999999999E-4</v>
      </c>
      <c r="I630">
        <v>1.1312866E-2</v>
      </c>
      <c r="J630">
        <v>0</v>
      </c>
      <c r="K630">
        <v>0</v>
      </c>
    </row>
    <row r="631" spans="1:11">
      <c r="A631" t="s">
        <v>276</v>
      </c>
      <c r="B631" t="s">
        <v>1654</v>
      </c>
      <c r="C631">
        <v>0.15102844200000001</v>
      </c>
      <c r="D631">
        <v>0.40153198200000001</v>
      </c>
      <c r="E631">
        <v>0.28212585400000001</v>
      </c>
      <c r="F631">
        <v>9.1607666000000004E-2</v>
      </c>
      <c r="G631">
        <v>4.5587158000000003E-2</v>
      </c>
      <c r="H631">
        <v>1.00708E-3</v>
      </c>
      <c r="I631">
        <v>1.257324E-3</v>
      </c>
      <c r="J631">
        <v>0</v>
      </c>
      <c r="K631">
        <v>1.1923217999999999E-2</v>
      </c>
    </row>
    <row r="632" spans="1:11">
      <c r="A632" t="s">
        <v>275</v>
      </c>
      <c r="B632" t="s">
        <v>1655</v>
      </c>
      <c r="C632">
        <v>0.19045410199999999</v>
      </c>
      <c r="D632">
        <v>0.28806762699999999</v>
      </c>
      <c r="E632">
        <v>0.36266479499999998</v>
      </c>
      <c r="F632">
        <v>0.108782959</v>
      </c>
      <c r="G632">
        <v>1.3720703000000001E-2</v>
      </c>
      <c r="H632">
        <v>0</v>
      </c>
      <c r="I632">
        <v>2.554321E-3</v>
      </c>
      <c r="J632">
        <v>0</v>
      </c>
      <c r="K632">
        <v>1.5759276999999999E-2</v>
      </c>
    </row>
    <row r="633" spans="1:11">
      <c r="A633" t="s">
        <v>274</v>
      </c>
      <c r="B633" t="s">
        <v>273</v>
      </c>
      <c r="C633">
        <v>0.14398498500000001</v>
      </c>
      <c r="D633">
        <v>0.52666626000000005</v>
      </c>
      <c r="E633">
        <v>0.13651733399999999</v>
      </c>
      <c r="F633">
        <v>5.0555419999999997E-2</v>
      </c>
      <c r="G633">
        <v>6.7599487E-2</v>
      </c>
      <c r="H633">
        <v>2.9266359999999998E-3</v>
      </c>
      <c r="I633">
        <v>1.071167E-3</v>
      </c>
      <c r="J633">
        <v>0</v>
      </c>
      <c r="K633">
        <v>0</v>
      </c>
    </row>
    <row r="634" spans="1:11">
      <c r="A634" t="s">
        <v>272</v>
      </c>
      <c r="B634" t="s">
        <v>20</v>
      </c>
      <c r="C634">
        <v>0.12818908700000001</v>
      </c>
      <c r="D634">
        <v>0.413796997</v>
      </c>
      <c r="E634">
        <v>0.25330505399999997</v>
      </c>
      <c r="F634">
        <v>6.3439941E-2</v>
      </c>
      <c r="G634">
        <v>5.0689696999999999E-2</v>
      </c>
      <c r="H634">
        <v>0</v>
      </c>
      <c r="I634">
        <v>3.0511475E-2</v>
      </c>
      <c r="J634">
        <v>0</v>
      </c>
      <c r="K634">
        <v>1.3491820999999999E-2</v>
      </c>
    </row>
    <row r="635" spans="1:11">
      <c r="A635" t="s">
        <v>271</v>
      </c>
      <c r="B635" t="s">
        <v>20</v>
      </c>
      <c r="C635">
        <v>0.249923706</v>
      </c>
      <c r="D635">
        <v>0.486447144</v>
      </c>
      <c r="E635">
        <v>0.128063965</v>
      </c>
      <c r="F635">
        <v>5.8959960999999998E-2</v>
      </c>
      <c r="G635">
        <v>2.8625488000000001E-2</v>
      </c>
      <c r="H635">
        <v>4.1809099999999999E-4</v>
      </c>
      <c r="I635">
        <v>6.9580100000000001E-4</v>
      </c>
      <c r="J635">
        <v>0</v>
      </c>
      <c r="K635">
        <v>5.4321299999999996E-4</v>
      </c>
    </row>
    <row r="636" spans="1:11">
      <c r="A636" t="s">
        <v>270</v>
      </c>
      <c r="B636" t="s">
        <v>20</v>
      </c>
      <c r="C636">
        <v>0.36734008800000001</v>
      </c>
      <c r="D636">
        <v>0.42261352499999999</v>
      </c>
      <c r="E636">
        <v>1.3549805E-2</v>
      </c>
      <c r="F636">
        <v>5.9643555000000001E-2</v>
      </c>
      <c r="G636">
        <v>4.9511719000000003E-2</v>
      </c>
      <c r="H636">
        <v>1.0589600000000001E-3</v>
      </c>
      <c r="I636">
        <v>0</v>
      </c>
      <c r="J636">
        <v>0</v>
      </c>
      <c r="K636">
        <v>0</v>
      </c>
    </row>
    <row r="637" spans="1:11">
      <c r="A637" t="s">
        <v>269</v>
      </c>
      <c r="B637" t="s">
        <v>268</v>
      </c>
      <c r="C637">
        <v>0.25762023899999997</v>
      </c>
      <c r="D637">
        <v>0.491244507</v>
      </c>
      <c r="E637">
        <v>8.0355835E-2</v>
      </c>
      <c r="F637">
        <v>7.8179931999999994E-2</v>
      </c>
      <c r="G637">
        <v>3.7673949999999998E-2</v>
      </c>
      <c r="H637">
        <v>0</v>
      </c>
      <c r="I637">
        <v>3.7469481999999998E-2</v>
      </c>
      <c r="J637">
        <v>0</v>
      </c>
      <c r="K637">
        <v>2.22778E-4</v>
      </c>
    </row>
    <row r="638" spans="1:11">
      <c r="A638" t="s">
        <v>267</v>
      </c>
      <c r="B638" t="s">
        <v>266</v>
      </c>
      <c r="C638">
        <v>0.35955810500000002</v>
      </c>
      <c r="D638">
        <v>0.28302612300000002</v>
      </c>
      <c r="E638">
        <v>0.215325928</v>
      </c>
      <c r="F638">
        <v>4.6707153000000001E-2</v>
      </c>
      <c r="G638">
        <v>2.6049804999999999E-2</v>
      </c>
      <c r="H638">
        <v>2.1514889999999999E-3</v>
      </c>
      <c r="I638">
        <v>1.8023681999999999E-2</v>
      </c>
      <c r="J638">
        <v>0</v>
      </c>
      <c r="K638">
        <v>0</v>
      </c>
    </row>
    <row r="639" spans="1:11">
      <c r="A639" t="s">
        <v>265</v>
      </c>
      <c r="B639" t="s">
        <v>264</v>
      </c>
      <c r="C639">
        <v>0.56672363299999995</v>
      </c>
      <c r="D639">
        <v>0.29723205600000002</v>
      </c>
      <c r="E639">
        <v>0</v>
      </c>
      <c r="F639">
        <v>4.4421387E-2</v>
      </c>
      <c r="G639">
        <v>2.9971312999999999E-2</v>
      </c>
      <c r="H639">
        <v>6.13403E-4</v>
      </c>
      <c r="I639">
        <v>1.6528319999999999E-2</v>
      </c>
      <c r="J639">
        <v>0</v>
      </c>
      <c r="K639">
        <v>0</v>
      </c>
    </row>
    <row r="640" spans="1:11">
      <c r="A640" t="s">
        <v>263</v>
      </c>
      <c r="B640" t="s">
        <v>262</v>
      </c>
      <c r="C640">
        <v>0.44786682100000003</v>
      </c>
      <c r="D640">
        <v>0.40606384299999998</v>
      </c>
      <c r="E640">
        <v>5.7128910000000003E-3</v>
      </c>
      <c r="F640">
        <v>7.5827026000000006E-2</v>
      </c>
      <c r="G640">
        <v>2.7355957E-2</v>
      </c>
      <c r="H640">
        <v>0</v>
      </c>
      <c r="I640">
        <v>1.9940185999999999E-2</v>
      </c>
      <c r="J640">
        <v>0</v>
      </c>
      <c r="K640">
        <v>0</v>
      </c>
    </row>
    <row r="641" spans="1:11">
      <c r="A641" t="s">
        <v>261</v>
      </c>
      <c r="B641" t="s">
        <v>260</v>
      </c>
      <c r="C641">
        <v>0.29531555199999998</v>
      </c>
      <c r="D641">
        <v>0.489605713</v>
      </c>
      <c r="E641">
        <v>4.8934936999999998E-2</v>
      </c>
      <c r="F641">
        <v>5.5865479000000003E-2</v>
      </c>
      <c r="G641">
        <v>3.7792969000000003E-2</v>
      </c>
      <c r="H641">
        <v>0</v>
      </c>
      <c r="I641">
        <v>2.0751950000000002E-3</v>
      </c>
      <c r="J641">
        <v>0</v>
      </c>
      <c r="K641">
        <v>2.1789550000000002E-3</v>
      </c>
    </row>
    <row r="642" spans="1:11">
      <c r="A642" t="s">
        <v>259</v>
      </c>
      <c r="B642" t="s">
        <v>258</v>
      </c>
      <c r="C642">
        <v>0.16453247100000001</v>
      </c>
      <c r="D642">
        <v>0.31121215800000002</v>
      </c>
      <c r="E642">
        <v>0.31822814900000002</v>
      </c>
      <c r="F642">
        <v>0.12543335</v>
      </c>
      <c r="G642">
        <v>1.0934447999999999E-2</v>
      </c>
      <c r="H642">
        <v>0</v>
      </c>
      <c r="I642">
        <v>8.7005620000000002E-3</v>
      </c>
      <c r="J642">
        <v>0</v>
      </c>
      <c r="K642">
        <v>3.585815E-3</v>
      </c>
    </row>
    <row r="643" spans="1:11">
      <c r="A643" t="s">
        <v>257</v>
      </c>
      <c r="B643" t="s">
        <v>20</v>
      </c>
      <c r="C643">
        <v>0.234881592</v>
      </c>
      <c r="D643">
        <v>0.221328735</v>
      </c>
      <c r="E643">
        <v>0.37694397000000002</v>
      </c>
      <c r="F643">
        <v>7.4835205000000002E-2</v>
      </c>
      <c r="G643">
        <v>2.3120116999999999E-2</v>
      </c>
      <c r="H643">
        <v>0</v>
      </c>
      <c r="I643">
        <v>1.0708618E-2</v>
      </c>
      <c r="J643">
        <v>0</v>
      </c>
      <c r="K643">
        <v>0</v>
      </c>
    </row>
    <row r="644" spans="1:11">
      <c r="A644" t="s">
        <v>256</v>
      </c>
      <c r="B644" t="s">
        <v>255</v>
      </c>
      <c r="C644">
        <v>0.36352539099999998</v>
      </c>
      <c r="D644">
        <v>0.43493347199999999</v>
      </c>
      <c r="E644">
        <v>5.9609984999999997E-2</v>
      </c>
      <c r="F644">
        <v>6.1120605000000001E-2</v>
      </c>
      <c r="G644">
        <v>4.6572875999999999E-2</v>
      </c>
      <c r="H644">
        <v>9.7351100000000004E-4</v>
      </c>
      <c r="I644">
        <v>1.5356445E-2</v>
      </c>
      <c r="J644">
        <v>0</v>
      </c>
      <c r="K644">
        <v>0</v>
      </c>
    </row>
    <row r="645" spans="1:11">
      <c r="A645" t="s">
        <v>254</v>
      </c>
      <c r="B645" t="s">
        <v>253</v>
      </c>
      <c r="C645">
        <v>0.208334351</v>
      </c>
      <c r="D645">
        <v>0.453485107</v>
      </c>
      <c r="E645">
        <v>0.14489746100000001</v>
      </c>
      <c r="F645">
        <v>0.121783447</v>
      </c>
      <c r="G645">
        <v>1.8060303E-2</v>
      </c>
      <c r="H645">
        <v>1.86157E-4</v>
      </c>
      <c r="I645">
        <v>2.6205444000000001E-2</v>
      </c>
      <c r="J645">
        <v>0</v>
      </c>
      <c r="K645">
        <v>0</v>
      </c>
    </row>
    <row r="646" spans="1:11">
      <c r="A646" t="s">
        <v>252</v>
      </c>
      <c r="B646" t="s">
        <v>20</v>
      </c>
      <c r="C646">
        <v>0.24711608900000001</v>
      </c>
      <c r="D646">
        <v>0.38644409200000002</v>
      </c>
      <c r="E646">
        <v>0.16017150899999999</v>
      </c>
      <c r="F646">
        <v>4.9267577999999999E-2</v>
      </c>
      <c r="G646">
        <v>5.1495361000000003E-2</v>
      </c>
      <c r="H646">
        <v>7.9345700000000002E-4</v>
      </c>
      <c r="I646">
        <v>1.0006714E-2</v>
      </c>
      <c r="J646">
        <v>0</v>
      </c>
      <c r="K646">
        <v>0</v>
      </c>
    </row>
    <row r="647" spans="1:11">
      <c r="A647" t="s">
        <v>251</v>
      </c>
      <c r="B647" t="s">
        <v>250</v>
      </c>
      <c r="C647">
        <v>0.14695129400000001</v>
      </c>
      <c r="D647">
        <v>0.135177612</v>
      </c>
      <c r="E647">
        <v>0.44761352500000001</v>
      </c>
      <c r="F647">
        <v>8.2910155999999999E-2</v>
      </c>
      <c r="G647">
        <v>4.9551392E-2</v>
      </c>
      <c r="H647">
        <v>5.4138179999999999E-3</v>
      </c>
      <c r="I647">
        <v>9.3383799999999999E-4</v>
      </c>
      <c r="J647">
        <v>0</v>
      </c>
      <c r="K647">
        <v>1.470947E-3</v>
      </c>
    </row>
    <row r="648" spans="1:11">
      <c r="A648" t="s">
        <v>249</v>
      </c>
      <c r="B648" t="s">
        <v>248</v>
      </c>
      <c r="C648">
        <v>0.45357666000000002</v>
      </c>
      <c r="D648">
        <v>0.37018432600000001</v>
      </c>
      <c r="E648">
        <v>4.2633059999999997E-3</v>
      </c>
      <c r="F648">
        <v>7.3748779E-2</v>
      </c>
      <c r="G648">
        <v>7.0733642999999999E-2</v>
      </c>
      <c r="H648">
        <v>0</v>
      </c>
      <c r="I648">
        <v>4.9346920000000001E-3</v>
      </c>
      <c r="J648">
        <v>0</v>
      </c>
      <c r="K648">
        <v>0</v>
      </c>
    </row>
    <row r="649" spans="1:11">
      <c r="A649" t="s">
        <v>247</v>
      </c>
      <c r="B649" t="s">
        <v>246</v>
      </c>
      <c r="C649">
        <v>0.2371521</v>
      </c>
      <c r="D649">
        <v>0.56188049299999998</v>
      </c>
      <c r="E649">
        <v>2.6361084E-2</v>
      </c>
      <c r="F649">
        <v>8.3514404E-2</v>
      </c>
      <c r="G649">
        <v>2.2494507E-2</v>
      </c>
      <c r="H649">
        <v>2.1697999999999999E-3</v>
      </c>
      <c r="I649">
        <v>2.7227782999999998E-2</v>
      </c>
      <c r="J649">
        <v>0</v>
      </c>
      <c r="K649">
        <v>5.1879999999999998E-5</v>
      </c>
    </row>
    <row r="650" spans="1:11">
      <c r="A650" t="s">
        <v>245</v>
      </c>
      <c r="B650" t="s">
        <v>244</v>
      </c>
      <c r="C650">
        <v>0.21596679699999999</v>
      </c>
      <c r="D650">
        <v>0.43139343299999999</v>
      </c>
      <c r="E650">
        <v>0.16943054199999999</v>
      </c>
      <c r="F650">
        <v>5.4754639000000001E-2</v>
      </c>
      <c r="G650">
        <v>3.9672999999999998E-5</v>
      </c>
      <c r="H650">
        <v>4.208374E-3</v>
      </c>
      <c r="I650">
        <v>2.3895259999999999E-3</v>
      </c>
      <c r="J650">
        <v>0</v>
      </c>
      <c r="K650">
        <v>4.0533447E-2</v>
      </c>
    </row>
    <row r="651" spans="1:11">
      <c r="A651" t="s">
        <v>243</v>
      </c>
      <c r="B651" t="s">
        <v>242</v>
      </c>
      <c r="C651">
        <v>0.22539672899999999</v>
      </c>
      <c r="D651">
        <v>0.51701355000000004</v>
      </c>
      <c r="E651">
        <v>5.5718994000000001E-2</v>
      </c>
      <c r="F651">
        <v>6.2542724999999993E-2</v>
      </c>
      <c r="G651">
        <v>6.225586E-3</v>
      </c>
      <c r="H651">
        <v>0</v>
      </c>
      <c r="I651">
        <v>1.7684937000000001E-2</v>
      </c>
      <c r="J651">
        <v>0</v>
      </c>
      <c r="K651">
        <v>0</v>
      </c>
    </row>
    <row r="652" spans="1:11">
      <c r="A652" t="s">
        <v>241</v>
      </c>
      <c r="B652" t="s">
        <v>240</v>
      </c>
      <c r="C652">
        <v>0.49759521499999998</v>
      </c>
      <c r="D652">
        <v>0.32361145000000002</v>
      </c>
      <c r="E652">
        <v>0</v>
      </c>
      <c r="F652">
        <v>5.4580688000000002E-2</v>
      </c>
      <c r="G652">
        <v>2.7673340000000001E-2</v>
      </c>
      <c r="H652">
        <v>0</v>
      </c>
      <c r="I652">
        <v>0</v>
      </c>
      <c r="J652">
        <v>0</v>
      </c>
      <c r="K652">
        <v>0</v>
      </c>
    </row>
    <row r="653" spans="1:11">
      <c r="A653" t="s">
        <v>239</v>
      </c>
      <c r="B653" t="s">
        <v>238</v>
      </c>
      <c r="C653">
        <v>0.11412048299999999</v>
      </c>
      <c r="D653">
        <v>0.61206970199999999</v>
      </c>
      <c r="E653">
        <v>9.7265624999999994E-2</v>
      </c>
      <c r="F653">
        <v>0.12739257800000001</v>
      </c>
      <c r="G653">
        <v>2.3626708999999999E-2</v>
      </c>
      <c r="H653">
        <v>0</v>
      </c>
      <c r="I653">
        <v>8.0139159999999994E-3</v>
      </c>
      <c r="J653">
        <v>0</v>
      </c>
      <c r="K653">
        <v>0</v>
      </c>
    </row>
    <row r="654" spans="1:11">
      <c r="A654" t="s">
        <v>237</v>
      </c>
      <c r="B654" t="s">
        <v>236</v>
      </c>
      <c r="C654">
        <v>0.147036743</v>
      </c>
      <c r="D654">
        <v>0.38065490699999999</v>
      </c>
      <c r="E654">
        <v>0.31118469199999998</v>
      </c>
      <c r="F654">
        <v>7.0788574000000007E-2</v>
      </c>
      <c r="G654">
        <v>3.8394165000000001E-2</v>
      </c>
      <c r="H654">
        <v>2.99072E-4</v>
      </c>
      <c r="I654">
        <v>2.2052002000000001E-2</v>
      </c>
      <c r="J654">
        <v>0</v>
      </c>
      <c r="K654">
        <v>0</v>
      </c>
    </row>
    <row r="655" spans="1:11">
      <c r="A655" t="s">
        <v>235</v>
      </c>
      <c r="B655" t="s">
        <v>234</v>
      </c>
      <c r="C655">
        <v>0.110125732</v>
      </c>
      <c r="D655">
        <v>7.2290039E-2</v>
      </c>
      <c r="E655">
        <v>0.51853942900000005</v>
      </c>
      <c r="F655">
        <v>5.6097411999999999E-2</v>
      </c>
      <c r="G655">
        <v>4.5080566000000002E-2</v>
      </c>
      <c r="H655">
        <v>0</v>
      </c>
      <c r="I655">
        <v>1.0559079999999999E-3</v>
      </c>
      <c r="J655">
        <v>0</v>
      </c>
      <c r="K655">
        <v>2.0419311999999998E-2</v>
      </c>
    </row>
    <row r="656" spans="1:11">
      <c r="A656" t="s">
        <v>233</v>
      </c>
      <c r="B656" t="s">
        <v>232</v>
      </c>
      <c r="C656">
        <v>0.28971557599999997</v>
      </c>
      <c r="D656">
        <v>0.59164123499999999</v>
      </c>
      <c r="E656">
        <v>9.1549999999999996E-6</v>
      </c>
      <c r="F656">
        <v>4.9240112000000003E-2</v>
      </c>
      <c r="G656">
        <v>1.3861083999999999E-2</v>
      </c>
      <c r="H656">
        <v>8.3618199999999998E-4</v>
      </c>
      <c r="I656">
        <v>2.9797363E-2</v>
      </c>
      <c r="J656">
        <v>0</v>
      </c>
      <c r="K656">
        <v>0</v>
      </c>
    </row>
    <row r="657" spans="1:11">
      <c r="A657" t="s">
        <v>231</v>
      </c>
      <c r="B657" t="s">
        <v>230</v>
      </c>
      <c r="C657">
        <v>0.101272583</v>
      </c>
      <c r="D657">
        <v>0.60813903800000002</v>
      </c>
      <c r="E657">
        <v>0.109860229</v>
      </c>
      <c r="F657">
        <v>9.9972534000000002E-2</v>
      </c>
      <c r="G657">
        <v>2.0507813E-2</v>
      </c>
      <c r="H657">
        <v>1.803589E-3</v>
      </c>
      <c r="I657">
        <v>6.0607910000000003E-3</v>
      </c>
      <c r="J657">
        <v>0</v>
      </c>
      <c r="K657">
        <v>0</v>
      </c>
    </row>
    <row r="658" spans="1:11">
      <c r="A658" t="s">
        <v>229</v>
      </c>
      <c r="B658" t="s">
        <v>228</v>
      </c>
      <c r="C658">
        <v>0.25514221199999998</v>
      </c>
      <c r="D658">
        <v>0.56550598100000005</v>
      </c>
      <c r="E658">
        <v>1.6223145000000001E-2</v>
      </c>
      <c r="F658">
        <v>9.1342163000000004E-2</v>
      </c>
      <c r="G658">
        <v>2.7453613000000002E-2</v>
      </c>
      <c r="H658">
        <v>4.0893599999999999E-4</v>
      </c>
      <c r="I658">
        <v>3.5253906000000002E-2</v>
      </c>
      <c r="J658">
        <v>0</v>
      </c>
      <c r="K658">
        <v>0</v>
      </c>
    </row>
    <row r="659" spans="1:11">
      <c r="A659" t="s">
        <v>227</v>
      </c>
      <c r="B659" t="s">
        <v>226</v>
      </c>
      <c r="C659">
        <v>7.4774170000000001E-2</v>
      </c>
      <c r="D659">
        <v>0.49573974599999998</v>
      </c>
      <c r="E659">
        <v>0.24996337900000001</v>
      </c>
      <c r="F659">
        <v>7.7917479999999997E-2</v>
      </c>
      <c r="G659">
        <v>2.8170776000000002E-2</v>
      </c>
      <c r="H659">
        <v>2.6153560000000001E-3</v>
      </c>
      <c r="I659">
        <v>6.3171400000000002E-4</v>
      </c>
      <c r="J659">
        <v>0</v>
      </c>
      <c r="K659">
        <v>3.7841799999999999E-4</v>
      </c>
    </row>
    <row r="660" spans="1:11">
      <c r="A660" t="s">
        <v>225</v>
      </c>
      <c r="B660" t="s">
        <v>224</v>
      </c>
      <c r="C660">
        <v>0.17762451200000001</v>
      </c>
      <c r="D660">
        <v>0.63954467800000003</v>
      </c>
      <c r="E660">
        <v>3.2565308000000001E-2</v>
      </c>
      <c r="F660">
        <v>5.8908081000000001E-2</v>
      </c>
      <c r="G660">
        <v>2.2793579000000001E-2</v>
      </c>
      <c r="H660">
        <v>1.52588E-4</v>
      </c>
      <c r="I660">
        <v>4.6499633999999998E-2</v>
      </c>
      <c r="J660">
        <v>0</v>
      </c>
      <c r="K660">
        <v>0</v>
      </c>
    </row>
    <row r="661" spans="1:11">
      <c r="A661" t="s">
        <v>223</v>
      </c>
      <c r="B661" t="s">
        <v>222</v>
      </c>
      <c r="C661">
        <v>0.11885681200000001</v>
      </c>
      <c r="D661">
        <v>0.54696655299999997</v>
      </c>
      <c r="E661">
        <v>2.4548339999999998E-2</v>
      </c>
      <c r="F661">
        <v>6.9021605999999999E-2</v>
      </c>
      <c r="G661">
        <v>1.3833618000000001E-2</v>
      </c>
      <c r="H661">
        <v>3.6621100000000002E-4</v>
      </c>
      <c r="I661">
        <v>3.0438231999999999E-2</v>
      </c>
      <c r="J661">
        <v>0</v>
      </c>
      <c r="K661">
        <v>0</v>
      </c>
    </row>
    <row r="662" spans="1:11">
      <c r="A662" t="s">
        <v>221</v>
      </c>
      <c r="B662" t="s">
        <v>220</v>
      </c>
      <c r="C662">
        <v>0.36326904300000001</v>
      </c>
      <c r="D662">
        <v>0.44613342299999997</v>
      </c>
      <c r="E662">
        <v>4.2224121000000003E-2</v>
      </c>
      <c r="F662">
        <v>4.5169067E-2</v>
      </c>
      <c r="G662">
        <v>2.9299927E-2</v>
      </c>
      <c r="H662">
        <v>2.1545409999999998E-3</v>
      </c>
      <c r="I662">
        <v>3.8311768000000003E-2</v>
      </c>
      <c r="J662">
        <v>0</v>
      </c>
      <c r="K662">
        <v>1.9531299999999999E-4</v>
      </c>
    </row>
    <row r="663" spans="1:11">
      <c r="A663" t="s">
        <v>219</v>
      </c>
      <c r="B663" t="s">
        <v>218</v>
      </c>
      <c r="C663">
        <v>0.36601867700000001</v>
      </c>
      <c r="D663">
        <v>0.45906066899999998</v>
      </c>
      <c r="E663">
        <v>4.2840575999999998E-2</v>
      </c>
      <c r="F663">
        <v>4.9392699999999998E-2</v>
      </c>
      <c r="G663">
        <v>2.0617676000000001E-2</v>
      </c>
      <c r="H663">
        <v>1.556396E-3</v>
      </c>
      <c r="I663">
        <v>2.2824097000000002E-2</v>
      </c>
      <c r="J663">
        <v>0</v>
      </c>
      <c r="K663">
        <v>0</v>
      </c>
    </row>
    <row r="664" spans="1:11">
      <c r="A664" t="s">
        <v>217</v>
      </c>
      <c r="B664" t="s">
        <v>216</v>
      </c>
      <c r="C664">
        <v>0.25768432600000002</v>
      </c>
      <c r="D664">
        <v>0.54869995100000002</v>
      </c>
      <c r="E664">
        <v>1.7974849999999999E-3</v>
      </c>
      <c r="F664">
        <v>0.101202393</v>
      </c>
      <c r="G664">
        <v>5.6793210000000002E-3</v>
      </c>
      <c r="H664">
        <v>4.0588400000000002E-4</v>
      </c>
      <c r="I664">
        <v>2.9159546000000001E-2</v>
      </c>
      <c r="J664">
        <v>0</v>
      </c>
      <c r="K664">
        <v>0</v>
      </c>
    </row>
    <row r="665" spans="1:11">
      <c r="A665" t="s">
        <v>215</v>
      </c>
      <c r="B665" t="s">
        <v>214</v>
      </c>
      <c r="C665">
        <v>0.33910827599999999</v>
      </c>
      <c r="D665">
        <v>0.35741272000000002</v>
      </c>
      <c r="E665">
        <v>0.19891662600000001</v>
      </c>
      <c r="F665">
        <v>4.3066406000000002E-2</v>
      </c>
      <c r="G665">
        <v>3.4005737000000001E-2</v>
      </c>
      <c r="H665">
        <v>9.6740699999999999E-4</v>
      </c>
      <c r="I665">
        <v>9.1549999999999996E-6</v>
      </c>
      <c r="J665">
        <v>0</v>
      </c>
      <c r="K665">
        <v>0</v>
      </c>
    </row>
    <row r="666" spans="1:11">
      <c r="A666" t="s">
        <v>213</v>
      </c>
      <c r="B666" t="s">
        <v>212</v>
      </c>
      <c r="C666">
        <v>0.25177307100000001</v>
      </c>
      <c r="D666">
        <v>0.56906433099999998</v>
      </c>
      <c r="E666">
        <v>3.9642330000000002E-3</v>
      </c>
      <c r="F666">
        <v>7.6873779000000003E-2</v>
      </c>
      <c r="G666">
        <v>1.0394287E-2</v>
      </c>
      <c r="H666">
        <v>3.9428709999999997E-3</v>
      </c>
      <c r="I666">
        <v>5.7595825000000003E-2</v>
      </c>
      <c r="J666">
        <v>0</v>
      </c>
      <c r="K666">
        <v>0</v>
      </c>
    </row>
    <row r="667" spans="1:11">
      <c r="A667" t="s">
        <v>211</v>
      </c>
      <c r="B667" t="s">
        <v>210</v>
      </c>
      <c r="C667">
        <v>0.10024414099999999</v>
      </c>
      <c r="D667">
        <v>0.35865478499999998</v>
      </c>
      <c r="E667">
        <v>0.32452392600000002</v>
      </c>
      <c r="F667">
        <v>7.6049804999999998E-2</v>
      </c>
      <c r="G667">
        <v>2.1566772000000001E-2</v>
      </c>
      <c r="H667">
        <v>0</v>
      </c>
      <c r="I667">
        <v>5.3515624999999997E-2</v>
      </c>
      <c r="J667">
        <v>0</v>
      </c>
      <c r="K667">
        <v>0</v>
      </c>
    </row>
    <row r="668" spans="1:11">
      <c r="A668" t="s">
        <v>209</v>
      </c>
      <c r="B668" t="s">
        <v>208</v>
      </c>
      <c r="C668">
        <v>0.12275085400000001</v>
      </c>
      <c r="D668">
        <v>0.47369079600000003</v>
      </c>
      <c r="E668">
        <v>0.17976989700000001</v>
      </c>
      <c r="F668">
        <v>9.2245483000000003E-2</v>
      </c>
      <c r="G668">
        <v>1.366272E-2</v>
      </c>
      <c r="H668">
        <v>0</v>
      </c>
      <c r="I668">
        <v>3.2321166999999998E-2</v>
      </c>
      <c r="J668">
        <v>0</v>
      </c>
      <c r="K668">
        <v>0</v>
      </c>
    </row>
    <row r="669" spans="1:11">
      <c r="A669" t="s">
        <v>207</v>
      </c>
      <c r="B669" t="s">
        <v>206</v>
      </c>
      <c r="C669">
        <v>0.18770141600000001</v>
      </c>
      <c r="D669">
        <v>0.58988342299999996</v>
      </c>
      <c r="E669">
        <v>2.2048950000000001E-2</v>
      </c>
      <c r="F669">
        <v>0.114682007</v>
      </c>
      <c r="G669">
        <v>1.7984008999999999E-2</v>
      </c>
      <c r="H669">
        <v>1.6784699999999999E-4</v>
      </c>
      <c r="I669">
        <v>1.934814E-3</v>
      </c>
      <c r="J669">
        <v>0</v>
      </c>
      <c r="K669">
        <v>7.4157699999999999E-4</v>
      </c>
    </row>
    <row r="670" spans="1:11">
      <c r="A670" t="s">
        <v>205</v>
      </c>
      <c r="B670" t="s">
        <v>204</v>
      </c>
      <c r="C670">
        <v>0.34817810100000002</v>
      </c>
      <c r="D670">
        <v>0.54939880399999996</v>
      </c>
      <c r="E670">
        <v>3.6865230000000001E-3</v>
      </c>
      <c r="F670">
        <v>6.3024901999999994E-2</v>
      </c>
      <c r="G670">
        <v>1.1755371000000001E-2</v>
      </c>
      <c r="H670">
        <v>9.6130399999999996E-4</v>
      </c>
      <c r="I670">
        <v>2.0751950000000002E-3</v>
      </c>
      <c r="J670">
        <v>0</v>
      </c>
      <c r="K670">
        <v>0</v>
      </c>
    </row>
    <row r="671" spans="1:11">
      <c r="A671" t="s">
        <v>203</v>
      </c>
      <c r="B671" t="s">
        <v>202</v>
      </c>
      <c r="C671">
        <v>9.4049071999999997E-2</v>
      </c>
      <c r="D671">
        <v>0.69019165000000005</v>
      </c>
      <c r="E671">
        <v>2.9684447999999999E-2</v>
      </c>
      <c r="F671">
        <v>6.3473510999999996E-2</v>
      </c>
      <c r="G671">
        <v>4.5623779999999997E-3</v>
      </c>
      <c r="H671">
        <v>0</v>
      </c>
      <c r="I671">
        <v>3.5064699999999998E-3</v>
      </c>
      <c r="J671">
        <v>0</v>
      </c>
      <c r="K671">
        <v>5.1986694E-2</v>
      </c>
    </row>
    <row r="672" spans="1:11">
      <c r="A672" t="s">
        <v>201</v>
      </c>
      <c r="B672" t="s">
        <v>200</v>
      </c>
      <c r="C672">
        <v>3.1872559000000002E-2</v>
      </c>
      <c r="D672">
        <v>0.19289245599999999</v>
      </c>
      <c r="E672">
        <v>0.46143493699999999</v>
      </c>
      <c r="F672">
        <v>5.8395386000000001E-2</v>
      </c>
      <c r="G672">
        <v>5.7891849999999996E-3</v>
      </c>
      <c r="H672">
        <v>0</v>
      </c>
      <c r="I672">
        <v>1.803589E-3</v>
      </c>
      <c r="J672">
        <v>0</v>
      </c>
      <c r="K672">
        <v>9.1125489999999993E-3</v>
      </c>
    </row>
    <row r="673" spans="1:11">
      <c r="A673" t="s">
        <v>199</v>
      </c>
      <c r="B673" t="s">
        <v>20</v>
      </c>
      <c r="C673">
        <v>0.22671203600000001</v>
      </c>
      <c r="D673">
        <v>0.58572692900000001</v>
      </c>
      <c r="E673">
        <v>9.1094969999999994E-3</v>
      </c>
      <c r="F673">
        <v>0.15904235799999999</v>
      </c>
      <c r="G673">
        <v>4.718018E-3</v>
      </c>
      <c r="H673">
        <v>1.25122E-4</v>
      </c>
      <c r="I673">
        <v>1.4242553999999999E-2</v>
      </c>
      <c r="J673">
        <v>0</v>
      </c>
      <c r="K673">
        <v>0</v>
      </c>
    </row>
    <row r="674" spans="1:11">
      <c r="A674" t="s">
        <v>198</v>
      </c>
      <c r="B674" t="s">
        <v>20</v>
      </c>
      <c r="C674">
        <v>0.19744567900000001</v>
      </c>
      <c r="D674">
        <v>0.57645568800000002</v>
      </c>
      <c r="E674">
        <v>3.8787842000000003E-2</v>
      </c>
      <c r="F674">
        <v>7.5305176000000001E-2</v>
      </c>
      <c r="G674">
        <v>3.2073969999999999E-3</v>
      </c>
      <c r="H674">
        <v>7.9040499999999999E-4</v>
      </c>
      <c r="I674">
        <v>3.048706E-3</v>
      </c>
      <c r="J674">
        <v>0</v>
      </c>
      <c r="K674">
        <v>0</v>
      </c>
    </row>
    <row r="675" spans="1:11">
      <c r="A675" t="s">
        <v>197</v>
      </c>
      <c r="B675" t="s">
        <v>196</v>
      </c>
      <c r="C675">
        <v>3.8513179999999998E-3</v>
      </c>
      <c r="D675">
        <v>0.66812744099999999</v>
      </c>
      <c r="E675">
        <v>0.121963501</v>
      </c>
      <c r="F675">
        <v>9.7192382999999993E-2</v>
      </c>
      <c r="G675">
        <v>0</v>
      </c>
      <c r="H675">
        <v>1.3122599999999999E-4</v>
      </c>
      <c r="I675">
        <v>7.8613280000000008E-3</v>
      </c>
      <c r="J675">
        <v>0</v>
      </c>
      <c r="K675">
        <v>1.0626221E-2</v>
      </c>
    </row>
    <row r="676" spans="1:11">
      <c r="A676" t="s">
        <v>195</v>
      </c>
      <c r="B676" t="s">
        <v>194</v>
      </c>
      <c r="C676">
        <v>0.23563537600000001</v>
      </c>
      <c r="D676">
        <v>0.57545471199999998</v>
      </c>
      <c r="E676">
        <v>1.4221190999999999E-2</v>
      </c>
      <c r="F676">
        <v>7.0507813000000003E-2</v>
      </c>
      <c r="G676">
        <v>1.6790770999999999E-2</v>
      </c>
      <c r="H676">
        <v>0</v>
      </c>
      <c r="I676">
        <v>6.5011597000000004E-2</v>
      </c>
      <c r="J676">
        <v>0</v>
      </c>
      <c r="K676">
        <v>0</v>
      </c>
    </row>
    <row r="677" spans="1:11">
      <c r="A677" t="s">
        <v>193</v>
      </c>
      <c r="B677" t="s">
        <v>192</v>
      </c>
      <c r="C677">
        <v>0.19429321299999999</v>
      </c>
      <c r="D677">
        <v>0.63414917000000004</v>
      </c>
      <c r="E677">
        <v>1.7898560000000001E-2</v>
      </c>
      <c r="F677">
        <v>6.7868042000000003E-2</v>
      </c>
      <c r="G677">
        <v>2.0489502E-2</v>
      </c>
      <c r="H677">
        <v>4.4281010000000003E-3</v>
      </c>
      <c r="I677">
        <v>5.1879999999999998E-5</v>
      </c>
      <c r="J677">
        <v>0</v>
      </c>
      <c r="K677">
        <v>0</v>
      </c>
    </row>
    <row r="678" spans="1:11">
      <c r="A678" t="s">
        <v>191</v>
      </c>
      <c r="B678" t="s">
        <v>20</v>
      </c>
      <c r="C678">
        <v>0.117840576</v>
      </c>
      <c r="D678">
        <v>0.49911193799999998</v>
      </c>
      <c r="E678">
        <v>0.22991943400000001</v>
      </c>
      <c r="F678">
        <v>7.0483398000000003E-2</v>
      </c>
      <c r="G678">
        <v>3.1466675E-2</v>
      </c>
      <c r="H678">
        <v>2.3773190000000001E-3</v>
      </c>
      <c r="I678">
        <v>1.147461E-3</v>
      </c>
      <c r="J678">
        <v>0</v>
      </c>
      <c r="K678">
        <v>8.5845950000000004E-3</v>
      </c>
    </row>
    <row r="679" spans="1:11">
      <c r="A679" t="s">
        <v>190</v>
      </c>
      <c r="B679" t="s">
        <v>189</v>
      </c>
      <c r="C679">
        <v>0.32890319800000001</v>
      </c>
      <c r="D679">
        <v>0.42030334499999999</v>
      </c>
      <c r="E679">
        <v>8.2672119000000002E-2</v>
      </c>
      <c r="F679">
        <v>3.9859009000000001E-2</v>
      </c>
      <c r="G679">
        <v>3.5461425999999997E-2</v>
      </c>
      <c r="H679">
        <v>9.9182099999999994E-4</v>
      </c>
      <c r="I679">
        <v>0</v>
      </c>
      <c r="J679">
        <v>0</v>
      </c>
      <c r="K679">
        <v>1.52588E-4</v>
      </c>
    </row>
    <row r="680" spans="1:11">
      <c r="A680" t="s">
        <v>188</v>
      </c>
      <c r="B680" t="s">
        <v>20</v>
      </c>
      <c r="C680">
        <v>0.19987793000000001</v>
      </c>
      <c r="D680">
        <v>0.54743041999999997</v>
      </c>
      <c r="E680">
        <v>0.100112915</v>
      </c>
      <c r="F680">
        <v>5.3988647000000001E-2</v>
      </c>
      <c r="G680">
        <v>5.7440185999999997E-2</v>
      </c>
      <c r="H680">
        <v>0</v>
      </c>
      <c r="I680">
        <v>1.5252686E-2</v>
      </c>
      <c r="J680">
        <v>0</v>
      </c>
      <c r="K680">
        <v>3.6621000000000001E-5</v>
      </c>
    </row>
    <row r="681" spans="1:11">
      <c r="A681" t="s">
        <v>187</v>
      </c>
      <c r="B681" t="s">
        <v>20</v>
      </c>
      <c r="C681">
        <v>0.40821838399999999</v>
      </c>
      <c r="D681">
        <v>0.44812622099999999</v>
      </c>
      <c r="E681">
        <v>0</v>
      </c>
      <c r="F681">
        <v>8.3059692000000004E-2</v>
      </c>
      <c r="G681">
        <v>1.6409302000000001E-2</v>
      </c>
      <c r="H681">
        <v>0</v>
      </c>
      <c r="I681">
        <v>1.7193604000000001E-2</v>
      </c>
      <c r="J681">
        <v>0</v>
      </c>
      <c r="K681">
        <v>0</v>
      </c>
    </row>
    <row r="682" spans="1:11">
      <c r="A682" t="s">
        <v>186</v>
      </c>
      <c r="B682" t="s">
        <v>20</v>
      </c>
      <c r="C682">
        <v>0.31113891599999999</v>
      </c>
      <c r="D682">
        <v>0.49270935100000002</v>
      </c>
      <c r="E682">
        <v>6.0571289E-2</v>
      </c>
      <c r="F682">
        <v>5.9561157000000003E-2</v>
      </c>
      <c r="G682">
        <v>6.0375976999999997E-2</v>
      </c>
      <c r="H682">
        <v>0</v>
      </c>
      <c r="I682">
        <v>4.379272E-3</v>
      </c>
      <c r="J682">
        <v>0</v>
      </c>
      <c r="K682">
        <v>0</v>
      </c>
    </row>
    <row r="683" spans="1:11">
      <c r="A683" t="s">
        <v>185</v>
      </c>
      <c r="B683" t="s">
        <v>184</v>
      </c>
      <c r="C683">
        <v>0.39482421899999998</v>
      </c>
      <c r="D683">
        <v>0.41760253899999999</v>
      </c>
      <c r="E683">
        <v>3.9260863999999999E-2</v>
      </c>
      <c r="F683">
        <v>8.6245727999999994E-2</v>
      </c>
      <c r="G683">
        <v>3.4643554999999999E-2</v>
      </c>
      <c r="H683">
        <v>3.0520000000000002E-6</v>
      </c>
      <c r="I683">
        <v>1.4663696E-2</v>
      </c>
      <c r="J683">
        <v>0</v>
      </c>
      <c r="K683">
        <v>0</v>
      </c>
    </row>
    <row r="684" spans="1:11">
      <c r="A684" t="s">
        <v>183</v>
      </c>
      <c r="B684" t="s">
        <v>182</v>
      </c>
      <c r="C684">
        <v>0.30088806200000001</v>
      </c>
      <c r="D684">
        <v>0.475039673</v>
      </c>
      <c r="E684">
        <v>5.9527587999999999E-2</v>
      </c>
      <c r="F684">
        <v>9.6926880000000007E-2</v>
      </c>
      <c r="G684">
        <v>3.2705687999999997E-2</v>
      </c>
      <c r="H684">
        <v>6.8481449999999999E-3</v>
      </c>
      <c r="I684">
        <v>1.0571288999999999E-2</v>
      </c>
      <c r="J684">
        <v>0</v>
      </c>
      <c r="K684">
        <v>0</v>
      </c>
    </row>
    <row r="685" spans="1:11">
      <c r="A685" t="s">
        <v>181</v>
      </c>
      <c r="B685" t="s">
        <v>180</v>
      </c>
      <c r="C685">
        <v>0.198400879</v>
      </c>
      <c r="D685">
        <v>0.181039429</v>
      </c>
      <c r="E685">
        <v>0.45686035200000003</v>
      </c>
      <c r="F685">
        <v>7.9754639000000002E-2</v>
      </c>
      <c r="G685">
        <v>4.269104E-2</v>
      </c>
      <c r="H685">
        <v>2.4993900000000002E-3</v>
      </c>
      <c r="I685">
        <v>7.8582760000000008E-3</v>
      </c>
      <c r="J685">
        <v>0</v>
      </c>
      <c r="K685">
        <v>2.7466000000000001E-5</v>
      </c>
    </row>
    <row r="686" spans="1:11">
      <c r="A686" t="s">
        <v>179</v>
      </c>
      <c r="B686" t="s">
        <v>178</v>
      </c>
      <c r="C686">
        <v>0.10900573700000001</v>
      </c>
      <c r="D686">
        <v>0.39554748499999998</v>
      </c>
      <c r="E686">
        <v>0.30626525900000001</v>
      </c>
      <c r="F686">
        <v>0.110150146</v>
      </c>
      <c r="G686">
        <v>1.8026733E-2</v>
      </c>
      <c r="H686">
        <v>0</v>
      </c>
      <c r="I686">
        <v>2.89917E-4</v>
      </c>
      <c r="J686">
        <v>0</v>
      </c>
      <c r="K686">
        <v>4.63562E-3</v>
      </c>
    </row>
    <row r="687" spans="1:11">
      <c r="A687" t="s">
        <v>177</v>
      </c>
      <c r="B687" t="s">
        <v>176</v>
      </c>
      <c r="C687">
        <v>0.39713439900000003</v>
      </c>
      <c r="D687">
        <v>0.42211303700000002</v>
      </c>
      <c r="E687">
        <v>4.3319702000000002E-2</v>
      </c>
      <c r="F687">
        <v>5.8941649999999998E-2</v>
      </c>
      <c r="G687">
        <v>3.3651733000000003E-2</v>
      </c>
      <c r="H687">
        <v>1.0681200000000001E-4</v>
      </c>
      <c r="I687">
        <v>2.9837036000000001E-2</v>
      </c>
      <c r="J687">
        <v>0</v>
      </c>
      <c r="K687">
        <v>0</v>
      </c>
    </row>
    <row r="688" spans="1:11">
      <c r="A688" t="s">
        <v>175</v>
      </c>
      <c r="B688" t="s">
        <v>174</v>
      </c>
      <c r="C688">
        <v>0.31257934599999998</v>
      </c>
      <c r="D688">
        <v>0.50458373999999995</v>
      </c>
      <c r="E688">
        <v>3.4283447000000002E-2</v>
      </c>
      <c r="F688">
        <v>6.6525268999999998E-2</v>
      </c>
      <c r="G688">
        <v>4.6182251000000001E-2</v>
      </c>
      <c r="H688">
        <v>1.5808110000000001E-3</v>
      </c>
      <c r="I688">
        <v>3.9642330000000002E-3</v>
      </c>
      <c r="J688">
        <v>0</v>
      </c>
      <c r="K688">
        <v>0</v>
      </c>
    </row>
    <row r="689" spans="1:11">
      <c r="A689" t="s">
        <v>173</v>
      </c>
      <c r="B689" t="s">
        <v>172</v>
      </c>
      <c r="C689">
        <v>0.34797668500000001</v>
      </c>
      <c r="D689">
        <v>0.40057067899999999</v>
      </c>
      <c r="E689">
        <v>0.116436768</v>
      </c>
      <c r="F689">
        <v>6.3684082000000003E-2</v>
      </c>
      <c r="G689">
        <v>3.4054565000000002E-2</v>
      </c>
      <c r="H689">
        <v>0</v>
      </c>
      <c r="I689">
        <v>1.1950684E-2</v>
      </c>
      <c r="J689">
        <v>0</v>
      </c>
      <c r="K689">
        <v>0</v>
      </c>
    </row>
    <row r="690" spans="1:11">
      <c r="A690" t="s">
        <v>171</v>
      </c>
      <c r="B690" t="s">
        <v>170</v>
      </c>
      <c r="C690">
        <v>0.31304321299999999</v>
      </c>
      <c r="D690">
        <v>0.50011596700000005</v>
      </c>
      <c r="E690">
        <v>5.5328369999999997E-3</v>
      </c>
      <c r="F690">
        <v>8.3197020999999996E-2</v>
      </c>
      <c r="G690">
        <v>2.0562744000000001E-2</v>
      </c>
      <c r="H690">
        <v>7.9345999999999996E-5</v>
      </c>
      <c r="I690">
        <v>4.9835210000000003E-3</v>
      </c>
      <c r="J690">
        <v>0</v>
      </c>
      <c r="K690">
        <v>0</v>
      </c>
    </row>
    <row r="691" spans="1:11">
      <c r="A691" t="s">
        <v>169</v>
      </c>
      <c r="B691" t="s">
        <v>20</v>
      </c>
      <c r="C691">
        <v>0.19985351600000001</v>
      </c>
      <c r="D691">
        <v>0.473617554</v>
      </c>
      <c r="E691">
        <v>0.166183472</v>
      </c>
      <c r="F691">
        <v>6.5707397000000001E-2</v>
      </c>
      <c r="G691">
        <v>4.2883300999999999E-2</v>
      </c>
      <c r="H691">
        <v>3.0520000000000002E-6</v>
      </c>
      <c r="I691">
        <v>3.0520000000000002E-6</v>
      </c>
      <c r="J691">
        <v>1.8311000000000001E-5</v>
      </c>
      <c r="K691">
        <v>0</v>
      </c>
    </row>
    <row r="692" spans="1:11">
      <c r="A692" t="s">
        <v>168</v>
      </c>
      <c r="B692" t="s">
        <v>20</v>
      </c>
      <c r="C692">
        <v>0.26681213399999998</v>
      </c>
      <c r="D692">
        <v>0.49313964799999999</v>
      </c>
      <c r="E692">
        <v>7.9400634999999997E-2</v>
      </c>
      <c r="F692">
        <v>5.2993774E-2</v>
      </c>
      <c r="G692">
        <v>6.4898681999999999E-2</v>
      </c>
      <c r="H692">
        <v>2.5634799999999999E-4</v>
      </c>
      <c r="I692">
        <v>2.3101810000000001E-3</v>
      </c>
      <c r="J692">
        <v>0</v>
      </c>
      <c r="K692">
        <v>3.0520000000000002E-6</v>
      </c>
    </row>
    <row r="693" spans="1:11">
      <c r="A693" t="s">
        <v>167</v>
      </c>
      <c r="B693" t="s">
        <v>20</v>
      </c>
      <c r="C693">
        <v>0.216699219</v>
      </c>
      <c r="D693">
        <v>0.53888244600000001</v>
      </c>
      <c r="E693">
        <v>8.5717772999999997E-2</v>
      </c>
      <c r="F693">
        <v>5.1281738E-2</v>
      </c>
      <c r="G693">
        <v>3.7243652000000002E-2</v>
      </c>
      <c r="H693">
        <v>0</v>
      </c>
      <c r="I693">
        <v>3.713989E-3</v>
      </c>
      <c r="J693">
        <v>0</v>
      </c>
      <c r="K693">
        <v>0</v>
      </c>
    </row>
    <row r="694" spans="1:11">
      <c r="A694" t="s">
        <v>166</v>
      </c>
      <c r="B694" t="s">
        <v>20</v>
      </c>
      <c r="C694">
        <v>0.17769165000000001</v>
      </c>
      <c r="D694">
        <v>0.45307006799999999</v>
      </c>
      <c r="E694">
        <v>0.17615356400000001</v>
      </c>
      <c r="F694">
        <v>4.4479369999999997E-2</v>
      </c>
      <c r="G694">
        <v>6.9702148000000005E-2</v>
      </c>
      <c r="H694">
        <v>4.937744E-3</v>
      </c>
      <c r="I694">
        <v>2.0050049999999998E-3</v>
      </c>
      <c r="J694">
        <v>0</v>
      </c>
      <c r="K694">
        <v>3.3355709999999998E-3</v>
      </c>
    </row>
    <row r="695" spans="1:11">
      <c r="A695" t="s">
        <v>165</v>
      </c>
      <c r="B695" t="s">
        <v>10</v>
      </c>
      <c r="C695">
        <v>0.25184326200000001</v>
      </c>
      <c r="D695">
        <v>0.56019897500000004</v>
      </c>
      <c r="E695">
        <v>4.2501830999999997E-2</v>
      </c>
      <c r="F695">
        <v>4.4775390999999998E-2</v>
      </c>
      <c r="G695">
        <v>6.2054443000000001E-2</v>
      </c>
      <c r="H695">
        <v>1.15967E-4</v>
      </c>
      <c r="I695">
        <v>6.7687989999999998E-3</v>
      </c>
      <c r="J695">
        <v>0</v>
      </c>
      <c r="K695">
        <v>0</v>
      </c>
    </row>
    <row r="696" spans="1:11">
      <c r="A696" t="s">
        <v>164</v>
      </c>
      <c r="B696" t="s">
        <v>20</v>
      </c>
      <c r="C696">
        <v>0.15920715299999999</v>
      </c>
      <c r="D696">
        <v>0.47221069300000001</v>
      </c>
      <c r="E696">
        <v>0.16540832499999999</v>
      </c>
      <c r="F696">
        <v>0.117559814</v>
      </c>
      <c r="G696">
        <v>2.2778320000000001E-2</v>
      </c>
      <c r="H696">
        <v>0</v>
      </c>
      <c r="I696">
        <v>1.2686157E-2</v>
      </c>
      <c r="J696">
        <v>0</v>
      </c>
      <c r="K696">
        <v>2.6580810000000001E-3</v>
      </c>
    </row>
    <row r="697" spans="1:11">
      <c r="A697" t="s">
        <v>163</v>
      </c>
      <c r="B697" t="s">
        <v>20</v>
      </c>
      <c r="C697">
        <v>0.17389221199999999</v>
      </c>
      <c r="D697">
        <v>0.56252746600000003</v>
      </c>
      <c r="E697">
        <v>0.10095214800000001</v>
      </c>
      <c r="F697">
        <v>6.7312622000000003E-2</v>
      </c>
      <c r="G697">
        <v>4.9142456000000001E-2</v>
      </c>
      <c r="H697">
        <v>3.5278319999999998E-3</v>
      </c>
      <c r="I697">
        <v>3.6621000000000001E-5</v>
      </c>
      <c r="J697">
        <v>0</v>
      </c>
      <c r="K697">
        <v>3.0520000000000002E-6</v>
      </c>
    </row>
    <row r="698" spans="1:11">
      <c r="A698" t="s">
        <v>162</v>
      </c>
      <c r="B698" t="s">
        <v>20</v>
      </c>
      <c r="C698">
        <v>0.34913330100000001</v>
      </c>
      <c r="D698">
        <v>0.479675293</v>
      </c>
      <c r="E698">
        <v>4.4296265000000001E-2</v>
      </c>
      <c r="F698">
        <v>7.2637938999999999E-2</v>
      </c>
      <c r="G698">
        <v>4.4799804999999998E-2</v>
      </c>
      <c r="H698">
        <v>4.5775999999999997E-5</v>
      </c>
      <c r="I698">
        <v>6.7138999999999995E-5</v>
      </c>
      <c r="J698">
        <v>0</v>
      </c>
      <c r="K698">
        <v>0</v>
      </c>
    </row>
    <row r="699" spans="1:11">
      <c r="A699" t="s">
        <v>161</v>
      </c>
      <c r="B699" t="s">
        <v>20</v>
      </c>
      <c r="C699">
        <v>0.31443786600000001</v>
      </c>
      <c r="D699">
        <v>0.50995178200000002</v>
      </c>
      <c r="E699">
        <v>4.0869140999999998E-2</v>
      </c>
      <c r="F699">
        <v>7.204895E-2</v>
      </c>
      <c r="G699">
        <v>2.9611206000000001E-2</v>
      </c>
      <c r="H699">
        <v>0</v>
      </c>
      <c r="I699">
        <v>1.922607E-3</v>
      </c>
      <c r="J699">
        <v>0</v>
      </c>
      <c r="K699">
        <v>0</v>
      </c>
    </row>
    <row r="700" spans="1:11">
      <c r="A700" t="s">
        <v>160</v>
      </c>
      <c r="B700" t="s">
        <v>20</v>
      </c>
      <c r="C700">
        <v>0.15592346200000001</v>
      </c>
      <c r="D700">
        <v>0.46053161599999998</v>
      </c>
      <c r="E700">
        <v>0.20634155300000001</v>
      </c>
      <c r="F700">
        <v>5.3634644000000002E-2</v>
      </c>
      <c r="G700">
        <v>3.805542E-2</v>
      </c>
      <c r="H700">
        <v>2.34985E-4</v>
      </c>
      <c r="I700">
        <v>1.1285399999999999E-2</v>
      </c>
      <c r="J700">
        <v>0</v>
      </c>
      <c r="K700">
        <v>4.6691899999999999E-4</v>
      </c>
    </row>
    <row r="701" spans="1:11">
      <c r="A701" t="s">
        <v>159</v>
      </c>
      <c r="B701" t="s">
        <v>20</v>
      </c>
      <c r="C701">
        <v>0.259960937</v>
      </c>
      <c r="D701">
        <v>0.51951599100000001</v>
      </c>
      <c r="E701">
        <v>4.7155761999999997E-2</v>
      </c>
      <c r="F701">
        <v>5.5130005000000003E-2</v>
      </c>
      <c r="G701">
        <v>5.5444335999999997E-2</v>
      </c>
      <c r="H701">
        <v>2.7374270000000002E-3</v>
      </c>
      <c r="I701">
        <v>3.479E-4</v>
      </c>
      <c r="J701">
        <v>0</v>
      </c>
      <c r="K701">
        <v>0</v>
      </c>
    </row>
    <row r="702" spans="1:11">
      <c r="A702" t="s">
        <v>158</v>
      </c>
      <c r="B702" t="s">
        <v>20</v>
      </c>
      <c r="C702">
        <v>0.318554687</v>
      </c>
      <c r="D702">
        <v>0.48443908699999999</v>
      </c>
      <c r="E702">
        <v>6.4193726000000007E-2</v>
      </c>
      <c r="F702">
        <v>4.1543578999999997E-2</v>
      </c>
      <c r="G702">
        <v>6.6098022000000006E-2</v>
      </c>
      <c r="H702">
        <v>1.974487E-3</v>
      </c>
      <c r="I702">
        <v>0</v>
      </c>
      <c r="J702">
        <v>0</v>
      </c>
      <c r="K702">
        <v>0</v>
      </c>
    </row>
    <row r="703" spans="1:11">
      <c r="A703" t="s">
        <v>157</v>
      </c>
      <c r="B703" t="s">
        <v>20</v>
      </c>
      <c r="C703">
        <v>0.26965331999999997</v>
      </c>
      <c r="D703">
        <v>0.51906127899999999</v>
      </c>
      <c r="E703">
        <v>4.9765015000000003E-2</v>
      </c>
      <c r="F703">
        <v>0.10161743199999999</v>
      </c>
      <c r="G703">
        <v>4.7448730000000001E-2</v>
      </c>
      <c r="H703">
        <v>0</v>
      </c>
      <c r="I703">
        <v>2.5299070000000001E-3</v>
      </c>
      <c r="J703">
        <v>0</v>
      </c>
      <c r="K703">
        <v>2.1362E-5</v>
      </c>
    </row>
    <row r="704" spans="1:11">
      <c r="A704" t="s">
        <v>156</v>
      </c>
      <c r="B704" t="s">
        <v>20</v>
      </c>
      <c r="C704">
        <v>7.8213501000000005E-2</v>
      </c>
      <c r="D704">
        <v>0.52702331499999999</v>
      </c>
      <c r="E704">
        <v>0.15800170899999999</v>
      </c>
      <c r="F704">
        <v>6.8536376999999996E-2</v>
      </c>
      <c r="G704">
        <v>4.6459961000000001E-2</v>
      </c>
      <c r="H704">
        <v>5.1879999999999998E-5</v>
      </c>
      <c r="I704">
        <v>2.9266359999999998E-3</v>
      </c>
      <c r="J704">
        <v>0</v>
      </c>
      <c r="K704">
        <v>1.1080932999999999E-2</v>
      </c>
    </row>
    <row r="705" spans="1:11">
      <c r="A705" t="s">
        <v>155</v>
      </c>
      <c r="B705" t="s">
        <v>20</v>
      </c>
      <c r="C705">
        <v>0.34288330099999997</v>
      </c>
      <c r="D705">
        <v>0.42098998999999998</v>
      </c>
      <c r="E705">
        <v>7.4835205000000002E-2</v>
      </c>
      <c r="F705">
        <v>0.110348511</v>
      </c>
      <c r="G705">
        <v>2.7413940000000001E-2</v>
      </c>
      <c r="H705">
        <v>4.6997100000000002E-4</v>
      </c>
      <c r="I705">
        <v>1.0147095E-2</v>
      </c>
      <c r="J705">
        <v>0</v>
      </c>
      <c r="K705">
        <v>0</v>
      </c>
    </row>
    <row r="706" spans="1:11">
      <c r="A706" t="s">
        <v>154</v>
      </c>
      <c r="B706" t="s">
        <v>20</v>
      </c>
      <c r="C706">
        <v>0.24738464399999999</v>
      </c>
      <c r="D706">
        <v>0.54175415000000005</v>
      </c>
      <c r="E706">
        <v>5.5899048E-2</v>
      </c>
      <c r="F706">
        <v>8.1546020999999996E-2</v>
      </c>
      <c r="G706">
        <v>5.2670288000000003E-2</v>
      </c>
      <c r="H706">
        <v>4.5166E-4</v>
      </c>
      <c r="I706">
        <v>3.0520000000000002E-6</v>
      </c>
      <c r="J706">
        <v>0</v>
      </c>
      <c r="K706">
        <v>0</v>
      </c>
    </row>
    <row r="707" spans="1:11">
      <c r="A707" t="s">
        <v>153</v>
      </c>
      <c r="B707" t="s">
        <v>20</v>
      </c>
      <c r="C707">
        <v>0.17160034199999999</v>
      </c>
      <c r="D707">
        <v>0.51166381800000005</v>
      </c>
      <c r="E707">
        <v>0.12521057099999999</v>
      </c>
      <c r="F707">
        <v>0.105264282</v>
      </c>
      <c r="G707">
        <v>4.4100951999999999E-2</v>
      </c>
      <c r="H707">
        <v>5.7342529999999999E-3</v>
      </c>
      <c r="I707">
        <v>3.5156250000000001E-3</v>
      </c>
      <c r="J707">
        <v>0</v>
      </c>
      <c r="K707">
        <v>0</v>
      </c>
    </row>
    <row r="708" spans="1:11">
      <c r="A708" t="s">
        <v>152</v>
      </c>
      <c r="B708" t="s">
        <v>20</v>
      </c>
      <c r="C708">
        <v>0.155477905</v>
      </c>
      <c r="D708">
        <v>0.54075927700000004</v>
      </c>
      <c r="E708">
        <v>0.13832702599999999</v>
      </c>
      <c r="F708">
        <v>5.2218628000000003E-2</v>
      </c>
      <c r="G708">
        <v>4.0240479000000003E-2</v>
      </c>
      <c r="H708">
        <v>7.4768100000000004E-4</v>
      </c>
      <c r="I708">
        <v>0</v>
      </c>
      <c r="J708">
        <v>0</v>
      </c>
      <c r="K708">
        <v>8.9324950000000004E-3</v>
      </c>
    </row>
    <row r="709" spans="1:11">
      <c r="A709" t="s">
        <v>151</v>
      </c>
      <c r="B709" t="s">
        <v>150</v>
      </c>
      <c r="C709">
        <v>0.132983398</v>
      </c>
      <c r="D709">
        <v>0.44146423299999998</v>
      </c>
      <c r="E709">
        <v>0.21693725599999999</v>
      </c>
      <c r="F709">
        <v>0.105917358</v>
      </c>
      <c r="G709">
        <v>2.9541020000000001E-3</v>
      </c>
      <c r="H709">
        <v>0</v>
      </c>
      <c r="I709">
        <v>4.2022705E-2</v>
      </c>
      <c r="J709">
        <v>0</v>
      </c>
      <c r="K709">
        <v>4.6075439000000003E-2</v>
      </c>
    </row>
    <row r="710" spans="1:11">
      <c r="A710" t="s">
        <v>149</v>
      </c>
      <c r="B710" t="s">
        <v>20</v>
      </c>
      <c r="C710">
        <v>0.26687622100000002</v>
      </c>
      <c r="D710">
        <v>0.52602844199999998</v>
      </c>
      <c r="E710">
        <v>7.2387700000000003E-3</v>
      </c>
      <c r="F710">
        <v>0.135971069</v>
      </c>
      <c r="G710">
        <v>2.4081420999999999E-2</v>
      </c>
      <c r="H710">
        <v>8.5449000000000001E-5</v>
      </c>
      <c r="I710">
        <v>2.4118041999999999E-2</v>
      </c>
      <c r="J710">
        <v>0</v>
      </c>
      <c r="K710">
        <v>0</v>
      </c>
    </row>
    <row r="711" spans="1:11">
      <c r="A711" t="s">
        <v>148</v>
      </c>
      <c r="B711" t="s">
        <v>20</v>
      </c>
      <c r="C711">
        <v>8.0908202999999998E-2</v>
      </c>
      <c r="D711">
        <v>0.104315186</v>
      </c>
      <c r="E711">
        <v>0.60512390100000002</v>
      </c>
      <c r="F711">
        <v>6.5814208999999999E-2</v>
      </c>
      <c r="G711">
        <v>7.2726440000000003E-2</v>
      </c>
      <c r="H711">
        <v>3.0090329999999999E-3</v>
      </c>
      <c r="I711">
        <v>1.5197749999999999E-3</v>
      </c>
      <c r="J711">
        <v>0</v>
      </c>
      <c r="K711">
        <v>9.1549999999999996E-6</v>
      </c>
    </row>
    <row r="712" spans="1:11">
      <c r="A712" t="s">
        <v>147</v>
      </c>
      <c r="B712" t="s">
        <v>20</v>
      </c>
      <c r="C712">
        <v>0.18509521500000001</v>
      </c>
      <c r="D712">
        <v>0.51289978000000003</v>
      </c>
      <c r="E712">
        <v>0.119470215</v>
      </c>
      <c r="F712">
        <v>0.13366699200000001</v>
      </c>
      <c r="G712">
        <v>6.1035159999999998E-3</v>
      </c>
      <c r="H712">
        <v>2.5207519999999998E-3</v>
      </c>
      <c r="I712">
        <v>2.4142456E-2</v>
      </c>
      <c r="J712">
        <v>0</v>
      </c>
      <c r="K712">
        <v>1.0488892E-2</v>
      </c>
    </row>
    <row r="713" spans="1:11">
      <c r="A713" t="s">
        <v>146</v>
      </c>
      <c r="B713" t="s">
        <v>20</v>
      </c>
      <c r="C713">
        <v>0.27662658699999998</v>
      </c>
      <c r="D713">
        <v>0.47730407699999999</v>
      </c>
      <c r="E713">
        <v>7.5915526999999997E-2</v>
      </c>
      <c r="F713">
        <v>5.6011962999999998E-2</v>
      </c>
      <c r="G713">
        <v>3.8897704999999998E-2</v>
      </c>
      <c r="H713">
        <v>8.2489009999999995E-3</v>
      </c>
      <c r="I713">
        <v>7.0159910000000001E-3</v>
      </c>
      <c r="J713">
        <v>0</v>
      </c>
      <c r="K713">
        <v>0</v>
      </c>
    </row>
    <row r="714" spans="1:11">
      <c r="A714" t="s">
        <v>145</v>
      </c>
      <c r="B714" t="s">
        <v>20</v>
      </c>
      <c r="C714">
        <v>0.156033325</v>
      </c>
      <c r="D714">
        <v>0.56115112300000003</v>
      </c>
      <c r="E714">
        <v>0.137277222</v>
      </c>
      <c r="F714">
        <v>5.4904175E-2</v>
      </c>
      <c r="G714">
        <v>3.9068604E-2</v>
      </c>
      <c r="H714">
        <v>1.9927980000000001E-3</v>
      </c>
      <c r="I714">
        <v>2.3156738E-2</v>
      </c>
      <c r="J714">
        <v>0</v>
      </c>
      <c r="K714">
        <v>0</v>
      </c>
    </row>
    <row r="715" spans="1:11">
      <c r="A715" t="s">
        <v>144</v>
      </c>
      <c r="B715" t="s">
        <v>143</v>
      </c>
      <c r="C715">
        <v>0.16141967800000001</v>
      </c>
      <c r="D715">
        <v>0.59268493700000002</v>
      </c>
      <c r="E715">
        <v>6.3146972999999995E-2</v>
      </c>
      <c r="F715">
        <v>5.1519774999999997E-2</v>
      </c>
      <c r="G715">
        <v>6.4688109999999993E-2</v>
      </c>
      <c r="H715">
        <v>7.0800799999999999E-4</v>
      </c>
      <c r="I715">
        <v>5.6549069999999998E-3</v>
      </c>
      <c r="J715">
        <v>0</v>
      </c>
      <c r="K715">
        <v>0</v>
      </c>
    </row>
    <row r="716" spans="1:11">
      <c r="A716" t="s">
        <v>142</v>
      </c>
      <c r="B716" t="s">
        <v>141</v>
      </c>
      <c r="C716">
        <v>0.35581054699999998</v>
      </c>
      <c r="D716">
        <v>0.44766540500000002</v>
      </c>
      <c r="E716">
        <v>1.5875244E-2</v>
      </c>
      <c r="F716">
        <v>0.112875366</v>
      </c>
      <c r="G716">
        <v>3.1240845E-2</v>
      </c>
      <c r="H716">
        <v>2.7832030000000002E-3</v>
      </c>
      <c r="I716">
        <v>1.0705566E-2</v>
      </c>
      <c r="J716">
        <v>0</v>
      </c>
      <c r="K716">
        <v>0</v>
      </c>
    </row>
    <row r="717" spans="1:11">
      <c r="A717" t="s">
        <v>140</v>
      </c>
      <c r="B717" t="s">
        <v>139</v>
      </c>
      <c r="C717">
        <v>5.0665282999999998E-2</v>
      </c>
      <c r="D717">
        <v>0.52404785200000004</v>
      </c>
      <c r="E717">
        <v>0.20227050799999999</v>
      </c>
      <c r="F717">
        <v>6.0827636999999997E-2</v>
      </c>
      <c r="G717">
        <v>1.4364623999999999E-2</v>
      </c>
      <c r="H717">
        <v>8.9416500000000004E-4</v>
      </c>
      <c r="I717">
        <v>1.705933E-3</v>
      </c>
      <c r="J717">
        <v>0</v>
      </c>
      <c r="K717">
        <v>0</v>
      </c>
    </row>
    <row r="718" spans="1:11">
      <c r="A718" t="s">
        <v>138</v>
      </c>
      <c r="B718" t="s">
        <v>20</v>
      </c>
      <c r="C718">
        <v>0.37573547400000001</v>
      </c>
      <c r="D718">
        <v>0.470388794</v>
      </c>
      <c r="E718">
        <v>3.732605E-2</v>
      </c>
      <c r="F718">
        <v>5.9671020999999998E-2</v>
      </c>
      <c r="G718">
        <v>5.0259399000000003E-2</v>
      </c>
      <c r="H718">
        <v>7.2326699999999999E-4</v>
      </c>
      <c r="I718">
        <v>1.0681200000000001E-4</v>
      </c>
      <c r="J718">
        <v>0</v>
      </c>
      <c r="K718">
        <v>0</v>
      </c>
    </row>
    <row r="719" spans="1:11">
      <c r="A719" t="s">
        <v>137</v>
      </c>
      <c r="B719" t="s">
        <v>20</v>
      </c>
      <c r="C719">
        <v>0.27845764200000001</v>
      </c>
      <c r="D719">
        <v>0.52526550299999997</v>
      </c>
      <c r="E719">
        <v>4.7808837999999999E-2</v>
      </c>
      <c r="F719">
        <v>6.1828612999999998E-2</v>
      </c>
      <c r="G719">
        <v>3.2376098999999998E-2</v>
      </c>
      <c r="H719">
        <v>3.9306640000000004E-3</v>
      </c>
      <c r="I719">
        <v>4.6887207E-2</v>
      </c>
      <c r="J719">
        <v>0</v>
      </c>
      <c r="K719">
        <v>0</v>
      </c>
    </row>
    <row r="720" spans="1:11">
      <c r="A720" t="s">
        <v>136</v>
      </c>
      <c r="B720" t="s">
        <v>20</v>
      </c>
      <c r="C720">
        <v>0.29490661600000001</v>
      </c>
      <c r="D720">
        <v>0.44559936500000003</v>
      </c>
      <c r="E720">
        <v>0.11263732899999999</v>
      </c>
      <c r="F720">
        <v>5.6744385000000001E-2</v>
      </c>
      <c r="G720">
        <v>4.6746825999999998E-2</v>
      </c>
      <c r="H720">
        <v>5.1879999999999998E-5</v>
      </c>
      <c r="I720">
        <v>3.7368774E-2</v>
      </c>
      <c r="J720">
        <v>0</v>
      </c>
      <c r="K720">
        <v>4.1168209999999997E-3</v>
      </c>
    </row>
    <row r="721" spans="1:11">
      <c r="A721" t="s">
        <v>135</v>
      </c>
      <c r="B721" t="s">
        <v>20</v>
      </c>
      <c r="C721">
        <v>0.28107299800000002</v>
      </c>
      <c r="D721">
        <v>0.51306152299999996</v>
      </c>
      <c r="E721">
        <v>5.3823852999999998E-2</v>
      </c>
      <c r="F721">
        <v>5.2874756000000002E-2</v>
      </c>
      <c r="G721">
        <v>5.6774902000000002E-2</v>
      </c>
      <c r="H721">
        <v>3.0520000000000002E-6</v>
      </c>
      <c r="I721">
        <v>1.611328E-3</v>
      </c>
      <c r="J721">
        <v>0</v>
      </c>
      <c r="K721">
        <v>0</v>
      </c>
    </row>
    <row r="722" spans="1:11">
      <c r="A722" t="s">
        <v>134</v>
      </c>
      <c r="B722" t="s">
        <v>20</v>
      </c>
      <c r="C722">
        <v>0.28107299800000002</v>
      </c>
      <c r="D722">
        <v>0.51306152299999996</v>
      </c>
      <c r="E722">
        <v>5.3823852999999998E-2</v>
      </c>
      <c r="F722">
        <v>5.2874756000000002E-2</v>
      </c>
      <c r="G722">
        <v>5.6774902000000002E-2</v>
      </c>
      <c r="H722">
        <v>3.0520000000000002E-6</v>
      </c>
      <c r="I722">
        <v>1.611328E-3</v>
      </c>
      <c r="J722">
        <v>0</v>
      </c>
      <c r="K722">
        <v>0</v>
      </c>
    </row>
    <row r="723" spans="1:11">
      <c r="A723" t="s">
        <v>133</v>
      </c>
      <c r="B723" t="s">
        <v>20</v>
      </c>
      <c r="C723">
        <v>0.20798034700000001</v>
      </c>
      <c r="D723">
        <v>0.55884094200000001</v>
      </c>
      <c r="E723">
        <v>7.1978760000000003E-2</v>
      </c>
      <c r="F723">
        <v>8.8095092999999999E-2</v>
      </c>
      <c r="G723">
        <v>5.4598999000000002E-2</v>
      </c>
      <c r="H723">
        <v>0</v>
      </c>
      <c r="I723">
        <v>3.0518000000000002E-5</v>
      </c>
      <c r="J723">
        <v>0</v>
      </c>
      <c r="K723">
        <v>0</v>
      </c>
    </row>
    <row r="724" spans="1:11">
      <c r="A724" t="s">
        <v>132</v>
      </c>
      <c r="B724" t="s">
        <v>20</v>
      </c>
      <c r="C724">
        <v>0.15198669400000001</v>
      </c>
      <c r="D724">
        <v>0.58512878400000001</v>
      </c>
      <c r="E724">
        <v>7.3965454E-2</v>
      </c>
      <c r="F724">
        <v>0.13397522000000001</v>
      </c>
      <c r="G724">
        <v>1.8942260999999998E-2</v>
      </c>
      <c r="H724">
        <v>2.7466000000000001E-5</v>
      </c>
      <c r="I724">
        <v>1.0491943E-2</v>
      </c>
      <c r="J724">
        <v>0</v>
      </c>
      <c r="K724">
        <v>4.9102779999999997E-3</v>
      </c>
    </row>
    <row r="725" spans="1:11">
      <c r="A725" t="s">
        <v>131</v>
      </c>
      <c r="B725" t="s">
        <v>20</v>
      </c>
      <c r="C725">
        <v>0.39195861799999998</v>
      </c>
      <c r="D725">
        <v>0.40801086399999997</v>
      </c>
      <c r="E725">
        <v>7.2277832E-2</v>
      </c>
      <c r="F725">
        <v>3.3206177000000003E-2</v>
      </c>
      <c r="G725">
        <v>2.9135132000000001E-2</v>
      </c>
      <c r="H725">
        <v>0</v>
      </c>
      <c r="I725">
        <v>1.9198607999999999E-2</v>
      </c>
      <c r="J725">
        <v>0</v>
      </c>
      <c r="K725">
        <v>3.4667970000000002E-3</v>
      </c>
    </row>
    <row r="726" spans="1:11">
      <c r="A726" t="s">
        <v>130</v>
      </c>
      <c r="B726" t="s">
        <v>20</v>
      </c>
      <c r="C726">
        <v>0.37412719700000002</v>
      </c>
      <c r="D726">
        <v>0.46505432099999999</v>
      </c>
      <c r="E726">
        <v>3.9938354000000002E-2</v>
      </c>
      <c r="F726">
        <v>6.2081908999999998E-2</v>
      </c>
      <c r="G726">
        <v>5.1840209999999998E-2</v>
      </c>
      <c r="H726">
        <v>8.3923299999999999E-4</v>
      </c>
      <c r="I726">
        <v>8.2397000000000004E-5</v>
      </c>
      <c r="J726">
        <v>0</v>
      </c>
      <c r="K726">
        <v>0</v>
      </c>
    </row>
    <row r="727" spans="1:11">
      <c r="A727" t="s">
        <v>129</v>
      </c>
      <c r="B727" t="s">
        <v>20</v>
      </c>
      <c r="C727">
        <v>0.14287414600000001</v>
      </c>
      <c r="D727">
        <v>0.51217346200000002</v>
      </c>
      <c r="E727">
        <v>0.133343506</v>
      </c>
      <c r="F727">
        <v>6.5222167999999997E-2</v>
      </c>
      <c r="G727">
        <v>4.5681763E-2</v>
      </c>
      <c r="H727">
        <v>0</v>
      </c>
      <c r="I727">
        <v>3.9215090000000001E-3</v>
      </c>
      <c r="J727">
        <v>0</v>
      </c>
      <c r="K727">
        <v>0</v>
      </c>
    </row>
    <row r="728" spans="1:11">
      <c r="A728" t="s">
        <v>128</v>
      </c>
      <c r="B728" t="s">
        <v>127</v>
      </c>
      <c r="C728">
        <v>0.217089844</v>
      </c>
      <c r="D728">
        <v>0.488400269</v>
      </c>
      <c r="E728">
        <v>0.128302002</v>
      </c>
      <c r="F728">
        <v>6.5243529999999994E-2</v>
      </c>
      <c r="G728">
        <v>4.8370361000000001E-2</v>
      </c>
      <c r="H728">
        <v>1.715088E-3</v>
      </c>
      <c r="I728">
        <v>0</v>
      </c>
      <c r="J728">
        <v>0</v>
      </c>
      <c r="K728">
        <v>0</v>
      </c>
    </row>
    <row r="729" spans="1:11">
      <c r="A729" t="s">
        <v>126</v>
      </c>
      <c r="B729" t="s">
        <v>125</v>
      </c>
      <c r="C729">
        <v>0.39967346199999998</v>
      </c>
      <c r="D729">
        <v>0.43460082999999999</v>
      </c>
      <c r="E729">
        <v>2.4487305000000001E-2</v>
      </c>
      <c r="F729">
        <v>6.1059570000000001E-2</v>
      </c>
      <c r="G729">
        <v>2.7005004999999999E-2</v>
      </c>
      <c r="H729">
        <v>2.4353030000000002E-3</v>
      </c>
      <c r="I729">
        <v>4.7274780000000002E-2</v>
      </c>
      <c r="J729">
        <v>0</v>
      </c>
      <c r="K729">
        <v>9.9792499999999998E-4</v>
      </c>
    </row>
    <row r="730" spans="1:11">
      <c r="A730" t="s">
        <v>124</v>
      </c>
      <c r="B730" t="s">
        <v>123</v>
      </c>
      <c r="C730">
        <v>0.465856934</v>
      </c>
      <c r="D730">
        <v>0.38536071799999999</v>
      </c>
      <c r="E730">
        <v>6.3720699999999996E-3</v>
      </c>
      <c r="F730">
        <v>7.3501586999999993E-2</v>
      </c>
      <c r="G730">
        <v>4.8345947E-2</v>
      </c>
      <c r="H730">
        <v>2.2796629999999999E-3</v>
      </c>
      <c r="I730">
        <v>1.1108400000000001E-3</v>
      </c>
      <c r="J730">
        <v>0</v>
      </c>
      <c r="K730">
        <v>0</v>
      </c>
    </row>
    <row r="731" spans="1:11">
      <c r="A731" t="s">
        <v>122</v>
      </c>
      <c r="B731" t="s">
        <v>121</v>
      </c>
      <c r="C731">
        <v>0.36970214800000001</v>
      </c>
      <c r="D731">
        <v>0.50139770500000003</v>
      </c>
      <c r="E731">
        <v>1.7144775000000001E-2</v>
      </c>
      <c r="F731">
        <v>6.5634155E-2</v>
      </c>
      <c r="G731">
        <v>3.3230590999999997E-2</v>
      </c>
      <c r="H731">
        <v>4.2114300000000002E-4</v>
      </c>
      <c r="I731">
        <v>1.7883300000000001E-3</v>
      </c>
      <c r="J731">
        <v>0</v>
      </c>
      <c r="K731">
        <v>0</v>
      </c>
    </row>
    <row r="732" spans="1:11">
      <c r="A732" t="s">
        <v>120</v>
      </c>
      <c r="B732" t="s">
        <v>119</v>
      </c>
      <c r="C732">
        <v>0.158081055</v>
      </c>
      <c r="D732">
        <v>0.52409057599999997</v>
      </c>
      <c r="E732">
        <v>0.153353882</v>
      </c>
      <c r="F732">
        <v>5.8206176999999998E-2</v>
      </c>
      <c r="G732">
        <v>2.0849609000000002E-2</v>
      </c>
      <c r="H732">
        <v>0</v>
      </c>
      <c r="I732">
        <v>1.7175293000000001E-2</v>
      </c>
      <c r="J732">
        <v>0</v>
      </c>
      <c r="K732">
        <v>1.269531E-3</v>
      </c>
    </row>
    <row r="733" spans="1:11">
      <c r="A733" t="s">
        <v>118</v>
      </c>
      <c r="B733" t="s">
        <v>20</v>
      </c>
      <c r="C733">
        <v>0.30481872599999998</v>
      </c>
      <c r="D733">
        <v>0.46819152800000002</v>
      </c>
      <c r="E733">
        <v>8.0517578000000006E-2</v>
      </c>
      <c r="F733">
        <v>7.8094482000000007E-2</v>
      </c>
      <c r="G733">
        <v>4.6713257000000001E-2</v>
      </c>
      <c r="H733">
        <v>6.1492919999999998E-3</v>
      </c>
      <c r="I733">
        <v>6.6253659999999997E-3</v>
      </c>
      <c r="J733">
        <v>0</v>
      </c>
      <c r="K733">
        <v>0</v>
      </c>
    </row>
    <row r="734" spans="1:11">
      <c r="A734" t="s">
        <v>117</v>
      </c>
      <c r="B734" t="s">
        <v>20</v>
      </c>
      <c r="C734">
        <v>0.35470886200000001</v>
      </c>
      <c r="D734">
        <v>0.48142089799999999</v>
      </c>
      <c r="E734">
        <v>2.9751586999999999E-2</v>
      </c>
      <c r="F734">
        <v>5.9457397000000002E-2</v>
      </c>
      <c r="G734">
        <v>3.6160277999999997E-2</v>
      </c>
      <c r="H734">
        <v>0</v>
      </c>
      <c r="I734">
        <v>3.4722900000000001E-2</v>
      </c>
      <c r="J734">
        <v>0</v>
      </c>
      <c r="K734">
        <v>0</v>
      </c>
    </row>
    <row r="735" spans="1:11">
      <c r="A735" t="s">
        <v>116</v>
      </c>
      <c r="B735" t="s">
        <v>20</v>
      </c>
      <c r="C735">
        <v>0.30445556600000001</v>
      </c>
      <c r="D735">
        <v>0.30920104999999998</v>
      </c>
      <c r="E735">
        <v>0.19158020000000001</v>
      </c>
      <c r="F735">
        <v>6.4642333999999996E-2</v>
      </c>
      <c r="G735">
        <v>2.5476074000000001E-2</v>
      </c>
      <c r="H735">
        <v>2.2430420000000002E-3</v>
      </c>
      <c r="I735">
        <v>4.4421387E-2</v>
      </c>
      <c r="J735">
        <v>0</v>
      </c>
      <c r="K735">
        <v>0</v>
      </c>
    </row>
    <row r="736" spans="1:11">
      <c r="A736" t="s">
        <v>115</v>
      </c>
      <c r="B736" t="s">
        <v>20</v>
      </c>
      <c r="C736">
        <v>8.0035400000000007E-2</v>
      </c>
      <c r="D736">
        <v>2.9928588999999998E-2</v>
      </c>
      <c r="E736">
        <v>0.63821716299999998</v>
      </c>
      <c r="F736">
        <v>5.6661986999999997E-2</v>
      </c>
      <c r="G736">
        <v>7.0663452000000002E-2</v>
      </c>
      <c r="H736">
        <v>8.5143999999999997E-4</v>
      </c>
      <c r="I736">
        <v>2.1301269999999999E-3</v>
      </c>
      <c r="J736">
        <v>0</v>
      </c>
      <c r="K736">
        <v>1.4221189999999999E-3</v>
      </c>
    </row>
    <row r="737" spans="1:11">
      <c r="A737" t="s">
        <v>114</v>
      </c>
      <c r="B737" t="s">
        <v>20</v>
      </c>
      <c r="C737">
        <v>5.8129883E-2</v>
      </c>
      <c r="D737">
        <v>0.52678833000000003</v>
      </c>
      <c r="E737">
        <v>0.22749939</v>
      </c>
      <c r="F737">
        <v>9.7567748999999995E-2</v>
      </c>
      <c r="G737">
        <v>3.5757445999999998E-2</v>
      </c>
      <c r="H737">
        <v>5.3710900000000002E-4</v>
      </c>
      <c r="I737">
        <v>3.1646729999999998E-3</v>
      </c>
      <c r="J737">
        <v>0</v>
      </c>
      <c r="K737">
        <v>5.5786129999999996E-3</v>
      </c>
    </row>
    <row r="738" spans="1:11">
      <c r="A738" t="s">
        <v>113</v>
      </c>
      <c r="B738" t="s">
        <v>20</v>
      </c>
      <c r="C738">
        <v>0.47036743199999997</v>
      </c>
      <c r="D738">
        <v>0.36271362299999999</v>
      </c>
      <c r="E738">
        <v>1.7163086000000001E-2</v>
      </c>
      <c r="F738">
        <v>5.5374145999999999E-2</v>
      </c>
      <c r="G738">
        <v>3.0120850000000001E-2</v>
      </c>
      <c r="H738">
        <v>6.1040000000000003E-6</v>
      </c>
      <c r="I738">
        <v>2.7139282000000001E-2</v>
      </c>
      <c r="J738">
        <v>0</v>
      </c>
      <c r="K738">
        <v>0</v>
      </c>
    </row>
    <row r="739" spans="1:11">
      <c r="A739" t="s">
        <v>112</v>
      </c>
      <c r="B739" t="s">
        <v>20</v>
      </c>
      <c r="C739">
        <v>0.35038757300000001</v>
      </c>
      <c r="D739">
        <v>0.47435302699999998</v>
      </c>
      <c r="E739">
        <v>4.6798706000000002E-2</v>
      </c>
      <c r="F739">
        <v>4.0859985000000001E-2</v>
      </c>
      <c r="G739">
        <v>5.6051636000000002E-2</v>
      </c>
      <c r="H739">
        <v>1.147461E-3</v>
      </c>
      <c r="I739">
        <v>2.1429442999999999E-2</v>
      </c>
      <c r="J739">
        <v>0</v>
      </c>
      <c r="K739">
        <v>0</v>
      </c>
    </row>
    <row r="740" spans="1:11">
      <c r="A740" t="s">
        <v>111</v>
      </c>
      <c r="B740" t="s">
        <v>110</v>
      </c>
      <c r="C740">
        <v>0.36116943400000001</v>
      </c>
      <c r="D740">
        <v>0.47256469699999998</v>
      </c>
      <c r="E740">
        <v>3.2052612000000001E-2</v>
      </c>
      <c r="F740">
        <v>5.6680297999999997E-2</v>
      </c>
      <c r="G740">
        <v>6.8466186999999998E-2</v>
      </c>
      <c r="H740">
        <v>1.785278E-3</v>
      </c>
      <c r="I740">
        <v>5.6152299999999997E-4</v>
      </c>
      <c r="J740">
        <v>0</v>
      </c>
      <c r="K740">
        <v>0</v>
      </c>
    </row>
    <row r="741" spans="1:11">
      <c r="A741" t="s">
        <v>109</v>
      </c>
      <c r="B741" t="s">
        <v>108</v>
      </c>
      <c r="C741">
        <v>0.102624512</v>
      </c>
      <c r="D741">
        <v>0.48929748499999998</v>
      </c>
      <c r="E741">
        <v>0.168139648</v>
      </c>
      <c r="F741">
        <v>6.1938476999999999E-2</v>
      </c>
      <c r="G741">
        <v>4.3740845E-2</v>
      </c>
      <c r="H741">
        <v>0</v>
      </c>
      <c r="I741">
        <v>0</v>
      </c>
      <c r="J741">
        <v>0</v>
      </c>
      <c r="K741">
        <v>3.9672999999999998E-5</v>
      </c>
    </row>
    <row r="742" spans="1:11">
      <c r="A742" t="s">
        <v>107</v>
      </c>
      <c r="B742" t="s">
        <v>106</v>
      </c>
      <c r="C742">
        <v>0.157434082</v>
      </c>
      <c r="D742">
        <v>0.51529541000000001</v>
      </c>
      <c r="E742">
        <v>0.13668518099999999</v>
      </c>
      <c r="F742">
        <v>6.3073729999999995E-2</v>
      </c>
      <c r="G742">
        <v>5.9866333000000001E-2</v>
      </c>
      <c r="H742">
        <v>0</v>
      </c>
      <c r="I742">
        <v>2.9296880000000002E-3</v>
      </c>
      <c r="J742">
        <v>0</v>
      </c>
      <c r="K742">
        <v>0</v>
      </c>
    </row>
    <row r="743" spans="1:11">
      <c r="A743" t="s">
        <v>105</v>
      </c>
      <c r="B743" t="s">
        <v>20</v>
      </c>
      <c r="C743">
        <v>9.0975951999999999E-2</v>
      </c>
      <c r="D743">
        <v>0.45852966299999998</v>
      </c>
      <c r="E743">
        <v>0.25854492200000001</v>
      </c>
      <c r="F743">
        <v>9.2150879000000005E-2</v>
      </c>
      <c r="G743">
        <v>1.9561768E-2</v>
      </c>
      <c r="H743">
        <v>5.9204099999999996E-4</v>
      </c>
      <c r="I743">
        <v>2.3410034E-2</v>
      </c>
      <c r="J743">
        <v>0</v>
      </c>
      <c r="K743">
        <v>1.3748168999999999E-2</v>
      </c>
    </row>
    <row r="744" spans="1:11">
      <c r="A744" t="s">
        <v>104</v>
      </c>
      <c r="B744" t="s">
        <v>20</v>
      </c>
      <c r="C744">
        <v>0.16540832499999999</v>
      </c>
      <c r="D744">
        <v>0.43454589799999999</v>
      </c>
      <c r="E744">
        <v>0.13473205599999999</v>
      </c>
      <c r="F744">
        <v>5.1184081999999999E-2</v>
      </c>
      <c r="G744">
        <v>1.534729E-2</v>
      </c>
      <c r="H744">
        <v>1.190186E-3</v>
      </c>
      <c r="I744">
        <v>3.5256957999999998E-2</v>
      </c>
      <c r="J744">
        <v>0</v>
      </c>
      <c r="K744">
        <v>0</v>
      </c>
    </row>
    <row r="745" spans="1:11">
      <c r="A745" t="s">
        <v>103</v>
      </c>
      <c r="B745" t="s">
        <v>20</v>
      </c>
      <c r="C745">
        <v>0.174621582</v>
      </c>
      <c r="D745">
        <v>9.1748046999999999E-2</v>
      </c>
      <c r="E745">
        <v>0.52388305700000004</v>
      </c>
      <c r="F745">
        <v>9.5581054999999998E-2</v>
      </c>
      <c r="G745">
        <v>2.2836304000000002E-2</v>
      </c>
      <c r="H745">
        <v>0</v>
      </c>
      <c r="I745">
        <v>1.0275269E-2</v>
      </c>
      <c r="J745">
        <v>0</v>
      </c>
      <c r="K745">
        <v>0</v>
      </c>
    </row>
    <row r="746" spans="1:11">
      <c r="A746" t="s">
        <v>102</v>
      </c>
      <c r="B746" t="s">
        <v>20</v>
      </c>
      <c r="C746">
        <v>0.24211731</v>
      </c>
      <c r="D746">
        <v>0.45504760700000002</v>
      </c>
      <c r="E746">
        <v>0.148846436</v>
      </c>
      <c r="F746">
        <v>7.4124146000000002E-2</v>
      </c>
      <c r="G746">
        <v>4.5217896E-2</v>
      </c>
      <c r="H746">
        <v>3.8238529999999999E-3</v>
      </c>
      <c r="I746">
        <v>1.3562012E-2</v>
      </c>
      <c r="J746">
        <v>0</v>
      </c>
      <c r="K746">
        <v>0</v>
      </c>
    </row>
    <row r="747" spans="1:11">
      <c r="A747" t="s">
        <v>101</v>
      </c>
      <c r="B747" t="s">
        <v>100</v>
      </c>
      <c r="C747">
        <v>0.12501831099999999</v>
      </c>
      <c r="D747">
        <v>0.51976013200000004</v>
      </c>
      <c r="E747">
        <v>5.1605224999999998E-2</v>
      </c>
      <c r="F747">
        <v>6.4358521000000002E-2</v>
      </c>
      <c r="G747">
        <v>4.0002441E-2</v>
      </c>
      <c r="H747">
        <v>2.1667499999999999E-4</v>
      </c>
      <c r="I747">
        <v>1.8533325E-2</v>
      </c>
      <c r="J747">
        <v>0</v>
      </c>
      <c r="K747">
        <v>1.1901899999999999E-4</v>
      </c>
    </row>
    <row r="748" spans="1:11">
      <c r="A748" t="s">
        <v>99</v>
      </c>
      <c r="B748" t="s">
        <v>98</v>
      </c>
      <c r="C748">
        <v>0.36044921899999999</v>
      </c>
      <c r="D748">
        <v>0.44300537099999998</v>
      </c>
      <c r="E748">
        <v>7.0953369000000002E-2</v>
      </c>
      <c r="F748">
        <v>8.7670897999999997E-2</v>
      </c>
      <c r="G748">
        <v>3.4729004000000001E-2</v>
      </c>
      <c r="H748">
        <v>5.4932000000000002E-5</v>
      </c>
      <c r="I748">
        <v>2.0996090000000001E-3</v>
      </c>
      <c r="J748">
        <v>0</v>
      </c>
      <c r="K748">
        <v>0</v>
      </c>
    </row>
    <row r="749" spans="1:11">
      <c r="A749" t="s">
        <v>97</v>
      </c>
      <c r="B749" t="s">
        <v>96</v>
      </c>
      <c r="C749">
        <v>0.21609191899999999</v>
      </c>
      <c r="D749">
        <v>0.526760864</v>
      </c>
      <c r="E749">
        <v>8.175354E-2</v>
      </c>
      <c r="F749">
        <v>8.4533690999999994E-2</v>
      </c>
      <c r="G749">
        <v>3.6080933000000003E-2</v>
      </c>
      <c r="H749">
        <v>1.040649E-3</v>
      </c>
      <c r="I749">
        <v>2.7700806000000001E-2</v>
      </c>
      <c r="J749">
        <v>0</v>
      </c>
      <c r="K749">
        <v>0</v>
      </c>
    </row>
    <row r="750" spans="1:11">
      <c r="A750" t="s">
        <v>95</v>
      </c>
      <c r="B750" t="s">
        <v>94</v>
      </c>
      <c r="C750">
        <v>0.22727661099999999</v>
      </c>
      <c r="D750">
        <v>0.51887207000000002</v>
      </c>
      <c r="E750">
        <v>6.4755249000000001E-2</v>
      </c>
      <c r="F750">
        <v>0.123706055</v>
      </c>
      <c r="G750">
        <v>1.2298584E-2</v>
      </c>
      <c r="H750">
        <v>4.3151860000000004E-3</v>
      </c>
      <c r="I750">
        <v>1.403809E-3</v>
      </c>
      <c r="J750">
        <v>0</v>
      </c>
      <c r="K750">
        <v>0</v>
      </c>
    </row>
    <row r="751" spans="1:11">
      <c r="A751" t="s">
        <v>93</v>
      </c>
      <c r="B751" t="s">
        <v>92</v>
      </c>
      <c r="C751">
        <v>0.25366210900000002</v>
      </c>
      <c r="D751">
        <v>3.3239746000000001E-2</v>
      </c>
      <c r="E751">
        <v>0.54330139200000005</v>
      </c>
      <c r="F751">
        <v>7.7877808000000007E-2</v>
      </c>
      <c r="G751">
        <v>4.8309326E-2</v>
      </c>
      <c r="H751">
        <v>7.1533200000000003E-3</v>
      </c>
      <c r="I751">
        <v>1.7456049999999999E-3</v>
      </c>
      <c r="J751">
        <v>0</v>
      </c>
      <c r="K751">
        <v>5.4870609999999997E-3</v>
      </c>
    </row>
    <row r="752" spans="1:11">
      <c r="A752" t="s">
        <v>91</v>
      </c>
      <c r="B752" t="s">
        <v>90</v>
      </c>
      <c r="C752">
        <v>0.312451172</v>
      </c>
      <c r="D752">
        <v>0.47333984400000001</v>
      </c>
      <c r="E752">
        <v>9.3530272999999997E-2</v>
      </c>
      <c r="F752">
        <v>6.7135619999999993E-2</v>
      </c>
      <c r="G752">
        <v>5.2273559999999997E-2</v>
      </c>
      <c r="H752">
        <v>0</v>
      </c>
      <c r="I752">
        <v>0</v>
      </c>
      <c r="J752">
        <v>0</v>
      </c>
      <c r="K752">
        <v>0</v>
      </c>
    </row>
    <row r="753" spans="1:11">
      <c r="A753" t="s">
        <v>89</v>
      </c>
      <c r="B753" t="s">
        <v>88</v>
      </c>
      <c r="C753">
        <v>0.17767334000000001</v>
      </c>
      <c r="D753">
        <v>0.498480225</v>
      </c>
      <c r="E753">
        <v>0.16560058599999999</v>
      </c>
      <c r="F753">
        <v>5.5004882999999997E-2</v>
      </c>
      <c r="G753">
        <v>5.5725098000000001E-2</v>
      </c>
      <c r="H753">
        <v>3.0520000000000002E-6</v>
      </c>
      <c r="I753">
        <v>2.1301269999999999E-3</v>
      </c>
      <c r="J753">
        <v>0</v>
      </c>
      <c r="K753">
        <v>3.90625E-3</v>
      </c>
    </row>
    <row r="754" spans="1:11">
      <c r="A754" t="s">
        <v>87</v>
      </c>
      <c r="B754" t="s">
        <v>86</v>
      </c>
      <c r="C754">
        <v>4.2379761000000002E-2</v>
      </c>
      <c r="D754">
        <v>0.20599975600000001</v>
      </c>
      <c r="E754">
        <v>0.46272583</v>
      </c>
      <c r="F754">
        <v>7.2644043000000005E-2</v>
      </c>
      <c r="G754">
        <v>2.7294921999999999E-2</v>
      </c>
      <c r="H754">
        <v>1.467896E-3</v>
      </c>
      <c r="I754">
        <v>9.0942400000000004E-4</v>
      </c>
      <c r="J754">
        <v>0</v>
      </c>
      <c r="K754">
        <v>8.7005614999999994E-2</v>
      </c>
    </row>
    <row r="755" spans="1:11">
      <c r="A755" t="s">
        <v>85</v>
      </c>
      <c r="B755" t="s">
        <v>84</v>
      </c>
      <c r="C755">
        <v>0.15497741700000001</v>
      </c>
      <c r="D755">
        <v>0.53309326199999996</v>
      </c>
      <c r="E755">
        <v>0.155740356</v>
      </c>
      <c r="F755">
        <v>2.6113892E-2</v>
      </c>
      <c r="G755">
        <v>9.3231200000000007E-3</v>
      </c>
      <c r="H755">
        <v>0</v>
      </c>
      <c r="I755">
        <v>0</v>
      </c>
      <c r="J755">
        <v>0</v>
      </c>
      <c r="K755">
        <v>9.1549999999999996E-6</v>
      </c>
    </row>
    <row r="756" spans="1:11">
      <c r="A756" t="s">
        <v>83</v>
      </c>
      <c r="B756" t="s">
        <v>82</v>
      </c>
      <c r="C756">
        <v>0.140307617</v>
      </c>
      <c r="D756">
        <v>0.53564758300000004</v>
      </c>
      <c r="E756">
        <v>0.14835205100000001</v>
      </c>
      <c r="F756">
        <v>5.6625366000000003E-2</v>
      </c>
      <c r="G756">
        <v>6.0272217000000003E-2</v>
      </c>
      <c r="H756">
        <v>0</v>
      </c>
      <c r="I756">
        <v>3.5766600000000002E-3</v>
      </c>
      <c r="J756">
        <v>0</v>
      </c>
      <c r="K756">
        <v>0</v>
      </c>
    </row>
    <row r="757" spans="1:11">
      <c r="A757" t="s">
        <v>81</v>
      </c>
      <c r="B757" t="s">
        <v>80</v>
      </c>
      <c r="C757">
        <v>0.157650757</v>
      </c>
      <c r="D757">
        <v>0.61379699700000001</v>
      </c>
      <c r="E757">
        <v>5.2807617000000001E-2</v>
      </c>
      <c r="F757">
        <v>0.12036438000000001</v>
      </c>
      <c r="G757">
        <v>2.0465087999999999E-2</v>
      </c>
      <c r="H757">
        <v>0</v>
      </c>
      <c r="I757">
        <v>3.5400399999999999E-4</v>
      </c>
      <c r="J757">
        <v>0</v>
      </c>
      <c r="K757">
        <v>2.5296020999999998E-2</v>
      </c>
    </row>
    <row r="758" spans="1:11">
      <c r="A758" t="s">
        <v>79</v>
      </c>
      <c r="B758" t="s">
        <v>20</v>
      </c>
      <c r="C758">
        <v>0.323306274</v>
      </c>
      <c r="D758">
        <v>0.41180725099999999</v>
      </c>
      <c r="E758">
        <v>0.124371338</v>
      </c>
      <c r="F758">
        <v>7.4780272999999994E-2</v>
      </c>
      <c r="G758">
        <v>4.2556762999999997E-2</v>
      </c>
      <c r="H758">
        <v>8.1176800000000004E-4</v>
      </c>
      <c r="I758">
        <v>1.9104E-3</v>
      </c>
      <c r="J758">
        <v>0</v>
      </c>
      <c r="K758">
        <v>0</v>
      </c>
    </row>
    <row r="759" spans="1:11">
      <c r="A759" t="s">
        <v>78</v>
      </c>
      <c r="B759" t="s">
        <v>20</v>
      </c>
      <c r="C759">
        <v>0.13803710899999999</v>
      </c>
      <c r="D759">
        <v>0.172384644</v>
      </c>
      <c r="E759">
        <v>0.41906738300000002</v>
      </c>
      <c r="F759">
        <v>0.124780273</v>
      </c>
      <c r="G759">
        <v>3.0056763E-2</v>
      </c>
      <c r="H759">
        <v>3.9672999999999998E-5</v>
      </c>
      <c r="I759">
        <v>1.3031010000000001E-3</v>
      </c>
      <c r="J759">
        <v>0</v>
      </c>
      <c r="K759">
        <v>3.604126E-3</v>
      </c>
    </row>
    <row r="760" spans="1:11">
      <c r="A760" t="s">
        <v>77</v>
      </c>
      <c r="B760" t="s">
        <v>20</v>
      </c>
      <c r="C760">
        <v>8.9227294999999998E-2</v>
      </c>
      <c r="D760">
        <v>0.35024719199999998</v>
      </c>
      <c r="E760">
        <v>0.365979004</v>
      </c>
      <c r="F760">
        <v>9.8922729000000001E-2</v>
      </c>
      <c r="G760">
        <v>2.5274657999999998E-2</v>
      </c>
      <c r="H760">
        <v>0</v>
      </c>
      <c r="I760">
        <v>2.8900150000000001E-3</v>
      </c>
      <c r="J760">
        <v>0</v>
      </c>
      <c r="K760">
        <v>3.0053711E-2</v>
      </c>
    </row>
    <row r="761" spans="1:11">
      <c r="A761" t="s">
        <v>76</v>
      </c>
      <c r="B761" t="s">
        <v>20</v>
      </c>
      <c r="C761">
        <v>0.20101318400000001</v>
      </c>
      <c r="D761">
        <v>3.6065673999999999E-2</v>
      </c>
      <c r="E761">
        <v>0.54512939500000002</v>
      </c>
      <c r="F761">
        <v>4.6386719E-2</v>
      </c>
      <c r="G761">
        <v>7.1530151E-2</v>
      </c>
      <c r="H761">
        <v>3.2043499999999999E-4</v>
      </c>
      <c r="I761">
        <v>1.0894780000000001E-3</v>
      </c>
      <c r="J761">
        <v>0</v>
      </c>
      <c r="K761">
        <v>7.1807859999999998E-3</v>
      </c>
    </row>
    <row r="762" spans="1:11">
      <c r="A762" t="s">
        <v>75</v>
      </c>
      <c r="B762" t="s">
        <v>20</v>
      </c>
      <c r="C762">
        <v>0.354794312</v>
      </c>
      <c r="D762">
        <v>0.49985961899999998</v>
      </c>
      <c r="E762">
        <v>2.2564697000000002E-2</v>
      </c>
      <c r="F762">
        <v>8.6807251000000002E-2</v>
      </c>
      <c r="G762">
        <v>2.8366089000000001E-2</v>
      </c>
      <c r="H762">
        <v>1.0284420000000001E-3</v>
      </c>
      <c r="I762">
        <v>3.0518000000000002E-5</v>
      </c>
      <c r="J762">
        <v>0</v>
      </c>
      <c r="K762">
        <v>0</v>
      </c>
    </row>
    <row r="763" spans="1:11">
      <c r="A763" t="s">
        <v>74</v>
      </c>
      <c r="B763" t="s">
        <v>20</v>
      </c>
      <c r="C763">
        <v>0.354794312</v>
      </c>
      <c r="D763">
        <v>0.49985961899999998</v>
      </c>
      <c r="E763">
        <v>2.2564697000000002E-2</v>
      </c>
      <c r="F763">
        <v>8.6807251000000002E-2</v>
      </c>
      <c r="G763">
        <v>2.8366089000000001E-2</v>
      </c>
      <c r="H763">
        <v>1.0284420000000001E-3</v>
      </c>
      <c r="I763">
        <v>3.0518000000000002E-5</v>
      </c>
      <c r="J763">
        <v>0</v>
      </c>
      <c r="K763">
        <v>0</v>
      </c>
    </row>
    <row r="764" spans="1:11">
      <c r="A764" t="s">
        <v>73</v>
      </c>
      <c r="B764" t="s">
        <v>20</v>
      </c>
      <c r="C764">
        <v>0.29493102999999998</v>
      </c>
      <c r="D764">
        <v>0.47662658699999999</v>
      </c>
      <c r="E764">
        <v>5.5361937999999999E-2</v>
      </c>
      <c r="F764">
        <v>7.3114014000000005E-2</v>
      </c>
      <c r="G764">
        <v>1.9113159000000001E-2</v>
      </c>
      <c r="H764">
        <v>0</v>
      </c>
      <c r="I764">
        <v>5.8593700000000002E-4</v>
      </c>
      <c r="J764">
        <v>0</v>
      </c>
      <c r="K764">
        <v>1.010132E-3</v>
      </c>
    </row>
    <row r="765" spans="1:11">
      <c r="A765" t="s">
        <v>72</v>
      </c>
      <c r="B765" t="s">
        <v>20</v>
      </c>
      <c r="C765">
        <v>0.22257080100000001</v>
      </c>
      <c r="D765">
        <v>0.54060668899999997</v>
      </c>
      <c r="E765">
        <v>8.4487914999999997E-2</v>
      </c>
      <c r="F765">
        <v>5.1858520999999998E-2</v>
      </c>
      <c r="G765">
        <v>4.5330810999999999E-2</v>
      </c>
      <c r="H765">
        <v>3.6621100000000002E-4</v>
      </c>
      <c r="I765">
        <v>3.1433105000000003E-2</v>
      </c>
      <c r="J765">
        <v>0</v>
      </c>
      <c r="K765">
        <v>0</v>
      </c>
    </row>
    <row r="766" spans="1:11">
      <c r="A766" t="s">
        <v>71</v>
      </c>
      <c r="B766" t="s">
        <v>20</v>
      </c>
      <c r="C766">
        <v>0.25920104999999999</v>
      </c>
      <c r="D766">
        <v>0.543545532</v>
      </c>
      <c r="E766">
        <v>7.1737671000000003E-2</v>
      </c>
      <c r="F766">
        <v>5.6469726999999997E-2</v>
      </c>
      <c r="G766">
        <v>4.8568726E-2</v>
      </c>
      <c r="H766">
        <v>6.13403E-4</v>
      </c>
      <c r="I766">
        <v>5.813599E-3</v>
      </c>
      <c r="J766">
        <v>0</v>
      </c>
      <c r="K766">
        <v>0</v>
      </c>
    </row>
    <row r="767" spans="1:11">
      <c r="A767" t="s">
        <v>70</v>
      </c>
      <c r="B767" t="s">
        <v>20</v>
      </c>
      <c r="C767">
        <v>0.34932861300000001</v>
      </c>
      <c r="D767">
        <v>0.49658508299999998</v>
      </c>
      <c r="E767">
        <v>3.1683349999999999E-2</v>
      </c>
      <c r="F767">
        <v>7.0501708999999996E-2</v>
      </c>
      <c r="G767">
        <v>4.1821288999999998E-2</v>
      </c>
      <c r="H767">
        <v>3.1127900000000003E-4</v>
      </c>
      <c r="I767">
        <v>1.09863E-4</v>
      </c>
      <c r="J767">
        <v>0</v>
      </c>
      <c r="K767">
        <v>0</v>
      </c>
    </row>
    <row r="768" spans="1:11">
      <c r="A768" t="s">
        <v>69</v>
      </c>
      <c r="B768" t="s">
        <v>20</v>
      </c>
      <c r="C768">
        <v>0.259619141</v>
      </c>
      <c r="D768">
        <v>0.48900146500000002</v>
      </c>
      <c r="E768">
        <v>9.7723388999999994E-2</v>
      </c>
      <c r="F768">
        <v>5.1245117E-2</v>
      </c>
      <c r="G768">
        <v>1.9467162999999999E-2</v>
      </c>
      <c r="H768">
        <v>6.0729999999999996E-4</v>
      </c>
      <c r="I768">
        <v>4.2725000000000002E-5</v>
      </c>
      <c r="J768">
        <v>0</v>
      </c>
      <c r="K768">
        <v>2.59399E-4</v>
      </c>
    </row>
    <row r="769" spans="1:11">
      <c r="A769" t="s">
        <v>68</v>
      </c>
      <c r="B769" t="s">
        <v>20</v>
      </c>
      <c r="C769">
        <v>0.32325439500000003</v>
      </c>
      <c r="D769">
        <v>0.49826355</v>
      </c>
      <c r="E769">
        <v>4.1610717999999998E-2</v>
      </c>
      <c r="F769">
        <v>7.4746703999999997E-2</v>
      </c>
      <c r="G769">
        <v>3.1137084999999998E-2</v>
      </c>
      <c r="H769">
        <v>4.5775999999999997E-5</v>
      </c>
      <c r="I769">
        <v>2.6263427999999998E-2</v>
      </c>
      <c r="J769">
        <v>0</v>
      </c>
      <c r="K769">
        <v>0</v>
      </c>
    </row>
    <row r="770" spans="1:11">
      <c r="A770" t="s">
        <v>67</v>
      </c>
      <c r="B770" t="s">
        <v>20</v>
      </c>
      <c r="C770">
        <v>0.422601318</v>
      </c>
      <c r="D770">
        <v>0.41204223600000001</v>
      </c>
      <c r="E770">
        <v>3.1723021999999997E-2</v>
      </c>
      <c r="F770">
        <v>7.0938109999999999E-2</v>
      </c>
      <c r="G770">
        <v>5.4077147999999998E-2</v>
      </c>
      <c r="H770">
        <v>1.5106200000000001E-3</v>
      </c>
      <c r="I770">
        <v>2.6245100000000003E-4</v>
      </c>
      <c r="J770">
        <v>0</v>
      </c>
      <c r="K770">
        <v>0</v>
      </c>
    </row>
    <row r="771" spans="1:11">
      <c r="A771" t="s">
        <v>66</v>
      </c>
      <c r="B771" t="s">
        <v>20</v>
      </c>
      <c r="C771">
        <v>0.22021484399999999</v>
      </c>
      <c r="D771">
        <v>0.53650207500000002</v>
      </c>
      <c r="E771">
        <v>7.4111938000000002E-2</v>
      </c>
      <c r="F771">
        <v>0.10187072799999999</v>
      </c>
      <c r="G771">
        <v>4.9731444999999999E-2</v>
      </c>
      <c r="H771">
        <v>4.8828000000000001E-5</v>
      </c>
      <c r="I771">
        <v>1.0177612000000001E-2</v>
      </c>
      <c r="J771">
        <v>0</v>
      </c>
      <c r="K771">
        <v>0</v>
      </c>
    </row>
    <row r="772" spans="1:11">
      <c r="A772" t="s">
        <v>65</v>
      </c>
      <c r="B772" t="s">
        <v>64</v>
      </c>
      <c r="C772">
        <v>0.22356567399999999</v>
      </c>
      <c r="D772">
        <v>0.48614196799999998</v>
      </c>
      <c r="E772">
        <v>0.108099365</v>
      </c>
      <c r="F772">
        <v>6.1810302999999997E-2</v>
      </c>
      <c r="G772">
        <v>1.2655639999999999E-2</v>
      </c>
      <c r="H772">
        <v>0</v>
      </c>
      <c r="I772">
        <v>3.0889893000000002E-2</v>
      </c>
      <c r="J772">
        <v>0</v>
      </c>
      <c r="K772">
        <v>0</v>
      </c>
    </row>
    <row r="773" spans="1:11">
      <c r="A773" t="s">
        <v>63</v>
      </c>
      <c r="B773" t="s">
        <v>20</v>
      </c>
      <c r="C773">
        <v>0.35412902800000001</v>
      </c>
      <c r="D773">
        <v>0.5</v>
      </c>
      <c r="E773">
        <v>3.0245971999999999E-2</v>
      </c>
      <c r="F773">
        <v>5.2618407999999998E-2</v>
      </c>
      <c r="G773">
        <v>5.5459595E-2</v>
      </c>
      <c r="H773">
        <v>3.2897949999999999E-3</v>
      </c>
      <c r="I773">
        <v>2.3223879999999999E-3</v>
      </c>
      <c r="J773">
        <v>0</v>
      </c>
      <c r="K773">
        <v>0</v>
      </c>
    </row>
    <row r="774" spans="1:11">
      <c r="A774" t="s">
        <v>62</v>
      </c>
      <c r="B774" t="s">
        <v>20</v>
      </c>
      <c r="C774">
        <v>0.310015869</v>
      </c>
      <c r="D774">
        <v>0.52257385300000003</v>
      </c>
      <c r="E774">
        <v>3.5772705000000002E-2</v>
      </c>
      <c r="F774">
        <v>8.1997681000000003E-2</v>
      </c>
      <c r="G774">
        <v>3.8977050999999999E-2</v>
      </c>
      <c r="H774">
        <v>4.9438499999999996E-4</v>
      </c>
      <c r="I774">
        <v>2.1087649999999999E-3</v>
      </c>
      <c r="J774">
        <v>0</v>
      </c>
      <c r="K774">
        <v>1.2207E-5</v>
      </c>
    </row>
    <row r="775" spans="1:11">
      <c r="A775" t="s">
        <v>61</v>
      </c>
      <c r="B775" t="s">
        <v>20</v>
      </c>
      <c r="C775">
        <v>0.224105835</v>
      </c>
      <c r="D775">
        <v>0.51724548299999995</v>
      </c>
      <c r="E775">
        <v>9.6350097999999995E-2</v>
      </c>
      <c r="F775">
        <v>6.9482422000000002E-2</v>
      </c>
      <c r="G775">
        <v>5.5221557999999997E-2</v>
      </c>
      <c r="H775">
        <v>8.5754400000000001E-4</v>
      </c>
      <c r="I775">
        <v>5.969238E-3</v>
      </c>
      <c r="J775">
        <v>0</v>
      </c>
      <c r="K775">
        <v>1.049805E-3</v>
      </c>
    </row>
    <row r="776" spans="1:11">
      <c r="A776" t="s">
        <v>60</v>
      </c>
      <c r="B776" t="s">
        <v>20</v>
      </c>
      <c r="C776">
        <v>0.27596130400000002</v>
      </c>
      <c r="D776">
        <v>0.56109619099999997</v>
      </c>
      <c r="E776">
        <v>2.5161743E-2</v>
      </c>
      <c r="F776">
        <v>7.7307129000000002E-2</v>
      </c>
      <c r="G776">
        <v>3.9337157999999997E-2</v>
      </c>
      <c r="H776">
        <v>3.924561E-3</v>
      </c>
      <c r="I776">
        <v>4.8461909999999997E-3</v>
      </c>
      <c r="J776">
        <v>0</v>
      </c>
      <c r="K776">
        <v>0</v>
      </c>
    </row>
    <row r="777" spans="1:11">
      <c r="A777" t="s">
        <v>59</v>
      </c>
      <c r="B777" t="s">
        <v>1651</v>
      </c>
      <c r="C777">
        <v>0.389926147</v>
      </c>
      <c r="D777">
        <v>0.45765075700000002</v>
      </c>
      <c r="E777">
        <v>1.0202025999999999E-2</v>
      </c>
      <c r="F777">
        <v>7.7548218000000002E-2</v>
      </c>
      <c r="G777">
        <v>5.2828978999999998E-2</v>
      </c>
      <c r="H777">
        <v>1.1657709999999999E-3</v>
      </c>
      <c r="I777">
        <v>2.5360109999999999E-3</v>
      </c>
      <c r="J777">
        <v>0</v>
      </c>
      <c r="K777">
        <v>0</v>
      </c>
    </row>
    <row r="778" spans="1:11">
      <c r="A778" t="s">
        <v>58</v>
      </c>
      <c r="B778" t="s">
        <v>20</v>
      </c>
      <c r="C778">
        <v>0.40867919899999999</v>
      </c>
      <c r="D778">
        <v>0.39861450199999998</v>
      </c>
      <c r="E778">
        <v>5.2923584000000003E-2</v>
      </c>
      <c r="F778">
        <v>5.3323363999999998E-2</v>
      </c>
      <c r="G778">
        <v>6.9021605999999999E-2</v>
      </c>
      <c r="H778">
        <v>0</v>
      </c>
      <c r="I778">
        <v>3.610229E-3</v>
      </c>
      <c r="J778">
        <v>0</v>
      </c>
      <c r="K778">
        <v>0</v>
      </c>
    </row>
    <row r="779" spans="1:11">
      <c r="A779" t="s">
        <v>57</v>
      </c>
      <c r="B779" t="s">
        <v>20</v>
      </c>
      <c r="C779">
        <v>0.28468017600000001</v>
      </c>
      <c r="D779">
        <v>0.56832275399999999</v>
      </c>
      <c r="E779">
        <v>1.3983153999999999E-2</v>
      </c>
      <c r="F779">
        <v>7.0230103000000002E-2</v>
      </c>
      <c r="G779">
        <v>4.7656249999999997E-2</v>
      </c>
      <c r="H779">
        <v>0</v>
      </c>
      <c r="I779">
        <v>3.5736079999999998E-3</v>
      </c>
      <c r="J779">
        <v>0</v>
      </c>
      <c r="K779">
        <v>0</v>
      </c>
    </row>
    <row r="780" spans="1:11">
      <c r="A780" t="s">
        <v>56</v>
      </c>
      <c r="B780" t="s">
        <v>55</v>
      </c>
      <c r="C780">
        <v>0.24634399400000001</v>
      </c>
      <c r="D780">
        <v>0.51248168900000002</v>
      </c>
      <c r="E780">
        <v>4.7494506999999998E-2</v>
      </c>
      <c r="F780">
        <v>9.3890380999999995E-2</v>
      </c>
      <c r="G780">
        <v>2.4664307E-2</v>
      </c>
      <c r="H780">
        <v>0</v>
      </c>
      <c r="I780">
        <v>1.89209E-4</v>
      </c>
      <c r="J780">
        <v>0</v>
      </c>
      <c r="K780">
        <v>8.7280269999999993E-3</v>
      </c>
    </row>
    <row r="781" spans="1:11">
      <c r="A781" t="s">
        <v>54</v>
      </c>
      <c r="B781" t="s">
        <v>20</v>
      </c>
      <c r="C781">
        <v>0.138650513</v>
      </c>
      <c r="D781">
        <v>0.63105163600000003</v>
      </c>
      <c r="E781">
        <v>2.9663089999999999E-3</v>
      </c>
      <c r="F781">
        <v>0.113427734</v>
      </c>
      <c r="G781">
        <v>1.9863892000000001E-2</v>
      </c>
      <c r="H781">
        <v>3.0520000000000002E-6</v>
      </c>
      <c r="I781">
        <v>7.5378399999999996E-4</v>
      </c>
      <c r="J781">
        <v>0</v>
      </c>
      <c r="K781">
        <v>8.8500999999999999E-5</v>
      </c>
    </row>
    <row r="782" spans="1:11">
      <c r="A782" t="s">
        <v>53</v>
      </c>
      <c r="B782" t="s">
        <v>52</v>
      </c>
      <c r="C782">
        <v>0.30103759800000002</v>
      </c>
      <c r="D782">
        <v>0.45179138200000002</v>
      </c>
      <c r="E782">
        <v>1.3845825000000001E-2</v>
      </c>
      <c r="F782">
        <v>0.103567505</v>
      </c>
      <c r="G782">
        <v>1.1416625999999999E-2</v>
      </c>
      <c r="H782">
        <v>2.22778E-4</v>
      </c>
      <c r="I782">
        <v>1.9042970000000001E-3</v>
      </c>
      <c r="J782">
        <v>0</v>
      </c>
      <c r="K782">
        <v>9.1918950000000003E-3</v>
      </c>
    </row>
    <row r="783" spans="1:11">
      <c r="A783" t="s">
        <v>51</v>
      </c>
      <c r="B783" t="s">
        <v>20</v>
      </c>
      <c r="C783">
        <v>0.35175476100000003</v>
      </c>
      <c r="D783">
        <v>0.51221008300000004</v>
      </c>
      <c r="E783">
        <v>3.0518000000000002E-5</v>
      </c>
      <c r="F783">
        <v>8.3288574000000004E-2</v>
      </c>
      <c r="G783">
        <v>1.9235229E-2</v>
      </c>
      <c r="H783">
        <v>8.6364700000000005E-4</v>
      </c>
      <c r="I783">
        <v>2.5817869999999999E-3</v>
      </c>
      <c r="J783">
        <v>0</v>
      </c>
      <c r="K783">
        <v>0</v>
      </c>
    </row>
    <row r="784" spans="1:11">
      <c r="A784" t="s">
        <v>50</v>
      </c>
      <c r="B784" t="s">
        <v>49</v>
      </c>
      <c r="C784">
        <v>0.18688659699999999</v>
      </c>
      <c r="D784">
        <v>0.56134948699999998</v>
      </c>
      <c r="E784">
        <v>5.6665039E-2</v>
      </c>
      <c r="F784">
        <v>8.0096435999999993E-2</v>
      </c>
      <c r="G784">
        <v>4.5825194999999999E-2</v>
      </c>
      <c r="H784">
        <v>6.1040000000000003E-6</v>
      </c>
      <c r="I784">
        <v>1.339722E-3</v>
      </c>
      <c r="J784">
        <v>0</v>
      </c>
      <c r="K784">
        <v>0</v>
      </c>
    </row>
    <row r="785" spans="1:11">
      <c r="A785" t="s">
        <v>48</v>
      </c>
      <c r="B785" t="s">
        <v>47</v>
      </c>
      <c r="C785">
        <v>0.33903503400000001</v>
      </c>
      <c r="D785">
        <v>0.48310852100000001</v>
      </c>
      <c r="E785">
        <v>1.18103E-3</v>
      </c>
      <c r="F785">
        <v>0.106176758</v>
      </c>
      <c r="G785">
        <v>2.4826049999999999E-2</v>
      </c>
      <c r="H785">
        <v>0</v>
      </c>
      <c r="I785">
        <v>2.2583E-4</v>
      </c>
      <c r="J785">
        <v>0</v>
      </c>
      <c r="K785">
        <v>8.7829589999999999E-3</v>
      </c>
    </row>
    <row r="786" spans="1:11">
      <c r="A786" t="s">
        <v>46</v>
      </c>
      <c r="B786" t="s">
        <v>45</v>
      </c>
      <c r="C786">
        <v>0.34324645999999998</v>
      </c>
      <c r="D786">
        <v>0.50108032199999997</v>
      </c>
      <c r="E786">
        <v>3.8134766E-2</v>
      </c>
      <c r="F786">
        <v>7.9528809000000006E-2</v>
      </c>
      <c r="G786">
        <v>2.5799560999999999E-2</v>
      </c>
      <c r="H786">
        <v>1.556396E-3</v>
      </c>
      <c r="I786">
        <v>1.1840819999999999E-3</v>
      </c>
      <c r="J786">
        <v>0</v>
      </c>
      <c r="K786">
        <v>2.74658E-4</v>
      </c>
    </row>
    <row r="787" spans="1:11">
      <c r="A787" t="s">
        <v>44</v>
      </c>
      <c r="B787" t="s">
        <v>43</v>
      </c>
      <c r="C787">
        <v>0.142892456</v>
      </c>
      <c r="D787">
        <v>0.628323364</v>
      </c>
      <c r="E787">
        <v>6.0668950000000001E-3</v>
      </c>
      <c r="F787">
        <v>0.11611938500000001</v>
      </c>
      <c r="G787">
        <v>7.3944090000000002E-3</v>
      </c>
      <c r="H787">
        <v>1.3122559999999999E-3</v>
      </c>
      <c r="I787">
        <v>1.40381E-4</v>
      </c>
      <c r="J787">
        <v>0</v>
      </c>
      <c r="K787">
        <v>0</v>
      </c>
    </row>
    <row r="788" spans="1:11">
      <c r="A788" t="s">
        <v>42</v>
      </c>
      <c r="B788" t="s">
        <v>41</v>
      </c>
      <c r="C788">
        <v>0.152297974</v>
      </c>
      <c r="D788">
        <v>0.63292541499999999</v>
      </c>
      <c r="E788">
        <v>1.0342407E-2</v>
      </c>
      <c r="F788">
        <v>0.117584229</v>
      </c>
      <c r="G788">
        <v>1.5112304999999999E-2</v>
      </c>
      <c r="H788">
        <v>0</v>
      </c>
      <c r="I788">
        <v>1.12915E-4</v>
      </c>
      <c r="J788">
        <v>0</v>
      </c>
      <c r="K788">
        <v>0</v>
      </c>
    </row>
    <row r="789" spans="1:11">
      <c r="A789" t="s">
        <v>40</v>
      </c>
      <c r="B789" t="s">
        <v>39</v>
      </c>
      <c r="C789">
        <v>0.16815490699999999</v>
      </c>
      <c r="D789">
        <v>0.634182739</v>
      </c>
      <c r="E789">
        <v>3.3261107999999998E-2</v>
      </c>
      <c r="F789">
        <v>9.6795653999999995E-2</v>
      </c>
      <c r="G789">
        <v>1.7782592999999999E-2</v>
      </c>
      <c r="H789">
        <v>0</v>
      </c>
      <c r="I789">
        <v>8.413696E-3</v>
      </c>
      <c r="J789">
        <v>0</v>
      </c>
      <c r="K789">
        <v>0</v>
      </c>
    </row>
    <row r="790" spans="1:11">
      <c r="A790" t="s">
        <v>38</v>
      </c>
      <c r="B790" t="s">
        <v>20</v>
      </c>
      <c r="C790">
        <v>0.38661193799999999</v>
      </c>
      <c r="D790">
        <v>0.45108337399999998</v>
      </c>
      <c r="E790">
        <v>2.8753661999999999E-2</v>
      </c>
      <c r="F790">
        <v>6.5005492999999998E-2</v>
      </c>
      <c r="G790">
        <v>2.5378418E-2</v>
      </c>
      <c r="H790">
        <v>3.6132809999999999E-3</v>
      </c>
      <c r="I790">
        <v>8.4838899999999996E-4</v>
      </c>
      <c r="J790">
        <v>0</v>
      </c>
      <c r="K790">
        <v>0</v>
      </c>
    </row>
    <row r="791" spans="1:11">
      <c r="A791" t="s">
        <v>37</v>
      </c>
      <c r="B791" t="s">
        <v>36</v>
      </c>
      <c r="C791">
        <v>0.43070373499999998</v>
      </c>
      <c r="D791">
        <v>0.412057495</v>
      </c>
      <c r="E791">
        <v>1.8005399999999999E-4</v>
      </c>
      <c r="F791">
        <v>5.6195068000000001E-2</v>
      </c>
      <c r="G791">
        <v>1.6918945000000001E-2</v>
      </c>
      <c r="H791">
        <v>6.9274899999999999E-4</v>
      </c>
      <c r="I791">
        <v>1.98364E-4</v>
      </c>
      <c r="J791">
        <v>0</v>
      </c>
      <c r="K791">
        <v>6.1040000000000003E-6</v>
      </c>
    </row>
    <row r="792" spans="1:11">
      <c r="A792" t="s">
        <v>35</v>
      </c>
      <c r="B792" t="s">
        <v>20</v>
      </c>
      <c r="C792">
        <v>9.1921997000000005E-2</v>
      </c>
      <c r="D792">
        <v>0.25030822800000002</v>
      </c>
      <c r="E792">
        <v>0.31392822300000001</v>
      </c>
      <c r="F792">
        <v>5.8251953000000002E-2</v>
      </c>
      <c r="G792">
        <v>9.6383667000000006E-2</v>
      </c>
      <c r="H792">
        <v>0</v>
      </c>
      <c r="I792">
        <v>1.907349E-3</v>
      </c>
      <c r="J792">
        <v>0</v>
      </c>
      <c r="K792">
        <v>5.1690673999999999E-2</v>
      </c>
    </row>
    <row r="793" spans="1:11">
      <c r="A793" t="s">
        <v>34</v>
      </c>
      <c r="B793" t="s">
        <v>33</v>
      </c>
      <c r="C793">
        <v>0.21083373999999999</v>
      </c>
      <c r="D793">
        <v>0.42489929199999998</v>
      </c>
      <c r="E793">
        <v>0.203051758</v>
      </c>
      <c r="F793">
        <v>7.8100586E-2</v>
      </c>
      <c r="G793">
        <v>4.6737671000000001E-2</v>
      </c>
      <c r="H793">
        <v>3.5095200000000002E-4</v>
      </c>
      <c r="I793">
        <v>1.2207E-4</v>
      </c>
      <c r="J793">
        <v>0</v>
      </c>
      <c r="K793">
        <v>9.9182099999999994E-4</v>
      </c>
    </row>
    <row r="794" spans="1:11">
      <c r="A794" t="s">
        <v>32</v>
      </c>
      <c r="B794" t="s">
        <v>31</v>
      </c>
      <c r="C794">
        <v>0.35867309600000002</v>
      </c>
      <c r="D794">
        <v>0.122033691</v>
      </c>
      <c r="E794">
        <v>0.359274292</v>
      </c>
      <c r="F794">
        <v>7.4859619000000002E-2</v>
      </c>
      <c r="G794">
        <v>2.1417235999999999E-2</v>
      </c>
      <c r="H794">
        <v>5.7922360000000001E-3</v>
      </c>
      <c r="I794">
        <v>4.6569819999999996E-3</v>
      </c>
      <c r="J794">
        <v>0</v>
      </c>
      <c r="K794">
        <v>6.7413330000000004E-3</v>
      </c>
    </row>
    <row r="795" spans="1:11">
      <c r="A795" t="s">
        <v>30</v>
      </c>
      <c r="B795" t="s">
        <v>29</v>
      </c>
      <c r="C795">
        <v>0.22838439899999999</v>
      </c>
      <c r="D795">
        <v>0.51205444300000003</v>
      </c>
      <c r="E795">
        <v>0.12992553700000001</v>
      </c>
      <c r="F795">
        <v>6.4349365000000006E-2</v>
      </c>
      <c r="G795">
        <v>1.8850708000000001E-2</v>
      </c>
      <c r="H795">
        <v>2.038574E-3</v>
      </c>
      <c r="I795">
        <v>2.0111084000000001E-2</v>
      </c>
      <c r="J795">
        <v>0</v>
      </c>
      <c r="K795">
        <v>0</v>
      </c>
    </row>
    <row r="796" spans="1:11">
      <c r="A796" t="s">
        <v>28</v>
      </c>
      <c r="B796" t="s">
        <v>20</v>
      </c>
      <c r="C796">
        <v>0.38029785199999999</v>
      </c>
      <c r="D796">
        <v>0.48652038600000003</v>
      </c>
      <c r="E796">
        <v>1.7617798E-2</v>
      </c>
      <c r="F796">
        <v>5.6448364000000001E-2</v>
      </c>
      <c r="G796">
        <v>5.5346680000000002E-2</v>
      </c>
      <c r="H796">
        <v>1.657104E-3</v>
      </c>
      <c r="I796">
        <v>1.00708E-4</v>
      </c>
      <c r="J796">
        <v>0</v>
      </c>
      <c r="K796">
        <v>3.7841799999999999E-4</v>
      </c>
    </row>
    <row r="797" spans="1:11">
      <c r="A797" t="s">
        <v>27</v>
      </c>
      <c r="B797" t="s">
        <v>26</v>
      </c>
      <c r="C797">
        <v>0.30163574199999998</v>
      </c>
      <c r="D797">
        <v>0.43989562999999998</v>
      </c>
      <c r="E797">
        <v>2.9559326E-2</v>
      </c>
      <c r="F797">
        <v>6.1712646000000003E-2</v>
      </c>
      <c r="G797">
        <v>2.3901367E-2</v>
      </c>
      <c r="H797">
        <v>5.5236800000000002E-4</v>
      </c>
      <c r="I797">
        <v>1.2603759999999999E-3</v>
      </c>
      <c r="J797">
        <v>0</v>
      </c>
      <c r="K797">
        <v>0</v>
      </c>
    </row>
    <row r="798" spans="1:11">
      <c r="A798" t="s">
        <v>25</v>
      </c>
      <c r="B798" t="s">
        <v>24</v>
      </c>
      <c r="C798">
        <v>0.61763305700000004</v>
      </c>
      <c r="D798">
        <v>0.263552856</v>
      </c>
      <c r="E798">
        <v>0</v>
      </c>
      <c r="F798">
        <v>7.8283691000000002E-2</v>
      </c>
      <c r="G798">
        <v>2.9547119E-2</v>
      </c>
      <c r="H798">
        <v>0</v>
      </c>
      <c r="I798">
        <v>5.7678199999999997E-4</v>
      </c>
      <c r="J798">
        <v>0</v>
      </c>
      <c r="K798">
        <v>0</v>
      </c>
    </row>
    <row r="799" spans="1:11">
      <c r="A799" t="s">
        <v>23</v>
      </c>
      <c r="B799" t="s">
        <v>22</v>
      </c>
      <c r="C799">
        <v>0.29787292500000001</v>
      </c>
      <c r="D799">
        <v>0.29199829100000002</v>
      </c>
      <c r="E799">
        <v>2.3468018E-2</v>
      </c>
      <c r="F799">
        <v>0.109613037</v>
      </c>
      <c r="G799">
        <v>6.1218260000000004E-3</v>
      </c>
      <c r="H799">
        <v>0</v>
      </c>
      <c r="I799">
        <v>3.9657592999999998E-2</v>
      </c>
      <c r="J799">
        <v>0</v>
      </c>
      <c r="K799">
        <v>0</v>
      </c>
    </row>
    <row r="800" spans="1:11">
      <c r="A800" t="s">
        <v>21</v>
      </c>
      <c r="B800" t="s">
        <v>20</v>
      </c>
      <c r="C800">
        <v>0.126498413</v>
      </c>
      <c r="D800">
        <v>0.19361877399999999</v>
      </c>
      <c r="E800">
        <v>0.437982178</v>
      </c>
      <c r="F800">
        <v>4.8675536999999998E-2</v>
      </c>
      <c r="G800">
        <v>5.6826781999999999E-2</v>
      </c>
      <c r="H800">
        <v>2.3742680000000001E-3</v>
      </c>
      <c r="I800">
        <v>3.6117554000000003E-2</v>
      </c>
      <c r="J800">
        <v>0</v>
      </c>
      <c r="K800">
        <v>0</v>
      </c>
    </row>
    <row r="801" spans="1:11">
      <c r="A801" t="s">
        <v>19</v>
      </c>
      <c r="B801" t="s">
        <v>18</v>
      </c>
      <c r="C801">
        <v>0.40659179699999998</v>
      </c>
      <c r="D801">
        <v>0.41315307600000001</v>
      </c>
      <c r="E801">
        <v>5.3045653999999998E-2</v>
      </c>
      <c r="F801">
        <v>7.7603148999999996E-2</v>
      </c>
      <c r="G801">
        <v>4.1421509000000002E-2</v>
      </c>
      <c r="H801">
        <v>3.0822800000000002E-4</v>
      </c>
      <c r="I801">
        <v>1.2725830000000001E-3</v>
      </c>
      <c r="J801">
        <v>0</v>
      </c>
      <c r="K801">
        <v>0</v>
      </c>
    </row>
    <row r="802" spans="1:11">
      <c r="A802" t="s">
        <v>17</v>
      </c>
      <c r="B802" t="s">
        <v>16</v>
      </c>
      <c r="C802">
        <v>0.39516296400000001</v>
      </c>
      <c r="D802">
        <v>0.44064941400000002</v>
      </c>
      <c r="E802">
        <v>5.0210571000000002E-2</v>
      </c>
      <c r="F802">
        <v>6.4865112000000003E-2</v>
      </c>
      <c r="G802">
        <v>4.3521117999999998E-2</v>
      </c>
      <c r="H802">
        <v>0</v>
      </c>
      <c r="I802">
        <v>9.3078599999999996E-4</v>
      </c>
      <c r="J802">
        <v>0</v>
      </c>
      <c r="K802">
        <v>0</v>
      </c>
    </row>
    <row r="803" spans="1:11">
      <c r="A803" t="s">
        <v>15</v>
      </c>
      <c r="B803" t="s">
        <v>14</v>
      </c>
      <c r="C803">
        <v>0.23842163099999999</v>
      </c>
      <c r="D803">
        <v>0.55671386700000003</v>
      </c>
      <c r="E803">
        <v>5.6781006000000002E-2</v>
      </c>
      <c r="F803">
        <v>7.1551513999999997E-2</v>
      </c>
      <c r="G803">
        <v>5.0421143000000002E-2</v>
      </c>
      <c r="H803">
        <v>4.9133299999999996E-3</v>
      </c>
      <c r="I803">
        <v>1.1322019999999999E-3</v>
      </c>
      <c r="J803">
        <v>0</v>
      </c>
      <c r="K803">
        <v>0</v>
      </c>
    </row>
    <row r="804" spans="1:11">
      <c r="A804" t="s">
        <v>13</v>
      </c>
      <c r="B804" t="s">
        <v>12</v>
      </c>
      <c r="C804">
        <v>0.27269897500000001</v>
      </c>
      <c r="D804">
        <v>0.47510070799999998</v>
      </c>
      <c r="E804">
        <v>8.1295776E-2</v>
      </c>
      <c r="F804">
        <v>0.112741089</v>
      </c>
      <c r="G804">
        <v>2.7984618999999999E-2</v>
      </c>
      <c r="H804">
        <v>8.8500999999999999E-5</v>
      </c>
      <c r="I804">
        <v>8.2489009999999995E-3</v>
      </c>
      <c r="J804">
        <v>0</v>
      </c>
      <c r="K804">
        <v>3.8818360000000001E-3</v>
      </c>
    </row>
    <row r="805" spans="1:11">
      <c r="A805" t="s">
        <v>11</v>
      </c>
      <c r="B805" t="s">
        <v>10</v>
      </c>
      <c r="C805">
        <v>0.27117919899999998</v>
      </c>
      <c r="D805">
        <v>6.2069701999999997E-2</v>
      </c>
      <c r="E805">
        <v>0.50507812500000004</v>
      </c>
      <c r="F805">
        <v>5.0317383E-2</v>
      </c>
      <c r="G805">
        <v>1.3470459000000001E-2</v>
      </c>
      <c r="H805">
        <v>3.0518000000000002E-5</v>
      </c>
      <c r="I805">
        <v>3.5064699999999998E-3</v>
      </c>
      <c r="J805">
        <v>0</v>
      </c>
      <c r="K805">
        <v>5.2825930000000004E-3</v>
      </c>
    </row>
    <row r="806" spans="1:11">
      <c r="A806" t="s">
        <v>9</v>
      </c>
      <c r="B806" t="s">
        <v>8</v>
      </c>
      <c r="C806">
        <v>0.189141846</v>
      </c>
      <c r="D806">
        <v>0.46799621600000002</v>
      </c>
      <c r="E806">
        <v>0.156057739</v>
      </c>
      <c r="F806">
        <v>8.7368773999999996E-2</v>
      </c>
      <c r="G806">
        <v>3.1726074E-2</v>
      </c>
      <c r="H806">
        <v>1.3061520000000001E-3</v>
      </c>
      <c r="I806">
        <v>1.6052250000000001E-3</v>
      </c>
      <c r="J806">
        <v>0</v>
      </c>
      <c r="K806">
        <v>3.7377929999999997E-2</v>
      </c>
    </row>
    <row r="807" spans="1:11">
      <c r="A807" t="s">
        <v>7</v>
      </c>
      <c r="B807" t="s">
        <v>6</v>
      </c>
      <c r="C807">
        <v>0.23955078099999999</v>
      </c>
      <c r="D807">
        <v>0.39435119600000001</v>
      </c>
      <c r="E807">
        <v>0.225021362</v>
      </c>
      <c r="F807">
        <v>8.3053588999999997E-2</v>
      </c>
      <c r="G807">
        <v>3.1793213000000001E-2</v>
      </c>
      <c r="H807">
        <v>2.6245100000000003E-4</v>
      </c>
      <c r="I807">
        <v>2.2317505000000001E-2</v>
      </c>
      <c r="J807">
        <v>0</v>
      </c>
      <c r="K807">
        <v>9.7656000000000001E-5</v>
      </c>
    </row>
    <row r="808" spans="1:11">
      <c r="A808" t="s">
        <v>5</v>
      </c>
      <c r="B808" t="s">
        <v>4</v>
      </c>
      <c r="C808">
        <v>6.0382079999999998E-2</v>
      </c>
      <c r="D808">
        <v>0.38238830600000001</v>
      </c>
      <c r="E808">
        <v>0.23652954100000001</v>
      </c>
      <c r="F808">
        <v>3.8278197999999999E-2</v>
      </c>
      <c r="G808">
        <v>6.9885300000000004E-4</v>
      </c>
      <c r="H808">
        <v>0</v>
      </c>
      <c r="I808">
        <v>4.5166E-4</v>
      </c>
      <c r="J808">
        <v>0</v>
      </c>
      <c r="K808">
        <v>2.5500488000000002E-2</v>
      </c>
    </row>
    <row r="809" spans="1:11">
      <c r="A809" t="s">
        <v>3</v>
      </c>
      <c r="B809" t="s">
        <v>2</v>
      </c>
      <c r="C809">
        <v>0.33932800299999999</v>
      </c>
      <c r="D809">
        <v>0.44312744100000001</v>
      </c>
      <c r="E809">
        <v>7.7819823999999996E-2</v>
      </c>
      <c r="F809">
        <v>7.5381470000000006E-2</v>
      </c>
      <c r="G809">
        <v>5.4611206000000002E-2</v>
      </c>
      <c r="H809">
        <v>1.9653320000000002E-3</v>
      </c>
      <c r="I809">
        <v>1.202393E-3</v>
      </c>
      <c r="J809">
        <v>0</v>
      </c>
      <c r="K809">
        <v>0</v>
      </c>
    </row>
    <row r="810" spans="1:11">
      <c r="A810" t="s">
        <v>1</v>
      </c>
      <c r="B810" t="s">
        <v>0</v>
      </c>
      <c r="C810">
        <v>0.122012329</v>
      </c>
      <c r="D810">
        <v>4.9264526000000003E-2</v>
      </c>
      <c r="E810">
        <v>0.56948242199999999</v>
      </c>
      <c r="F810">
        <v>8.6260985999999998E-2</v>
      </c>
      <c r="G810">
        <v>2.9113770000000001E-2</v>
      </c>
      <c r="H810">
        <v>0</v>
      </c>
      <c r="I810">
        <v>2.4603270999999999E-2</v>
      </c>
      <c r="J810">
        <v>0</v>
      </c>
      <c r="K810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BF96-9D86-4BFB-BDE8-D33E92E86252}">
  <dimension ref="A1:Y1075"/>
  <sheetViews>
    <sheetView zoomScale="55" zoomScaleNormal="55" workbookViewId="0">
      <pane ySplit="1" topLeftCell="A295" activePane="bottomLeft" state="frozen"/>
      <selection activeCell="B1" sqref="B1"/>
      <selection pane="bottomLeft" activeCell="C1" sqref="C1:F1048576"/>
    </sheetView>
  </sheetViews>
  <sheetFormatPr defaultColWidth="9" defaultRowHeight="14.5"/>
  <cols>
    <col min="1" max="1" width="9" style="11" customWidth="1"/>
    <col min="2" max="2" width="9" style="10"/>
    <col min="3" max="3" width="14.6640625" style="10" customWidth="1"/>
    <col min="4" max="4" width="9" style="10"/>
    <col min="5" max="5" width="12.6640625" style="10" customWidth="1"/>
    <col min="6" max="6" width="20.58203125" style="10" customWidth="1"/>
    <col min="7" max="7" width="37.4140625" style="10" customWidth="1"/>
    <col min="8" max="8" width="35.75" style="10" customWidth="1"/>
    <col min="9" max="9" width="8.5" style="10" customWidth="1"/>
    <col min="10" max="10" width="19.1640625" style="8" customWidth="1"/>
    <col min="11" max="17" width="14.6640625" style="8" customWidth="1"/>
    <col min="18" max="19" width="20.58203125" style="10" customWidth="1"/>
    <col min="20" max="23" width="14.33203125" style="10" customWidth="1"/>
    <col min="24" max="24" width="14.33203125" style="9" customWidth="1"/>
    <col min="25" max="25" width="24.25" style="8" customWidth="1"/>
    <col min="26" max="16384" width="9" style="8"/>
  </cols>
  <sheetData>
    <row r="1" spans="1:25">
      <c r="A1" s="52" t="s">
        <v>4366</v>
      </c>
      <c r="B1" s="50" t="s">
        <v>4365</v>
      </c>
      <c r="C1" s="50" t="s">
        <v>4364</v>
      </c>
      <c r="D1" s="50" t="s">
        <v>4363</v>
      </c>
      <c r="E1" s="50" t="s">
        <v>4362</v>
      </c>
      <c r="F1" s="50" t="s">
        <v>4361</v>
      </c>
      <c r="G1" s="50" t="s">
        <v>4360</v>
      </c>
      <c r="H1" s="50" t="s">
        <v>4359</v>
      </c>
      <c r="I1" s="50" t="s">
        <v>4358</v>
      </c>
      <c r="J1" s="51" t="s">
        <v>4357</v>
      </c>
      <c r="K1" s="51" t="s">
        <v>4356</v>
      </c>
      <c r="L1" s="51" t="s">
        <v>4355</v>
      </c>
      <c r="M1" s="51" t="s">
        <v>4354</v>
      </c>
      <c r="N1" s="51" t="s">
        <v>4353</v>
      </c>
      <c r="O1" s="51" t="s">
        <v>4352</v>
      </c>
      <c r="P1" s="51" t="s">
        <v>4351</v>
      </c>
      <c r="Q1" s="51" t="s">
        <v>4350</v>
      </c>
      <c r="R1" s="49" t="s">
        <v>4349</v>
      </c>
      <c r="S1" s="49" t="s">
        <v>4348</v>
      </c>
      <c r="T1" s="49" t="s">
        <v>4344</v>
      </c>
      <c r="U1" s="49" t="s">
        <v>4347</v>
      </c>
      <c r="V1" s="49" t="s">
        <v>4346</v>
      </c>
      <c r="W1" s="49" t="s">
        <v>4345</v>
      </c>
      <c r="X1" s="50" t="s">
        <v>4344</v>
      </c>
      <c r="Y1" s="49" t="s">
        <v>4343</v>
      </c>
    </row>
    <row r="2" spans="1:25">
      <c r="A2" s="11">
        <v>1</v>
      </c>
      <c r="B2" s="10">
        <v>0</v>
      </c>
      <c r="C2" s="10" t="s">
        <v>1349</v>
      </c>
      <c r="D2" s="10">
        <v>121.4868007</v>
      </c>
      <c r="E2" s="10">
        <v>31.23554918</v>
      </c>
      <c r="F2" s="36" t="s">
        <v>4342</v>
      </c>
      <c r="G2" s="38" t="s">
        <v>4341</v>
      </c>
      <c r="H2" s="10" t="s">
        <v>4340</v>
      </c>
      <c r="I2" s="10" t="s">
        <v>2242</v>
      </c>
      <c r="J2" s="45"/>
      <c r="K2" s="45"/>
      <c r="L2" s="45"/>
      <c r="M2" s="45"/>
      <c r="N2" s="45"/>
      <c r="O2" s="45"/>
      <c r="P2" s="45"/>
      <c r="Q2" s="45"/>
      <c r="R2" s="10">
        <v>0.92500147692696499</v>
      </c>
      <c r="S2" s="10">
        <v>0.81084105741761603</v>
      </c>
      <c r="T2" s="10">
        <v>0.71080886748495498</v>
      </c>
      <c r="U2" s="10">
        <v>0.90701772783784695</v>
      </c>
      <c r="V2" s="10">
        <v>0.81868043637131804</v>
      </c>
      <c r="W2" s="10">
        <v>0.79042186857362395</v>
      </c>
      <c r="X2" s="44"/>
      <c r="Y2" s="8">
        <v>12.059275987997401</v>
      </c>
    </row>
    <row r="3" spans="1:25">
      <c r="A3" s="11">
        <v>1</v>
      </c>
      <c r="B3" s="10">
        <v>1</v>
      </c>
      <c r="C3" s="10" t="s">
        <v>1348</v>
      </c>
      <c r="D3" s="10">
        <v>121.4865023</v>
      </c>
      <c r="E3" s="10">
        <v>31.23573369</v>
      </c>
      <c r="F3" s="10" t="s">
        <v>4339</v>
      </c>
      <c r="G3" s="10" t="s">
        <v>4338</v>
      </c>
      <c r="H3" s="10" t="s">
        <v>4337</v>
      </c>
      <c r="I3" s="10" t="s">
        <v>2242</v>
      </c>
      <c r="J3" s="45"/>
      <c r="K3" s="45"/>
      <c r="L3" s="45"/>
      <c r="M3" s="45"/>
      <c r="N3" s="45"/>
      <c r="O3" s="45"/>
      <c r="P3" s="45"/>
      <c r="Q3" s="45"/>
      <c r="R3" s="10">
        <v>0.978375825736435</v>
      </c>
      <c r="S3" s="10">
        <v>0.97591036508225204</v>
      </c>
      <c r="T3" s="10">
        <v>0.46372575185039799</v>
      </c>
      <c r="U3" s="10">
        <v>0.89070575741562696</v>
      </c>
      <c r="V3" s="10">
        <v>0.82177398188912898</v>
      </c>
      <c r="W3" s="10">
        <v>0.84277835969561699</v>
      </c>
      <c r="X3" s="44"/>
      <c r="Y3" s="8">
        <v>9.0753264315784907</v>
      </c>
    </row>
    <row r="4" spans="1:25">
      <c r="A4" s="11">
        <v>1</v>
      </c>
      <c r="B4" s="10">
        <v>2</v>
      </c>
      <c r="C4" s="10" t="s">
        <v>1346</v>
      </c>
      <c r="D4" s="10">
        <v>121.48565859999999</v>
      </c>
      <c r="E4" s="10">
        <v>31.238064699999999</v>
      </c>
      <c r="F4" s="10" t="s">
        <v>4336</v>
      </c>
      <c r="G4" s="10" t="s">
        <v>4335</v>
      </c>
      <c r="H4" s="10" t="s">
        <v>4334</v>
      </c>
      <c r="I4" s="10" t="s">
        <v>2242</v>
      </c>
      <c r="J4" s="45"/>
      <c r="K4" s="45"/>
      <c r="L4" s="45"/>
      <c r="M4" s="45"/>
      <c r="N4" s="45"/>
      <c r="O4" s="45"/>
      <c r="P4" s="45"/>
      <c r="Q4" s="45"/>
      <c r="R4" s="10">
        <v>0.91328282851551801</v>
      </c>
      <c r="S4" s="10">
        <v>0.72773340256118102</v>
      </c>
      <c r="T4" s="10">
        <v>0.68675479173696496</v>
      </c>
      <c r="U4" s="10">
        <v>0.88401653394363999</v>
      </c>
      <c r="V4" s="10">
        <v>0.78091865600930499</v>
      </c>
      <c r="W4" s="10">
        <v>0.79702406749409405</v>
      </c>
      <c r="X4" s="44"/>
      <c r="Y4" s="8">
        <v>12.535362964644399</v>
      </c>
    </row>
    <row r="5" spans="1:25">
      <c r="A5" s="11">
        <v>1</v>
      </c>
      <c r="B5" s="10">
        <v>3</v>
      </c>
      <c r="C5" s="10" t="s">
        <v>1344</v>
      </c>
      <c r="D5" s="10">
        <v>121.48552359999999</v>
      </c>
      <c r="E5" s="10">
        <v>31.238594840000001</v>
      </c>
      <c r="F5" s="10" t="s">
        <v>4333</v>
      </c>
      <c r="G5" s="38" t="s">
        <v>4332</v>
      </c>
      <c r="H5" s="10" t="s">
        <v>4331</v>
      </c>
      <c r="I5" s="10" t="s">
        <v>2242</v>
      </c>
      <c r="J5" s="45"/>
      <c r="K5" s="45"/>
      <c r="L5" s="45"/>
      <c r="M5" s="45"/>
      <c r="N5" s="45"/>
      <c r="O5" s="45"/>
      <c r="P5" s="45"/>
      <c r="Q5" s="45"/>
      <c r="R5" s="10">
        <v>0.90730751932758402</v>
      </c>
      <c r="S5" s="10">
        <v>0.89923621528077102</v>
      </c>
      <c r="T5" s="10">
        <v>0.64004629843145899</v>
      </c>
      <c r="U5" s="10">
        <v>0.89782014596079895</v>
      </c>
      <c r="V5" s="10">
        <v>0.85043036720252296</v>
      </c>
      <c r="W5" s="10">
        <v>0.78823493357602403</v>
      </c>
      <c r="X5" s="44"/>
      <c r="Y5" s="8">
        <v>9.9491714101559694</v>
      </c>
    </row>
    <row r="6" spans="1:25">
      <c r="A6" s="11">
        <v>1</v>
      </c>
      <c r="B6" s="10">
        <v>4</v>
      </c>
      <c r="C6" s="10" t="s">
        <v>1342</v>
      </c>
      <c r="D6" s="10">
        <v>121.4849887</v>
      </c>
      <c r="E6" s="10">
        <v>31.241049199999999</v>
      </c>
      <c r="F6" s="12" t="s">
        <v>4330</v>
      </c>
      <c r="G6" s="38" t="s">
        <v>4329</v>
      </c>
      <c r="H6" s="10" t="s">
        <v>4328</v>
      </c>
      <c r="I6" s="10" t="s">
        <v>2242</v>
      </c>
      <c r="J6" s="45"/>
      <c r="K6" s="45"/>
      <c r="L6" s="45"/>
      <c r="M6" s="45"/>
      <c r="N6" s="45"/>
      <c r="O6" s="45"/>
      <c r="P6" s="45"/>
      <c r="Q6" s="45"/>
      <c r="R6" s="10">
        <v>0.87057108730181998</v>
      </c>
      <c r="S6" s="10">
        <v>0.75498382228333205</v>
      </c>
      <c r="T6" s="10">
        <v>0.78827698973313298</v>
      </c>
      <c r="U6" s="10">
        <v>0.818382657427</v>
      </c>
      <c r="V6" s="10">
        <v>0.74710810120389304</v>
      </c>
      <c r="W6" s="10">
        <v>0.83681033880737898</v>
      </c>
      <c r="X6" s="44"/>
      <c r="Y6" s="8">
        <v>13.6353053799574</v>
      </c>
    </row>
    <row r="7" spans="1:25">
      <c r="A7" s="11">
        <v>1</v>
      </c>
      <c r="B7" s="10">
        <v>5</v>
      </c>
      <c r="C7" s="10" t="s">
        <v>1340</v>
      </c>
      <c r="D7" s="10">
        <v>121.48471960000001</v>
      </c>
      <c r="E7" s="10">
        <v>31.241252630000002</v>
      </c>
      <c r="F7" s="48" t="s">
        <v>4327</v>
      </c>
      <c r="G7" s="38" t="s">
        <v>4326</v>
      </c>
      <c r="H7" s="10" t="s">
        <v>4325</v>
      </c>
      <c r="I7" s="10" t="s">
        <v>2242</v>
      </c>
      <c r="J7" s="45"/>
      <c r="K7" s="45"/>
      <c r="L7" s="45"/>
      <c r="M7" s="45"/>
      <c r="N7" s="45"/>
      <c r="O7" s="45"/>
      <c r="P7" s="45"/>
      <c r="Q7" s="45"/>
      <c r="R7" s="10">
        <v>0.94442898667517605</v>
      </c>
      <c r="S7" s="10">
        <v>0.86871362148093101</v>
      </c>
      <c r="T7" s="10">
        <v>0.80141561170157605</v>
      </c>
      <c r="U7" s="10">
        <v>0.93304350427467198</v>
      </c>
      <c r="V7" s="10">
        <v>0.88244078394325798</v>
      </c>
      <c r="W7" s="10">
        <v>0.82881072759463903</v>
      </c>
      <c r="X7" s="44"/>
      <c r="Y7" s="8">
        <v>12.072841399519501</v>
      </c>
    </row>
    <row r="8" spans="1:25">
      <c r="A8" s="11">
        <v>1</v>
      </c>
      <c r="B8" s="10">
        <v>6</v>
      </c>
      <c r="C8" s="10" t="s">
        <v>1338</v>
      </c>
      <c r="D8" s="10">
        <v>121.4852472</v>
      </c>
      <c r="E8" s="10">
        <v>31.24151234</v>
      </c>
      <c r="F8" s="10" t="s">
        <v>4324</v>
      </c>
      <c r="G8" s="10" t="s">
        <v>4323</v>
      </c>
      <c r="H8" s="10" t="s">
        <v>4322</v>
      </c>
      <c r="I8" s="10" t="s">
        <v>2242</v>
      </c>
      <c r="J8" s="45"/>
      <c r="K8" s="45"/>
      <c r="L8" s="45"/>
      <c r="M8" s="45"/>
      <c r="N8" s="45"/>
      <c r="O8" s="45"/>
      <c r="P8" s="45"/>
      <c r="Q8" s="45"/>
      <c r="R8" s="10">
        <v>0.92100285293206496</v>
      </c>
      <c r="S8" s="10">
        <v>0.76985673613420103</v>
      </c>
      <c r="T8" s="10">
        <v>0.62819404897014697</v>
      </c>
      <c r="U8" s="10">
        <v>0.90665894590204199</v>
      </c>
      <c r="V8" s="10">
        <v>0.70916518122697403</v>
      </c>
      <c r="W8" s="10">
        <v>0.77519137877383004</v>
      </c>
      <c r="X8" s="44"/>
      <c r="Y8" s="8">
        <v>13.292955445959199</v>
      </c>
    </row>
    <row r="9" spans="1:25">
      <c r="A9" s="11">
        <v>1</v>
      </c>
      <c r="B9" s="10">
        <v>7</v>
      </c>
      <c r="C9" s="10" t="s">
        <v>1337</v>
      </c>
      <c r="D9" s="10">
        <v>121.4850624</v>
      </c>
      <c r="E9" s="10">
        <v>31.242448679999999</v>
      </c>
      <c r="F9" s="10" t="s">
        <v>4321</v>
      </c>
      <c r="G9" s="10" t="s">
        <v>4320</v>
      </c>
      <c r="H9" s="10" t="s">
        <v>4319</v>
      </c>
      <c r="I9" s="10" t="s">
        <v>2242</v>
      </c>
      <c r="J9" s="45"/>
      <c r="K9" s="45"/>
      <c r="L9" s="45"/>
      <c r="M9" s="45"/>
      <c r="N9" s="45"/>
      <c r="O9" s="45"/>
      <c r="P9" s="45"/>
      <c r="Q9" s="45"/>
      <c r="R9" s="10">
        <v>0.90885603039256602</v>
      </c>
      <c r="S9" s="10">
        <v>0.802539094364765</v>
      </c>
      <c r="T9" s="10">
        <v>0.75250107662826604</v>
      </c>
      <c r="U9" s="10">
        <v>0.891756476362771</v>
      </c>
      <c r="V9" s="10">
        <v>0.77583930585610705</v>
      </c>
      <c r="W9" s="10">
        <v>0.80194633885239397</v>
      </c>
      <c r="X9" s="44"/>
      <c r="Y9" s="8">
        <v>23.259639091703999</v>
      </c>
    </row>
    <row r="10" spans="1:25">
      <c r="A10" s="11">
        <v>1</v>
      </c>
      <c r="B10" s="10">
        <v>8</v>
      </c>
      <c r="C10" s="10" t="s">
        <v>1335</v>
      </c>
      <c r="D10" s="10">
        <v>121.4855451</v>
      </c>
      <c r="E10" s="10">
        <v>31.243047570000002</v>
      </c>
      <c r="F10" s="10" t="s">
        <v>4318</v>
      </c>
      <c r="G10" s="10" t="s">
        <v>4317</v>
      </c>
      <c r="H10" s="10" t="s">
        <v>4316</v>
      </c>
      <c r="I10" s="10" t="s">
        <v>2242</v>
      </c>
      <c r="J10" s="45"/>
      <c r="K10" s="45"/>
      <c r="L10" s="45"/>
      <c r="M10" s="45"/>
      <c r="N10" s="45"/>
      <c r="O10" s="45"/>
      <c r="P10" s="45"/>
      <c r="Q10" s="45"/>
      <c r="R10" s="10">
        <v>0.93471838850683298</v>
      </c>
      <c r="S10" s="10">
        <v>0.90706005125458899</v>
      </c>
      <c r="T10" s="10">
        <v>0.61627461937185701</v>
      </c>
      <c r="U10" s="10">
        <v>0.91662735863475198</v>
      </c>
      <c r="V10" s="10">
        <v>0.90454797306091905</v>
      </c>
      <c r="W10" s="10">
        <v>0.86934780738565298</v>
      </c>
      <c r="X10" s="44"/>
      <c r="Y10" s="8">
        <v>10.171038621326501</v>
      </c>
    </row>
    <row r="11" spans="1:25">
      <c r="A11" s="11">
        <v>1</v>
      </c>
      <c r="B11" s="10">
        <v>9</v>
      </c>
      <c r="C11" s="10" t="s">
        <v>1333</v>
      </c>
      <c r="D11" s="10">
        <v>121.4750433</v>
      </c>
      <c r="E11" s="10">
        <v>31.229324760000001</v>
      </c>
      <c r="F11" s="10" t="s">
        <v>4315</v>
      </c>
      <c r="G11" s="38" t="s">
        <v>4315</v>
      </c>
      <c r="H11" s="47" t="s">
        <v>4314</v>
      </c>
      <c r="I11" s="10" t="s">
        <v>2242</v>
      </c>
      <c r="J11" s="45"/>
      <c r="K11" s="45"/>
      <c r="L11" s="45"/>
      <c r="M11" s="45"/>
      <c r="N11" s="45"/>
      <c r="O11" s="45"/>
      <c r="P11" s="45"/>
      <c r="Q11" s="45"/>
      <c r="R11" s="10">
        <v>0.87355512037877103</v>
      </c>
      <c r="S11" s="10">
        <v>0.71143708976098796</v>
      </c>
      <c r="T11" s="10">
        <v>0.72926390970356603</v>
      </c>
      <c r="U11" s="10">
        <v>0.82086927484282501</v>
      </c>
      <c r="V11" s="10">
        <v>0.68762200691458797</v>
      </c>
      <c r="W11" s="10">
        <v>0.74949599116944399</v>
      </c>
      <c r="X11" s="44"/>
      <c r="Y11" s="8">
        <v>20.444287120546999</v>
      </c>
    </row>
    <row r="12" spans="1:25">
      <c r="A12" s="11">
        <v>1</v>
      </c>
      <c r="B12" s="10">
        <v>10</v>
      </c>
      <c r="C12" s="10" t="s">
        <v>4313</v>
      </c>
      <c r="D12" s="9">
        <v>121.4732982</v>
      </c>
      <c r="E12" s="9">
        <v>31.229185019999999</v>
      </c>
      <c r="F12" s="10" t="s">
        <v>4312</v>
      </c>
      <c r="G12" s="10" t="s">
        <v>4311</v>
      </c>
      <c r="H12" s="10" t="s">
        <v>4310</v>
      </c>
      <c r="I12" s="10" t="s">
        <v>2242</v>
      </c>
      <c r="J12" s="45"/>
      <c r="K12" s="45"/>
      <c r="L12" s="45"/>
      <c r="M12" s="45"/>
      <c r="N12" s="45"/>
      <c r="O12" s="45"/>
      <c r="P12" s="45"/>
      <c r="Q12" s="45"/>
      <c r="X12" s="44"/>
    </row>
    <row r="13" spans="1:25">
      <c r="A13" s="11">
        <v>1</v>
      </c>
      <c r="B13" s="10">
        <v>11</v>
      </c>
      <c r="C13" s="10" t="s">
        <v>1331</v>
      </c>
      <c r="D13" s="10">
        <v>121.46706090000001</v>
      </c>
      <c r="E13" s="10">
        <v>31.23551904</v>
      </c>
      <c r="F13" s="10" t="s">
        <v>4309</v>
      </c>
      <c r="G13" s="10" t="s">
        <v>4308</v>
      </c>
      <c r="H13" s="10" t="s">
        <v>4307</v>
      </c>
      <c r="I13" s="10" t="s">
        <v>2242</v>
      </c>
      <c r="J13" s="45"/>
      <c r="K13" s="45"/>
      <c r="L13" s="45"/>
      <c r="M13" s="45"/>
      <c r="N13" s="45"/>
      <c r="O13" s="45"/>
      <c r="P13" s="45"/>
      <c r="Q13" s="45"/>
      <c r="R13" s="10">
        <v>0.83877589779439699</v>
      </c>
      <c r="S13" s="10">
        <v>0.825117801436141</v>
      </c>
      <c r="T13" s="10">
        <v>0.67623514130942997</v>
      </c>
      <c r="U13" s="10">
        <v>0.88052664782529899</v>
      </c>
      <c r="V13" s="10">
        <v>0.83389477670623802</v>
      </c>
      <c r="W13" s="10">
        <v>0.779395607330717</v>
      </c>
      <c r="X13" s="44"/>
      <c r="Y13" s="8">
        <v>11.9726728501956</v>
      </c>
    </row>
    <row r="14" spans="1:25">
      <c r="A14" s="11">
        <v>1</v>
      </c>
      <c r="B14" s="10">
        <v>12</v>
      </c>
      <c r="C14" s="10" t="s">
        <v>1329</v>
      </c>
      <c r="D14" s="10">
        <v>121.4674073</v>
      </c>
      <c r="E14" s="10">
        <v>31.235645510000001</v>
      </c>
      <c r="F14" s="12" t="s">
        <v>4306</v>
      </c>
      <c r="G14" s="38" t="s">
        <v>4305</v>
      </c>
      <c r="H14" s="10" t="s">
        <v>4304</v>
      </c>
      <c r="I14" s="10" t="s">
        <v>2242</v>
      </c>
      <c r="J14" s="45"/>
      <c r="K14" s="45"/>
      <c r="L14" s="45"/>
      <c r="M14" s="45"/>
      <c r="N14" s="45"/>
      <c r="O14" s="45"/>
      <c r="P14" s="45"/>
      <c r="Q14" s="45"/>
      <c r="R14" s="10">
        <v>0.84764774607680204</v>
      </c>
      <c r="S14" s="10">
        <v>0.86279229661966295</v>
      </c>
      <c r="T14" s="10">
        <v>0.68244957616396895</v>
      </c>
      <c r="U14" s="10">
        <v>0.87178324259224405</v>
      </c>
      <c r="V14" s="10">
        <v>0.69463060546751498</v>
      </c>
      <c r="W14" s="10">
        <v>0.79053152828391104</v>
      </c>
      <c r="X14" s="44"/>
      <c r="Y14" s="8">
        <v>12.4591168229262</v>
      </c>
    </row>
    <row r="15" spans="1:25">
      <c r="A15" s="11">
        <v>1</v>
      </c>
      <c r="B15" s="10">
        <v>13</v>
      </c>
      <c r="C15" s="10" t="s">
        <v>1328</v>
      </c>
      <c r="D15" s="10">
        <v>121.4678936</v>
      </c>
      <c r="E15" s="10">
        <v>31.23633276</v>
      </c>
      <c r="F15" s="10" t="s">
        <v>4303</v>
      </c>
      <c r="G15" s="10" t="s">
        <v>4302</v>
      </c>
      <c r="H15" s="10" t="s">
        <v>4301</v>
      </c>
      <c r="I15" s="10" t="s">
        <v>2242</v>
      </c>
      <c r="J15" s="45"/>
      <c r="K15" s="45"/>
      <c r="L15" s="45"/>
      <c r="M15" s="45"/>
      <c r="N15" s="45"/>
      <c r="O15" s="45"/>
      <c r="P15" s="45"/>
      <c r="Q15" s="45"/>
      <c r="R15" s="10">
        <v>0.86288625532966401</v>
      </c>
      <c r="S15" s="10">
        <v>0.74619676196756801</v>
      </c>
      <c r="T15" s="10">
        <v>0.724224907637114</v>
      </c>
      <c r="U15" s="10">
        <v>0.897681679980877</v>
      </c>
      <c r="V15" s="10">
        <v>0.76685238721634297</v>
      </c>
      <c r="W15" s="10">
        <v>0.70838712354822897</v>
      </c>
      <c r="X15" s="44"/>
      <c r="Y15" s="8">
        <v>23.352845020004899</v>
      </c>
    </row>
    <row r="16" spans="1:25">
      <c r="A16" s="11">
        <v>1</v>
      </c>
      <c r="B16" s="10">
        <v>14</v>
      </c>
      <c r="C16" s="10" t="s">
        <v>1326</v>
      </c>
      <c r="D16" s="10">
        <v>121.4664549</v>
      </c>
      <c r="E16" s="10">
        <v>31.234981090000002</v>
      </c>
      <c r="F16" s="10" t="s">
        <v>4300</v>
      </c>
      <c r="G16" s="10" t="s">
        <v>4299</v>
      </c>
      <c r="H16" s="10" t="s">
        <v>4298</v>
      </c>
      <c r="I16" s="10" t="s">
        <v>2242</v>
      </c>
      <c r="J16" s="45"/>
      <c r="K16" s="45"/>
      <c r="L16" s="45"/>
      <c r="M16" s="45"/>
      <c r="N16" s="45"/>
      <c r="O16" s="45"/>
      <c r="P16" s="45"/>
      <c r="Q16" s="45"/>
      <c r="R16" s="10">
        <v>0.95673575814162404</v>
      </c>
      <c r="S16" s="10">
        <v>0.94792457200631397</v>
      </c>
      <c r="T16" s="10">
        <v>0.64286182176838103</v>
      </c>
      <c r="U16" s="10">
        <v>0.92527996342144003</v>
      </c>
      <c r="V16" s="10">
        <v>0.89207516756207095</v>
      </c>
      <c r="W16" s="10">
        <v>0.72957841021468495</v>
      </c>
      <c r="X16" s="44"/>
      <c r="Y16" s="8">
        <v>18.605990547015999</v>
      </c>
    </row>
    <row r="17" spans="1:25">
      <c r="A17" s="11">
        <v>1</v>
      </c>
      <c r="B17" s="10">
        <v>15</v>
      </c>
      <c r="C17" s="10" t="s">
        <v>1324</v>
      </c>
      <c r="D17" s="10">
        <v>121.4663161</v>
      </c>
      <c r="E17" s="10">
        <v>31.232590120000001</v>
      </c>
      <c r="F17" s="10" t="s">
        <v>4297</v>
      </c>
      <c r="G17" s="38" t="s">
        <v>4296</v>
      </c>
      <c r="H17" s="10" t="s">
        <v>4295</v>
      </c>
      <c r="I17" s="10" t="s">
        <v>2242</v>
      </c>
      <c r="J17" s="45"/>
      <c r="K17" s="45"/>
      <c r="L17" s="45"/>
      <c r="M17" s="45"/>
      <c r="N17" s="45"/>
      <c r="O17" s="45"/>
      <c r="P17" s="45"/>
      <c r="Q17" s="45"/>
      <c r="R17" s="10">
        <v>0.93690816181986203</v>
      </c>
      <c r="S17" s="10">
        <v>0.80675564159500401</v>
      </c>
      <c r="T17" s="10">
        <v>0.80826047244104104</v>
      </c>
      <c r="U17" s="10">
        <v>0.88520966738557105</v>
      </c>
      <c r="V17" s="10">
        <v>0.92310949438387602</v>
      </c>
      <c r="W17" s="10">
        <v>0.81616713338434099</v>
      </c>
      <c r="X17" s="44"/>
      <c r="Y17" s="8">
        <v>14.2119992640944</v>
      </c>
    </row>
    <row r="18" spans="1:25">
      <c r="A18" s="11">
        <v>1</v>
      </c>
      <c r="B18" s="10">
        <v>16</v>
      </c>
      <c r="C18" s="10" t="s">
        <v>1322</v>
      </c>
      <c r="D18" s="10">
        <v>121.4713751</v>
      </c>
      <c r="E18" s="10">
        <v>31.235281530000002</v>
      </c>
      <c r="F18" s="10" t="s">
        <v>4294</v>
      </c>
      <c r="G18" s="10" t="s">
        <v>4293</v>
      </c>
      <c r="H18" s="10" t="s">
        <v>4292</v>
      </c>
      <c r="I18" s="10" t="s">
        <v>2242</v>
      </c>
      <c r="J18" s="45"/>
      <c r="K18" s="45"/>
      <c r="L18" s="45"/>
      <c r="M18" s="45"/>
      <c r="N18" s="45"/>
      <c r="O18" s="45"/>
      <c r="P18" s="45"/>
      <c r="Q18" s="45"/>
      <c r="R18" s="10">
        <v>0.87039409939297296</v>
      </c>
      <c r="S18" s="10">
        <v>0.82811331452162495</v>
      </c>
      <c r="T18" s="10">
        <v>0.77748959735453405</v>
      </c>
      <c r="U18" s="10">
        <v>0.87026257295824405</v>
      </c>
      <c r="V18" s="10">
        <v>0.89024576696344804</v>
      </c>
      <c r="W18" s="10">
        <v>0.70985650275928303</v>
      </c>
      <c r="X18" s="44"/>
      <c r="Y18" s="8">
        <v>14.2659411550004</v>
      </c>
    </row>
    <row r="19" spans="1:25">
      <c r="A19" s="11">
        <v>1</v>
      </c>
      <c r="B19" s="10">
        <v>17</v>
      </c>
      <c r="C19" s="10" t="s">
        <v>4291</v>
      </c>
      <c r="D19" s="9">
        <v>121.4738043</v>
      </c>
      <c r="E19" s="9">
        <v>31.236995749999998</v>
      </c>
      <c r="F19" s="10" t="s">
        <v>4290</v>
      </c>
      <c r="G19" s="10" t="s">
        <v>4289</v>
      </c>
      <c r="H19" s="10" t="s">
        <v>4288</v>
      </c>
      <c r="I19" s="10" t="s">
        <v>2242</v>
      </c>
      <c r="J19" s="45"/>
      <c r="K19" s="45"/>
      <c r="L19" s="45"/>
      <c r="M19" s="45"/>
      <c r="N19" s="45"/>
      <c r="O19" s="45"/>
      <c r="P19" s="45"/>
      <c r="Q19" s="45"/>
      <c r="X19" s="44"/>
    </row>
    <row r="20" spans="1:25">
      <c r="A20" s="11">
        <v>1</v>
      </c>
      <c r="B20" s="10">
        <v>18</v>
      </c>
      <c r="C20" s="10" t="s">
        <v>1320</v>
      </c>
      <c r="D20" s="10">
        <v>121.4728195</v>
      </c>
      <c r="E20" s="10">
        <v>31.2374136</v>
      </c>
      <c r="F20" s="10" t="s">
        <v>4287</v>
      </c>
      <c r="G20" s="36" t="s">
        <v>4286</v>
      </c>
      <c r="H20" s="41" t="s">
        <v>4285</v>
      </c>
      <c r="I20" s="10" t="s">
        <v>2242</v>
      </c>
      <c r="J20" s="45"/>
      <c r="K20" s="45"/>
      <c r="L20" s="45"/>
      <c r="M20" s="45"/>
      <c r="N20" s="45"/>
      <c r="O20" s="45"/>
      <c r="P20" s="45"/>
      <c r="Q20" s="45"/>
      <c r="R20" s="10">
        <v>0.90517774985409605</v>
      </c>
      <c r="S20" s="10">
        <v>0.84103303418484798</v>
      </c>
      <c r="T20" s="10">
        <v>0.816749606179348</v>
      </c>
      <c r="U20" s="10">
        <v>0.86938719433758704</v>
      </c>
      <c r="V20" s="10">
        <v>0.71710601884898995</v>
      </c>
      <c r="W20" s="10">
        <v>0.85021745111903402</v>
      </c>
      <c r="X20" s="44"/>
      <c r="Y20" s="8">
        <v>20.7047265310438</v>
      </c>
    </row>
    <row r="21" spans="1:25">
      <c r="A21" s="11">
        <v>1</v>
      </c>
      <c r="B21" s="10">
        <v>19</v>
      </c>
      <c r="C21" s="10" t="s">
        <v>1318</v>
      </c>
      <c r="D21" s="10">
        <v>121.47476639999999</v>
      </c>
      <c r="E21" s="10">
        <v>31.230277860000001</v>
      </c>
      <c r="F21" s="10" t="s">
        <v>4284</v>
      </c>
      <c r="G21" s="10" t="s">
        <v>4283</v>
      </c>
      <c r="H21" s="10" t="s">
        <v>4282</v>
      </c>
      <c r="I21" s="10" t="s">
        <v>2242</v>
      </c>
      <c r="J21" s="45"/>
      <c r="K21" s="45"/>
      <c r="L21" s="45"/>
      <c r="M21" s="45"/>
      <c r="N21" s="45"/>
      <c r="O21" s="45"/>
      <c r="P21" s="45"/>
      <c r="Q21" s="45"/>
      <c r="R21" s="10">
        <v>0.98813784176416797</v>
      </c>
      <c r="S21" s="10">
        <v>0.98835276676301398</v>
      </c>
      <c r="T21" s="10">
        <v>0.58786849351464299</v>
      </c>
      <c r="U21" s="10">
        <v>0.76050372044546199</v>
      </c>
      <c r="V21" s="10">
        <v>0.83814300986590695</v>
      </c>
      <c r="W21" s="10">
        <v>0.71188758409907504</v>
      </c>
      <c r="X21" s="44"/>
      <c r="Y21" s="8">
        <v>19.972893190955599</v>
      </c>
    </row>
    <row r="22" spans="1:25">
      <c r="A22" s="11">
        <v>1</v>
      </c>
      <c r="B22" s="10">
        <v>20</v>
      </c>
      <c r="C22" s="10" t="s">
        <v>1316</v>
      </c>
      <c r="D22" s="10">
        <v>121.4723042</v>
      </c>
      <c r="E22" s="10">
        <v>31.23722807</v>
      </c>
      <c r="F22" s="10" t="s">
        <v>4281</v>
      </c>
      <c r="G22" s="38" t="s">
        <v>4280</v>
      </c>
      <c r="H22" s="10" t="s">
        <v>4279</v>
      </c>
      <c r="I22" s="10" t="s">
        <v>2242</v>
      </c>
      <c r="J22" s="45"/>
      <c r="K22" s="45"/>
      <c r="L22" s="45"/>
      <c r="M22" s="45"/>
      <c r="N22" s="45"/>
      <c r="O22" s="45"/>
      <c r="P22" s="45"/>
      <c r="Q22" s="45"/>
      <c r="R22" s="10">
        <v>0.93733492911535199</v>
      </c>
      <c r="S22" s="10">
        <v>0.90201162052525397</v>
      </c>
      <c r="T22" s="10">
        <v>0.86268801024080999</v>
      </c>
      <c r="U22" s="10">
        <v>0.90250125703991602</v>
      </c>
      <c r="V22" s="10">
        <v>0.82783518231173103</v>
      </c>
      <c r="W22" s="10">
        <v>0.88419494387741504</v>
      </c>
      <c r="X22" s="44"/>
      <c r="Y22" s="8">
        <v>22.448736132897402</v>
      </c>
    </row>
    <row r="23" spans="1:25">
      <c r="A23" s="11">
        <v>1</v>
      </c>
      <c r="B23" s="10">
        <v>21</v>
      </c>
      <c r="C23" s="10" t="s">
        <v>4278</v>
      </c>
      <c r="D23" s="10">
        <v>121.4703569</v>
      </c>
      <c r="E23" s="10">
        <v>31.237612120000001</v>
      </c>
      <c r="F23" s="10" t="s">
        <v>4277</v>
      </c>
      <c r="G23" s="38" t="s">
        <v>4276</v>
      </c>
      <c r="H23" s="10" t="s">
        <v>4275</v>
      </c>
      <c r="I23" s="10" t="s">
        <v>2242</v>
      </c>
      <c r="J23" s="45"/>
      <c r="K23" s="45"/>
      <c r="L23" s="45"/>
      <c r="M23" s="45"/>
      <c r="N23" s="45"/>
      <c r="O23" s="45"/>
      <c r="P23" s="45"/>
      <c r="Q23" s="45"/>
      <c r="R23" s="10">
        <v>0.97781346847636397</v>
      </c>
      <c r="S23" s="10">
        <v>0.97781346847636397</v>
      </c>
      <c r="T23" s="10">
        <v>0.81044113591617095</v>
      </c>
      <c r="U23" s="10">
        <v>0.935002998236243</v>
      </c>
      <c r="V23" s="10">
        <v>0.935002998236243</v>
      </c>
      <c r="W23" s="10">
        <v>0.86776340755295001</v>
      </c>
      <c r="X23" s="44"/>
      <c r="Y23" s="8">
        <v>23.256537128707901</v>
      </c>
    </row>
    <row r="24" spans="1:25">
      <c r="A24" s="11">
        <v>1</v>
      </c>
      <c r="B24" s="10">
        <v>22</v>
      </c>
      <c r="C24" s="10" t="s">
        <v>1314</v>
      </c>
      <c r="D24" s="10">
        <v>121.4697379</v>
      </c>
      <c r="E24" s="10">
        <v>31.237912819999998</v>
      </c>
      <c r="F24" s="10" t="s">
        <v>4274</v>
      </c>
      <c r="G24" s="10" t="s">
        <v>4273</v>
      </c>
      <c r="H24" s="10" t="s">
        <v>4272</v>
      </c>
      <c r="I24" s="10" t="s">
        <v>2242</v>
      </c>
      <c r="J24" s="45"/>
      <c r="K24" s="45"/>
      <c r="L24" s="45"/>
      <c r="M24" s="45"/>
      <c r="N24" s="45"/>
      <c r="O24" s="45"/>
      <c r="P24" s="45"/>
      <c r="Q24" s="45"/>
      <c r="R24" s="10">
        <v>0.94169007684065897</v>
      </c>
      <c r="S24" s="10">
        <v>0.88279300548599304</v>
      </c>
      <c r="T24" s="10">
        <v>0.84852974255190605</v>
      </c>
      <c r="U24" s="10">
        <v>0.87186367174521695</v>
      </c>
      <c r="V24" s="10">
        <v>0.88623240915313894</v>
      </c>
      <c r="W24" s="10">
        <v>0.81471604451799895</v>
      </c>
      <c r="X24" s="44"/>
      <c r="Y24" s="8">
        <v>16.2452602466286</v>
      </c>
    </row>
    <row r="25" spans="1:25">
      <c r="A25" s="11">
        <v>1</v>
      </c>
      <c r="B25" s="10">
        <v>23</v>
      </c>
      <c r="C25" s="10" t="s">
        <v>1312</v>
      </c>
      <c r="D25" s="10">
        <v>121.482551</v>
      </c>
      <c r="E25" s="10">
        <v>31.237608649999999</v>
      </c>
      <c r="F25" s="10" t="s">
        <v>4271</v>
      </c>
      <c r="G25" s="10" t="s">
        <v>4270</v>
      </c>
      <c r="H25" s="10" t="s">
        <v>4269</v>
      </c>
      <c r="I25" s="10" t="s">
        <v>2242</v>
      </c>
      <c r="J25" s="45"/>
      <c r="K25" s="45"/>
      <c r="L25" s="45"/>
      <c r="M25" s="45"/>
      <c r="N25" s="45"/>
      <c r="O25" s="45"/>
      <c r="P25" s="45"/>
      <c r="Q25" s="45"/>
      <c r="R25" s="10">
        <v>0.90837598895637495</v>
      </c>
      <c r="S25" s="10">
        <v>0.83880519901231099</v>
      </c>
      <c r="T25" s="10">
        <v>0.73390490044503798</v>
      </c>
      <c r="U25" s="10">
        <v>0.90038704154345095</v>
      </c>
      <c r="V25" s="10">
        <v>0.888096354511689</v>
      </c>
      <c r="W25" s="10">
        <v>0.78474294280062096</v>
      </c>
      <c r="X25" s="44"/>
      <c r="Y25" s="8">
        <v>11.4318986896323</v>
      </c>
    </row>
    <row r="26" spans="1:25">
      <c r="A26" s="11">
        <v>1</v>
      </c>
      <c r="B26" s="10">
        <v>24</v>
      </c>
      <c r="C26" s="10" t="s">
        <v>1310</v>
      </c>
      <c r="D26" s="10">
        <v>121.4818831</v>
      </c>
      <c r="E26" s="10">
        <v>31.238852090000002</v>
      </c>
      <c r="F26" s="10" t="s">
        <v>4268</v>
      </c>
      <c r="G26" s="10" t="s">
        <v>4267</v>
      </c>
      <c r="H26" s="10" t="s">
        <v>4266</v>
      </c>
      <c r="I26" s="10" t="s">
        <v>2242</v>
      </c>
      <c r="J26" s="45"/>
      <c r="K26" s="45"/>
      <c r="L26" s="45"/>
      <c r="M26" s="45"/>
      <c r="N26" s="45"/>
      <c r="O26" s="45"/>
      <c r="P26" s="45"/>
      <c r="Q26" s="45"/>
      <c r="R26" s="10">
        <v>0.87178323659757195</v>
      </c>
      <c r="S26" s="10">
        <v>0.82819324870629696</v>
      </c>
      <c r="T26" s="10">
        <v>0.70966356479817505</v>
      </c>
      <c r="U26" s="10">
        <v>0.84629562195228802</v>
      </c>
      <c r="V26" s="10">
        <v>0.88648071375136595</v>
      </c>
      <c r="W26" s="10">
        <v>0.73375649984588398</v>
      </c>
      <c r="X26" s="44"/>
      <c r="Y26" s="8">
        <v>13.3062771115119</v>
      </c>
    </row>
    <row r="27" spans="1:25">
      <c r="A27" s="11">
        <v>1</v>
      </c>
      <c r="B27" s="10">
        <v>25</v>
      </c>
      <c r="C27" s="10" t="s">
        <v>1308</v>
      </c>
      <c r="D27" s="10">
        <v>121.4828172</v>
      </c>
      <c r="E27" s="10">
        <v>31.237533599999999</v>
      </c>
      <c r="F27" s="10" t="s">
        <v>4265</v>
      </c>
      <c r="G27" s="10" t="s">
        <v>4264</v>
      </c>
      <c r="H27" s="10" t="s">
        <v>4263</v>
      </c>
      <c r="I27" s="10" t="s">
        <v>2242</v>
      </c>
      <c r="J27" s="45"/>
      <c r="K27" s="45"/>
      <c r="L27" s="45"/>
      <c r="M27" s="45"/>
      <c r="N27" s="45"/>
      <c r="O27" s="45"/>
      <c r="P27" s="45"/>
      <c r="Q27" s="45"/>
      <c r="R27" s="10">
        <v>0.86869386616875799</v>
      </c>
      <c r="S27" s="10">
        <v>0.89219199987266196</v>
      </c>
      <c r="T27" s="10">
        <v>0.75489445727945703</v>
      </c>
      <c r="U27" s="10">
        <v>0.89305747310155204</v>
      </c>
      <c r="V27" s="10">
        <v>0.79572337284123995</v>
      </c>
      <c r="W27" s="10">
        <v>0.787849865603655</v>
      </c>
      <c r="X27" s="44"/>
      <c r="Y27" s="8">
        <v>10.6733826581582</v>
      </c>
    </row>
    <row r="28" spans="1:25">
      <c r="A28" s="11">
        <v>1</v>
      </c>
      <c r="B28" s="10">
        <v>26</v>
      </c>
      <c r="C28" s="10" t="s">
        <v>1306</v>
      </c>
      <c r="D28" s="10">
        <v>121.5001469</v>
      </c>
      <c r="E28" s="10">
        <v>31.216279530000001</v>
      </c>
      <c r="F28" s="10" t="s">
        <v>4262</v>
      </c>
      <c r="G28" s="10" t="s">
        <v>4262</v>
      </c>
      <c r="H28" s="10" t="s">
        <v>4261</v>
      </c>
      <c r="I28" s="10" t="s">
        <v>2242</v>
      </c>
      <c r="J28" s="45"/>
      <c r="K28" s="45"/>
      <c r="L28" s="45"/>
      <c r="M28" s="45"/>
      <c r="N28" s="45"/>
      <c r="O28" s="45"/>
      <c r="P28" s="45"/>
      <c r="Q28" s="45"/>
      <c r="R28" s="10">
        <v>0.95517724978316898</v>
      </c>
      <c r="S28" s="10">
        <v>0.83285272263537302</v>
      </c>
      <c r="T28" s="10">
        <v>0.88786254670167397</v>
      </c>
      <c r="U28" s="10">
        <v>0.87647685310388102</v>
      </c>
      <c r="V28" s="10">
        <v>0.83693551570462099</v>
      </c>
      <c r="W28" s="10">
        <v>0.80947230918303703</v>
      </c>
      <c r="X28" s="44"/>
      <c r="Y28" s="8">
        <v>25.916857813083599</v>
      </c>
    </row>
    <row r="29" spans="1:25">
      <c r="A29" s="11">
        <v>1</v>
      </c>
      <c r="B29" s="10">
        <v>27</v>
      </c>
      <c r="C29" s="10" t="s">
        <v>1296</v>
      </c>
      <c r="D29" s="10">
        <v>121.45743539999999</v>
      </c>
      <c r="E29" s="10">
        <v>31.209450990000001</v>
      </c>
      <c r="F29" s="10" t="s">
        <v>4260</v>
      </c>
      <c r="G29" s="10" t="s">
        <v>4260</v>
      </c>
      <c r="H29" s="41" t="s">
        <v>4259</v>
      </c>
      <c r="I29" s="10" t="s">
        <v>2242</v>
      </c>
      <c r="J29" s="45"/>
      <c r="K29" s="45"/>
      <c r="L29" s="45"/>
      <c r="M29" s="45"/>
      <c r="N29" s="45"/>
      <c r="O29" s="45"/>
      <c r="P29" s="45"/>
      <c r="Q29" s="45"/>
      <c r="R29" s="10">
        <v>0.90995168218679001</v>
      </c>
      <c r="S29" s="10">
        <v>0.94424956983681596</v>
      </c>
      <c r="T29" s="10">
        <v>0.81943397749483304</v>
      </c>
      <c r="U29" s="10">
        <v>0.88138217342026004</v>
      </c>
      <c r="V29" s="10">
        <v>0.89638559561188602</v>
      </c>
      <c r="W29" s="10">
        <v>0.80077949031303997</v>
      </c>
      <c r="X29" s="44"/>
      <c r="Y29" s="8">
        <v>32.4612898478726</v>
      </c>
    </row>
    <row r="30" spans="1:25">
      <c r="A30" s="11">
        <v>1</v>
      </c>
      <c r="B30" s="10">
        <v>28</v>
      </c>
      <c r="C30" s="10" t="s">
        <v>4258</v>
      </c>
      <c r="D30" s="9">
        <v>121.4602703</v>
      </c>
      <c r="E30" s="9">
        <v>31.21512701</v>
      </c>
      <c r="F30" s="10" t="s">
        <v>4257</v>
      </c>
      <c r="G30" s="10" t="s">
        <v>4256</v>
      </c>
      <c r="H30" s="10" t="s">
        <v>4255</v>
      </c>
      <c r="I30" s="10" t="s">
        <v>2242</v>
      </c>
      <c r="J30" s="45"/>
      <c r="K30" s="45"/>
      <c r="L30" s="45"/>
      <c r="M30" s="45"/>
      <c r="N30" s="45"/>
      <c r="O30" s="45"/>
      <c r="P30" s="45"/>
      <c r="Q30" s="45"/>
      <c r="X30" s="44"/>
    </row>
    <row r="31" spans="1:25">
      <c r="A31" s="11">
        <v>1</v>
      </c>
      <c r="B31" s="10">
        <v>29</v>
      </c>
      <c r="C31" s="10" t="s">
        <v>4254</v>
      </c>
      <c r="D31" s="10">
        <v>121.4680401</v>
      </c>
      <c r="E31" s="10">
        <v>31.225109289999999</v>
      </c>
      <c r="F31" s="10" t="s">
        <v>4253</v>
      </c>
      <c r="G31" s="10" t="s">
        <v>4253</v>
      </c>
      <c r="H31" s="10" t="s">
        <v>4252</v>
      </c>
      <c r="I31" s="10" t="s">
        <v>2242</v>
      </c>
      <c r="J31" s="45"/>
      <c r="K31" s="45"/>
      <c r="L31" s="45"/>
      <c r="M31" s="45"/>
      <c r="N31" s="45"/>
      <c r="O31" s="45"/>
      <c r="P31" s="45"/>
      <c r="Q31" s="45"/>
      <c r="R31" s="10">
        <v>0.87864693136169503</v>
      </c>
      <c r="S31" s="10">
        <v>0.83165931351884403</v>
      </c>
      <c r="T31" s="10">
        <v>0.62947532935902994</v>
      </c>
      <c r="U31" s="10">
        <v>0.85448350652487404</v>
      </c>
      <c r="V31" s="10">
        <v>0.73719675031559595</v>
      </c>
      <c r="W31" s="10">
        <v>0.76824560550794296</v>
      </c>
      <c r="X31" s="44"/>
      <c r="Y31" s="8">
        <v>19.527792694322901</v>
      </c>
    </row>
    <row r="32" spans="1:25">
      <c r="A32" s="11">
        <v>1</v>
      </c>
      <c r="B32" s="10">
        <v>30</v>
      </c>
      <c r="C32" s="10" t="s">
        <v>1294</v>
      </c>
      <c r="D32" s="10">
        <v>121.4630185</v>
      </c>
      <c r="E32" s="10">
        <v>31.223745109999999</v>
      </c>
      <c r="F32" s="10" t="s">
        <v>4251</v>
      </c>
      <c r="G32" s="10" t="s">
        <v>4250</v>
      </c>
      <c r="H32" s="10" t="s">
        <v>4249</v>
      </c>
      <c r="I32" s="10" t="s">
        <v>2242</v>
      </c>
      <c r="J32" s="45"/>
      <c r="K32" s="45"/>
      <c r="L32" s="45"/>
      <c r="M32" s="45"/>
      <c r="N32" s="45"/>
      <c r="O32" s="45"/>
      <c r="P32" s="45"/>
      <c r="Q32" s="45"/>
      <c r="R32" s="10">
        <v>0.86793467149285897</v>
      </c>
      <c r="S32" s="10">
        <v>0.67813929603835199</v>
      </c>
      <c r="T32" s="10">
        <v>0.77804356290294296</v>
      </c>
      <c r="U32" s="10">
        <v>0.71385840472959705</v>
      </c>
      <c r="V32" s="10">
        <v>0.51193064718144299</v>
      </c>
      <c r="W32" s="10">
        <v>0.65646905082334905</v>
      </c>
      <c r="X32" s="44"/>
      <c r="Y32" s="8">
        <v>15.9003402487314</v>
      </c>
    </row>
    <row r="33" spans="1:25">
      <c r="A33" s="11">
        <v>1</v>
      </c>
      <c r="B33" s="10">
        <v>31</v>
      </c>
      <c r="C33" s="10" t="s">
        <v>1292</v>
      </c>
      <c r="D33" s="10">
        <v>121.4563095</v>
      </c>
      <c r="E33" s="10">
        <v>31.220751450000002</v>
      </c>
      <c r="F33" s="10" t="s">
        <v>4248</v>
      </c>
      <c r="G33" s="10" t="s">
        <v>4247</v>
      </c>
      <c r="H33" s="10" t="s">
        <v>4246</v>
      </c>
      <c r="I33" s="10" t="s">
        <v>2242</v>
      </c>
      <c r="J33" s="45"/>
      <c r="K33" s="45"/>
      <c r="L33" s="45"/>
      <c r="M33" s="45"/>
      <c r="N33" s="45"/>
      <c r="O33" s="45"/>
      <c r="P33" s="45"/>
      <c r="Q33" s="45"/>
      <c r="R33" s="10">
        <v>0.89973482369732305</v>
      </c>
      <c r="S33" s="10">
        <v>0.89755771564896802</v>
      </c>
      <c r="T33" s="10">
        <v>0.68571029521748195</v>
      </c>
      <c r="U33" s="10">
        <v>0.78147429897862197</v>
      </c>
      <c r="V33" s="10">
        <v>0.76052712666641697</v>
      </c>
      <c r="W33" s="10">
        <v>0.70008454441932</v>
      </c>
      <c r="X33" s="44"/>
      <c r="Y33" s="8">
        <v>21.424755575511998</v>
      </c>
    </row>
    <row r="34" spans="1:25">
      <c r="A34" s="11">
        <v>1</v>
      </c>
      <c r="B34" s="10">
        <v>32</v>
      </c>
      <c r="C34" s="10" t="s">
        <v>1304</v>
      </c>
      <c r="D34" s="10">
        <v>121.4513547</v>
      </c>
      <c r="E34" s="10">
        <v>31.231339899999998</v>
      </c>
      <c r="F34" s="10" t="s">
        <v>4245</v>
      </c>
      <c r="G34" s="10" t="s">
        <v>4244</v>
      </c>
      <c r="H34" s="10" t="s">
        <v>4243</v>
      </c>
      <c r="I34" s="10" t="s">
        <v>2083</v>
      </c>
      <c r="J34" s="45"/>
      <c r="K34" s="45"/>
      <c r="L34" s="45"/>
      <c r="M34" s="45"/>
      <c r="N34" s="45"/>
      <c r="O34" s="45"/>
      <c r="P34" s="45"/>
      <c r="Q34" s="45"/>
      <c r="R34" s="10">
        <v>0.94167655027834896</v>
      </c>
      <c r="S34" s="10">
        <v>0.84009727659271205</v>
      </c>
      <c r="T34" s="10">
        <v>0.87466741856496499</v>
      </c>
      <c r="U34" s="10">
        <v>0.92016558404833504</v>
      </c>
      <c r="V34" s="10">
        <v>0.75227506905160102</v>
      </c>
      <c r="W34" s="10">
        <v>0.81205975252211304</v>
      </c>
      <c r="X34" s="44"/>
      <c r="Y34" s="8">
        <v>14.8712172538816</v>
      </c>
    </row>
    <row r="35" spans="1:25">
      <c r="A35" s="11">
        <v>1</v>
      </c>
      <c r="B35" s="10">
        <v>33</v>
      </c>
      <c r="C35" s="10" t="s">
        <v>1302</v>
      </c>
      <c r="D35" s="10">
        <v>121.45097250000001</v>
      </c>
      <c r="E35" s="10">
        <v>31.228615019999999</v>
      </c>
      <c r="F35" s="10" t="s">
        <v>4242</v>
      </c>
      <c r="G35" s="10" t="s">
        <v>4241</v>
      </c>
      <c r="H35" s="10" t="s">
        <v>4240</v>
      </c>
      <c r="I35" s="10" t="s">
        <v>2083</v>
      </c>
      <c r="J35" s="45"/>
      <c r="K35" s="45"/>
      <c r="L35" s="45"/>
      <c r="M35" s="45"/>
      <c r="N35" s="45"/>
      <c r="O35" s="45"/>
      <c r="P35" s="45"/>
      <c r="Q35" s="45"/>
      <c r="R35" s="10">
        <v>0.90312091063737698</v>
      </c>
      <c r="S35" s="10">
        <v>0.92101716319450599</v>
      </c>
      <c r="T35" s="10">
        <v>0.80186014648235304</v>
      </c>
      <c r="U35" s="10">
        <v>0.82417945724799002</v>
      </c>
      <c r="V35" s="10">
        <v>0.87217479597324299</v>
      </c>
      <c r="W35" s="10">
        <v>0.66424466923000602</v>
      </c>
      <c r="X35" s="44"/>
      <c r="Y35" s="8">
        <v>15.982750843978501</v>
      </c>
    </row>
    <row r="36" spans="1:25">
      <c r="A36" s="11">
        <v>1</v>
      </c>
      <c r="B36" s="10">
        <v>34</v>
      </c>
      <c r="C36" s="10" t="s">
        <v>1300</v>
      </c>
      <c r="D36" s="10">
        <v>121.436533</v>
      </c>
      <c r="E36" s="10">
        <v>31.224357879999999</v>
      </c>
      <c r="F36" s="10" t="s">
        <v>4239</v>
      </c>
      <c r="G36" s="10" t="s">
        <v>4239</v>
      </c>
      <c r="H36" s="10" t="s">
        <v>4238</v>
      </c>
      <c r="I36" s="10" t="s">
        <v>2083</v>
      </c>
      <c r="J36" s="45"/>
      <c r="K36" s="45"/>
      <c r="L36" s="45"/>
      <c r="M36" s="45"/>
      <c r="N36" s="45"/>
      <c r="O36" s="45"/>
      <c r="P36" s="45"/>
      <c r="Q36" s="45"/>
      <c r="R36" s="10">
        <v>0.96085241477977701</v>
      </c>
      <c r="S36" s="10">
        <v>0.93277623063332205</v>
      </c>
      <c r="T36" s="10">
        <v>0.81003075840758598</v>
      </c>
      <c r="U36" s="10">
        <v>0.90973417361165099</v>
      </c>
      <c r="V36" s="10">
        <v>0.91880513082920101</v>
      </c>
      <c r="W36" s="10">
        <v>0.84485781240854796</v>
      </c>
      <c r="X36" s="44"/>
      <c r="Y36" s="8">
        <v>22.801928110066001</v>
      </c>
    </row>
    <row r="37" spans="1:25">
      <c r="A37" s="11">
        <v>1</v>
      </c>
      <c r="B37" s="10">
        <v>35</v>
      </c>
      <c r="C37" s="10" t="s">
        <v>1298</v>
      </c>
      <c r="D37" s="10">
        <v>121.44704369999999</v>
      </c>
      <c r="E37" s="10">
        <v>31.220232500000002</v>
      </c>
      <c r="F37" s="10" t="s">
        <v>4237</v>
      </c>
      <c r="G37" s="10" t="s">
        <v>4237</v>
      </c>
      <c r="H37" s="10" t="s">
        <v>4236</v>
      </c>
      <c r="I37" s="10" t="s">
        <v>2083</v>
      </c>
      <c r="J37" s="45"/>
      <c r="K37" s="45"/>
      <c r="L37" s="45"/>
      <c r="M37" s="45"/>
      <c r="N37" s="45"/>
      <c r="O37" s="45"/>
      <c r="P37" s="45"/>
      <c r="Q37" s="45"/>
      <c r="R37" s="10">
        <v>0.92347315334993196</v>
      </c>
      <c r="S37" s="10">
        <v>0.83000524929849995</v>
      </c>
      <c r="T37" s="10">
        <v>0.88183098270357096</v>
      </c>
      <c r="U37" s="10">
        <v>0.91562007252965905</v>
      </c>
      <c r="V37" s="10">
        <v>0.87683369494380203</v>
      </c>
      <c r="W37" s="10">
        <v>0.85061730313541595</v>
      </c>
      <c r="X37" s="44"/>
      <c r="Y37" s="8">
        <v>30.947738517766901</v>
      </c>
    </row>
    <row r="38" spans="1:25">
      <c r="A38" s="11">
        <v>1</v>
      </c>
      <c r="B38" s="10">
        <v>36</v>
      </c>
      <c r="C38" s="10" t="s">
        <v>4235</v>
      </c>
      <c r="D38" s="10">
        <v>121.43896650000001</v>
      </c>
      <c r="E38" s="10">
        <v>31.22280653</v>
      </c>
      <c r="F38" s="10" t="s">
        <v>4234</v>
      </c>
      <c r="G38" s="10" t="s">
        <v>4233</v>
      </c>
      <c r="H38" s="10" t="s">
        <v>4232</v>
      </c>
      <c r="I38" s="10" t="s">
        <v>2083</v>
      </c>
      <c r="J38" s="45"/>
      <c r="K38" s="45"/>
      <c r="L38" s="45"/>
      <c r="M38" s="45"/>
      <c r="N38" s="45"/>
      <c r="O38" s="45"/>
      <c r="P38" s="45"/>
      <c r="Q38" s="45"/>
      <c r="R38" s="10">
        <v>0.88914735389792798</v>
      </c>
      <c r="S38" s="10">
        <v>0.84052263921037895</v>
      </c>
      <c r="T38" s="10">
        <v>0.70817594399871697</v>
      </c>
      <c r="U38" s="10">
        <v>0.72710026406676997</v>
      </c>
      <c r="V38" s="10">
        <v>0.60611176337313999</v>
      </c>
      <c r="W38" s="10">
        <v>0.81840140255638805</v>
      </c>
      <c r="X38" s="44"/>
      <c r="Y38" s="8">
        <v>23.607415833207799</v>
      </c>
    </row>
    <row r="39" spans="1:25">
      <c r="A39" s="11">
        <v>1</v>
      </c>
      <c r="B39" s="10">
        <v>37</v>
      </c>
      <c r="C39" s="10" t="s">
        <v>4231</v>
      </c>
      <c r="D39" s="9">
        <v>121.44995400000001</v>
      </c>
      <c r="E39" s="9" t="s">
        <v>4230</v>
      </c>
      <c r="F39" s="46" t="s">
        <v>4229</v>
      </c>
      <c r="G39" s="46" t="s">
        <v>4228</v>
      </c>
      <c r="H39" s="46" t="s">
        <v>4227</v>
      </c>
      <c r="I39" s="10" t="s">
        <v>2083</v>
      </c>
      <c r="J39" s="45"/>
      <c r="K39" s="45"/>
      <c r="L39" s="45"/>
      <c r="M39" s="45"/>
      <c r="N39" s="45"/>
      <c r="O39" s="45"/>
      <c r="P39" s="45"/>
      <c r="Q39" s="45"/>
      <c r="X39" s="44"/>
    </row>
    <row r="40" spans="1:25">
      <c r="A40" s="11">
        <v>1</v>
      </c>
      <c r="B40" s="10">
        <v>38</v>
      </c>
      <c r="C40" s="10" t="s">
        <v>4226</v>
      </c>
      <c r="D40" s="10">
        <v>121.45174400000001</v>
      </c>
      <c r="E40" s="10">
        <v>31.224864620000002</v>
      </c>
      <c r="F40" s="10" t="s">
        <v>4225</v>
      </c>
      <c r="G40" s="10" t="s">
        <v>4224</v>
      </c>
      <c r="H40" s="10" t="s">
        <v>4223</v>
      </c>
      <c r="I40" s="10" t="s">
        <v>2083</v>
      </c>
      <c r="J40" s="45"/>
      <c r="K40" s="45"/>
      <c r="L40" s="45"/>
      <c r="M40" s="45"/>
      <c r="N40" s="45"/>
      <c r="O40" s="45"/>
      <c r="P40" s="45"/>
      <c r="Q40" s="45"/>
      <c r="R40" s="10">
        <v>0.94182351962576605</v>
      </c>
      <c r="S40" s="10">
        <v>0.88689293042791795</v>
      </c>
      <c r="T40" s="10">
        <v>0.53588211035894595</v>
      </c>
      <c r="U40" s="10">
        <v>0.96554585641347701</v>
      </c>
      <c r="V40" s="10">
        <v>0.96753100689453997</v>
      </c>
      <c r="W40" s="10">
        <v>0.465259152341785</v>
      </c>
      <c r="X40" s="44"/>
      <c r="Y40" s="8">
        <v>15.2897709279772</v>
      </c>
    </row>
    <row r="41" spans="1:25">
      <c r="A41" s="11">
        <v>1</v>
      </c>
      <c r="B41" s="10">
        <v>39</v>
      </c>
      <c r="C41" s="10" t="s">
        <v>1290</v>
      </c>
      <c r="D41" s="10">
        <v>121.43325</v>
      </c>
      <c r="E41" s="10">
        <v>31.19285</v>
      </c>
      <c r="F41" s="10" t="s">
        <v>4222</v>
      </c>
      <c r="G41" s="10" t="s">
        <v>4222</v>
      </c>
      <c r="H41" s="10" t="s">
        <v>4221</v>
      </c>
      <c r="I41" s="10" t="s">
        <v>1759</v>
      </c>
      <c r="J41" s="45"/>
      <c r="K41" s="45"/>
      <c r="L41" s="45"/>
      <c r="M41" s="45"/>
      <c r="N41" s="45"/>
      <c r="O41" s="45"/>
      <c r="P41" s="45"/>
      <c r="Q41" s="45"/>
      <c r="R41" s="10">
        <v>0.95448952540677001</v>
      </c>
      <c r="S41" s="10">
        <v>0.97035327473974597</v>
      </c>
      <c r="T41" s="10">
        <v>0.73309297942811602</v>
      </c>
      <c r="U41" s="10">
        <v>0.858132172472726</v>
      </c>
      <c r="V41" s="10">
        <v>0.88011803043180803</v>
      </c>
      <c r="W41" s="10">
        <v>0.80043524397931998</v>
      </c>
      <c r="X41" s="44"/>
      <c r="Y41" s="8">
        <v>13.200392934762601</v>
      </c>
    </row>
    <row r="42" spans="1:25">
      <c r="A42" s="11">
        <v>1</v>
      </c>
      <c r="B42" s="10">
        <v>40</v>
      </c>
      <c r="C42" s="10" t="s">
        <v>1288</v>
      </c>
      <c r="D42" s="10">
        <v>121.44335</v>
      </c>
      <c r="E42" s="10">
        <v>31.208320000000001</v>
      </c>
      <c r="F42" s="10" t="s">
        <v>4220</v>
      </c>
      <c r="G42" s="10" t="s">
        <v>4220</v>
      </c>
      <c r="H42" s="10" t="s">
        <v>4219</v>
      </c>
      <c r="I42" s="10" t="s">
        <v>1759</v>
      </c>
      <c r="J42" s="45"/>
      <c r="K42" s="45"/>
      <c r="L42" s="45"/>
      <c r="M42" s="45"/>
      <c r="N42" s="45"/>
      <c r="O42" s="45"/>
      <c r="P42" s="45"/>
      <c r="Q42" s="45"/>
      <c r="R42" s="10">
        <v>0.90784206591497796</v>
      </c>
      <c r="S42" s="10">
        <v>0.92856735696452397</v>
      </c>
      <c r="T42" s="10">
        <v>0.69923361808040596</v>
      </c>
      <c r="U42" s="10">
        <v>0.87278516802819806</v>
      </c>
      <c r="V42" s="10">
        <v>0.88236878825700304</v>
      </c>
      <c r="W42" s="10">
        <v>0.73379449424492005</v>
      </c>
      <c r="X42" s="44"/>
      <c r="Y42" s="8">
        <v>30.555023104834302</v>
      </c>
    </row>
    <row r="43" spans="1:25">
      <c r="A43" s="11">
        <v>1</v>
      </c>
      <c r="B43" s="10">
        <v>41</v>
      </c>
      <c r="C43" s="10" t="s">
        <v>1286</v>
      </c>
      <c r="D43" s="10">
        <v>121.44943000000001</v>
      </c>
      <c r="E43" s="10">
        <v>31.211790000000001</v>
      </c>
      <c r="F43" s="10" t="s">
        <v>4218</v>
      </c>
      <c r="G43" s="10" t="s">
        <v>4217</v>
      </c>
      <c r="H43" s="10" t="s">
        <v>4216</v>
      </c>
      <c r="I43" s="10" t="s">
        <v>1759</v>
      </c>
      <c r="J43" s="45"/>
      <c r="K43" s="45"/>
      <c r="L43" s="45"/>
      <c r="M43" s="45"/>
      <c r="N43" s="45"/>
      <c r="O43" s="45"/>
      <c r="P43" s="45"/>
      <c r="Q43" s="45"/>
      <c r="R43" s="10">
        <v>0.935862746410275</v>
      </c>
      <c r="S43" s="10">
        <v>0.83986389439575304</v>
      </c>
      <c r="T43" s="10">
        <v>0.81080378145381105</v>
      </c>
      <c r="U43" s="10">
        <v>0.80637551823199105</v>
      </c>
      <c r="V43" s="10">
        <v>0.82446438122832399</v>
      </c>
      <c r="W43" s="10">
        <v>0.80426707667711395</v>
      </c>
      <c r="X43" s="44"/>
      <c r="Y43" s="8">
        <v>19.972810226164299</v>
      </c>
    </row>
    <row r="44" spans="1:25">
      <c r="A44" s="11">
        <v>1</v>
      </c>
      <c r="B44" s="10">
        <v>42</v>
      </c>
      <c r="C44" s="10" t="s">
        <v>1284</v>
      </c>
      <c r="D44" s="10">
        <v>121.44099</v>
      </c>
      <c r="E44" s="10">
        <v>31.210719999999998</v>
      </c>
      <c r="F44" s="10" t="s">
        <v>4215</v>
      </c>
      <c r="G44" s="10" t="s">
        <v>4214</v>
      </c>
      <c r="H44" s="10" t="s">
        <v>4213</v>
      </c>
      <c r="I44" s="10" t="s">
        <v>1759</v>
      </c>
      <c r="J44" s="45"/>
      <c r="K44" s="45"/>
      <c r="L44" s="45"/>
      <c r="M44" s="45"/>
      <c r="N44" s="45"/>
      <c r="O44" s="45"/>
      <c r="P44" s="45"/>
      <c r="Q44" s="45"/>
      <c r="R44" s="10">
        <v>0.94383440459896195</v>
      </c>
      <c r="S44" s="10">
        <v>0.91586838300638196</v>
      </c>
      <c r="T44" s="10">
        <v>0.725107711008669</v>
      </c>
      <c r="U44" s="10">
        <v>0.86164547296476801</v>
      </c>
      <c r="V44" s="10">
        <v>0.87685757988923096</v>
      </c>
      <c r="W44" s="10">
        <v>0.70789515504589096</v>
      </c>
      <c r="X44" s="44"/>
      <c r="Y44" s="8">
        <v>15.3972750676944</v>
      </c>
    </row>
    <row r="45" spans="1:25">
      <c r="A45" s="11">
        <v>1</v>
      </c>
      <c r="B45" s="10">
        <v>43</v>
      </c>
      <c r="C45" s="10" t="s">
        <v>1282</v>
      </c>
      <c r="D45" s="10">
        <v>121.45032999999999</v>
      </c>
      <c r="E45" s="10">
        <v>31.214510000000001</v>
      </c>
      <c r="F45" s="10" t="s">
        <v>4211</v>
      </c>
      <c r="G45" s="10" t="s">
        <v>4212</v>
      </c>
      <c r="H45" s="10" t="s">
        <v>4211</v>
      </c>
      <c r="I45" s="10" t="s">
        <v>1759</v>
      </c>
      <c r="J45" s="45"/>
      <c r="K45" s="45"/>
      <c r="L45" s="45"/>
      <c r="M45" s="45"/>
      <c r="N45" s="45"/>
      <c r="O45" s="45"/>
      <c r="P45" s="45"/>
      <c r="Q45" s="45"/>
      <c r="R45" s="10">
        <v>0.912449673759399</v>
      </c>
      <c r="S45" s="10">
        <v>0.92519058172851198</v>
      </c>
      <c r="T45" s="10">
        <v>0.82665324387767203</v>
      </c>
      <c r="U45" s="10">
        <v>0.89566534573506296</v>
      </c>
      <c r="V45" s="10">
        <v>0.89376601347912499</v>
      </c>
      <c r="W45" s="10">
        <v>0.824625406310877</v>
      </c>
      <c r="X45" s="44"/>
      <c r="Y45" s="8">
        <v>36.569546429502502</v>
      </c>
    </row>
    <row r="46" spans="1:25">
      <c r="A46" s="11">
        <v>1</v>
      </c>
      <c r="B46" s="10">
        <v>44</v>
      </c>
      <c r="C46" s="10" t="s">
        <v>1280</v>
      </c>
      <c r="D46" s="10">
        <v>121.44743</v>
      </c>
      <c r="E46" s="10">
        <v>31.21564</v>
      </c>
      <c r="F46" s="10" t="s">
        <v>4210</v>
      </c>
      <c r="G46" s="10" t="s">
        <v>4210</v>
      </c>
      <c r="H46" s="10" t="s">
        <v>4209</v>
      </c>
      <c r="I46" s="10" t="s">
        <v>1759</v>
      </c>
      <c r="J46" s="45"/>
      <c r="K46" s="45"/>
      <c r="L46" s="45"/>
      <c r="M46" s="45"/>
      <c r="N46" s="45"/>
      <c r="O46" s="45"/>
      <c r="P46" s="45"/>
      <c r="Q46" s="45"/>
      <c r="R46" s="10">
        <v>0.91437943888775497</v>
      </c>
      <c r="S46" s="10">
        <v>0.89252432277323102</v>
      </c>
      <c r="T46" s="10">
        <v>0.81674324767232398</v>
      </c>
      <c r="U46" s="10">
        <v>0.82668226594970395</v>
      </c>
      <c r="V46" s="10">
        <v>0.85674516838751202</v>
      </c>
      <c r="W46" s="10">
        <v>0.80099323889856</v>
      </c>
      <c r="X46" s="44"/>
      <c r="Y46" s="8">
        <v>18.959083196875799</v>
      </c>
    </row>
    <row r="47" spans="1:25">
      <c r="A47" s="11">
        <v>1</v>
      </c>
      <c r="B47" s="10">
        <v>45</v>
      </c>
      <c r="C47" s="10" t="s">
        <v>1278</v>
      </c>
      <c r="D47" s="10">
        <v>121.43982</v>
      </c>
      <c r="E47" s="10">
        <v>31.212430000000001</v>
      </c>
      <c r="F47" s="10" t="s">
        <v>4208</v>
      </c>
      <c r="G47" s="10" t="s">
        <v>4207</v>
      </c>
      <c r="H47" s="10" t="s">
        <v>4206</v>
      </c>
      <c r="I47" s="10" t="s">
        <v>1759</v>
      </c>
      <c r="J47" s="45"/>
      <c r="K47" s="45"/>
      <c r="L47" s="45"/>
      <c r="M47" s="45"/>
      <c r="N47" s="45"/>
      <c r="O47" s="45"/>
      <c r="P47" s="45"/>
      <c r="Q47" s="45"/>
      <c r="R47" s="10">
        <v>0.92597138456849104</v>
      </c>
      <c r="S47" s="10">
        <v>0.94279163987115</v>
      </c>
      <c r="T47" s="10">
        <v>0.81775066345931002</v>
      </c>
      <c r="U47" s="10">
        <v>0.88520730143750903</v>
      </c>
      <c r="V47" s="10">
        <v>0.80865771061741698</v>
      </c>
      <c r="W47" s="10">
        <v>0.84948686527087203</v>
      </c>
      <c r="X47" s="44"/>
      <c r="Y47" s="8">
        <v>24.787856619797601</v>
      </c>
    </row>
    <row r="48" spans="1:25">
      <c r="A48" s="11">
        <v>1</v>
      </c>
      <c r="B48" s="10">
        <v>46</v>
      </c>
      <c r="C48" s="10" t="s">
        <v>1276</v>
      </c>
      <c r="D48" s="10">
        <v>121.48546</v>
      </c>
      <c r="E48" s="10">
        <v>31.246079999999999</v>
      </c>
      <c r="F48" s="12" t="s">
        <v>4205</v>
      </c>
      <c r="G48" s="38" t="s">
        <v>4204</v>
      </c>
      <c r="H48" s="10" t="s">
        <v>4203</v>
      </c>
      <c r="I48" s="10" t="s">
        <v>2436</v>
      </c>
      <c r="J48" s="45"/>
      <c r="K48" s="45"/>
      <c r="L48" s="45"/>
      <c r="M48" s="45"/>
      <c r="N48" s="45"/>
      <c r="O48" s="45"/>
      <c r="P48" s="45"/>
      <c r="Q48" s="45"/>
      <c r="R48" s="10">
        <v>0.90734539496033295</v>
      </c>
      <c r="S48" s="10">
        <v>0.60928011035571705</v>
      </c>
      <c r="T48" s="10">
        <v>0.62863196214911299</v>
      </c>
      <c r="U48" s="10">
        <v>0.92718520013234595</v>
      </c>
      <c r="V48" s="10">
        <v>0.77273149039599598</v>
      </c>
      <c r="W48" s="10">
        <v>0.57845595447931297</v>
      </c>
      <c r="X48" s="44"/>
      <c r="Y48" s="8">
        <v>14.2886754124396</v>
      </c>
    </row>
    <row r="49" spans="1:25">
      <c r="A49" s="11">
        <v>1</v>
      </c>
      <c r="B49" s="10">
        <v>47</v>
      </c>
      <c r="C49" s="10" t="s">
        <v>1274</v>
      </c>
      <c r="D49" s="10">
        <v>121.48050000000001</v>
      </c>
      <c r="E49" s="10">
        <v>31.246040000000001</v>
      </c>
      <c r="F49" s="12" t="s">
        <v>4202</v>
      </c>
      <c r="G49" s="38" t="s">
        <v>4201</v>
      </c>
      <c r="H49" s="10" t="s">
        <v>4200</v>
      </c>
      <c r="I49" s="10" t="s">
        <v>2436</v>
      </c>
      <c r="J49" s="45"/>
      <c r="K49" s="45"/>
      <c r="L49" s="45"/>
      <c r="M49" s="45"/>
      <c r="N49" s="45"/>
      <c r="O49" s="45"/>
      <c r="P49" s="45"/>
      <c r="Q49" s="45"/>
      <c r="R49" s="10">
        <v>0.95377711924650999</v>
      </c>
      <c r="S49" s="10">
        <v>0.93836535002328403</v>
      </c>
      <c r="T49" s="10">
        <v>0.60678078606960995</v>
      </c>
      <c r="U49" s="10">
        <v>0.86409560735498403</v>
      </c>
      <c r="V49" s="10">
        <v>0.667924323329671</v>
      </c>
      <c r="W49" s="10">
        <v>0.66246579530531902</v>
      </c>
      <c r="X49" s="44"/>
      <c r="Y49" s="8">
        <v>19.205522573879801</v>
      </c>
    </row>
    <row r="50" spans="1:25">
      <c r="A50" s="11">
        <v>1</v>
      </c>
      <c r="B50" s="10">
        <v>48</v>
      </c>
      <c r="C50" s="10" t="s">
        <v>1272</v>
      </c>
      <c r="D50" s="10">
        <v>121.48644</v>
      </c>
      <c r="E50" s="10">
        <v>31.245930000000001</v>
      </c>
      <c r="F50" s="10" t="s">
        <v>4199</v>
      </c>
      <c r="G50" s="10" t="s">
        <v>4198</v>
      </c>
      <c r="H50" s="10" t="s">
        <v>4197</v>
      </c>
      <c r="I50" s="10" t="s">
        <v>2436</v>
      </c>
      <c r="J50" s="45"/>
      <c r="K50" s="45"/>
      <c r="L50" s="45"/>
      <c r="M50" s="45"/>
      <c r="N50" s="45"/>
      <c r="O50" s="45"/>
      <c r="P50" s="45"/>
      <c r="Q50" s="45"/>
      <c r="R50" s="10">
        <v>0.95992788292308395</v>
      </c>
      <c r="S50" s="10">
        <v>0.88989364503975898</v>
      </c>
      <c r="T50" s="10">
        <v>0.91460300438153197</v>
      </c>
      <c r="U50" s="10">
        <v>0.87489895119880801</v>
      </c>
      <c r="V50" s="10">
        <v>0.82272811316236805</v>
      </c>
      <c r="W50" s="10">
        <v>0.877216080644177</v>
      </c>
      <c r="X50" s="44"/>
      <c r="Y50" s="8">
        <v>11.3160835392673</v>
      </c>
    </row>
    <row r="51" spans="1:25">
      <c r="A51" s="11">
        <v>1</v>
      </c>
      <c r="B51" s="10">
        <v>49</v>
      </c>
      <c r="C51" s="10" t="s">
        <v>1270</v>
      </c>
      <c r="D51" s="10">
        <v>121.4772</v>
      </c>
      <c r="E51" s="10">
        <v>31.266500000000001</v>
      </c>
      <c r="F51" s="10" t="s">
        <v>4196</v>
      </c>
      <c r="G51" s="10" t="s">
        <v>4196</v>
      </c>
      <c r="H51" s="10" t="s">
        <v>4195</v>
      </c>
      <c r="I51" s="10" t="s">
        <v>2436</v>
      </c>
      <c r="J51" s="45"/>
      <c r="K51" s="45"/>
      <c r="L51" s="45"/>
      <c r="M51" s="45"/>
      <c r="N51" s="45"/>
      <c r="O51" s="45"/>
      <c r="P51" s="45"/>
      <c r="Q51" s="45"/>
      <c r="R51" s="10">
        <v>0.91608851844849504</v>
      </c>
      <c r="S51" s="10">
        <v>0.86224206823334504</v>
      </c>
      <c r="T51" s="10">
        <v>0.76193076512926305</v>
      </c>
      <c r="U51" s="10">
        <v>0.85283947695542295</v>
      </c>
      <c r="V51" s="10">
        <v>0.74439194831098998</v>
      </c>
      <c r="W51" s="10">
        <v>0.75873023817911101</v>
      </c>
      <c r="X51" s="44"/>
      <c r="Y51" s="8">
        <v>14.399221783333999</v>
      </c>
    </row>
    <row r="52" spans="1:25">
      <c r="A52" s="11">
        <v>1</v>
      </c>
      <c r="B52" s="10">
        <v>50</v>
      </c>
      <c r="C52" s="10" t="s">
        <v>1268</v>
      </c>
      <c r="D52" s="10">
        <v>121.521262585098</v>
      </c>
      <c r="E52" s="10">
        <v>31.315204227525602</v>
      </c>
      <c r="F52" s="10" t="s">
        <v>4194</v>
      </c>
      <c r="G52" s="10" t="s">
        <v>4193</v>
      </c>
      <c r="H52" s="41" t="s">
        <v>4192</v>
      </c>
      <c r="I52" s="10" t="s">
        <v>1712</v>
      </c>
      <c r="J52" s="45"/>
      <c r="K52" s="45"/>
      <c r="L52" s="45"/>
      <c r="M52" s="45"/>
      <c r="N52" s="45"/>
      <c r="O52" s="45"/>
      <c r="P52" s="45"/>
      <c r="Q52" s="45"/>
      <c r="R52" s="10">
        <v>0.92728456655357006</v>
      </c>
      <c r="S52" s="10">
        <v>0.87396627446943398</v>
      </c>
      <c r="T52" s="10">
        <v>0.76419191925211205</v>
      </c>
      <c r="U52" s="10">
        <v>0.86128970212315803</v>
      </c>
      <c r="V52" s="10">
        <v>0.76488098540615901</v>
      </c>
      <c r="W52" s="10">
        <v>0.66079460184935201</v>
      </c>
      <c r="X52" s="44"/>
      <c r="Y52" s="8">
        <v>17.412589342426699</v>
      </c>
    </row>
    <row r="53" spans="1:25">
      <c r="A53" s="11">
        <v>1</v>
      </c>
      <c r="B53" s="10">
        <v>51</v>
      </c>
      <c r="C53" s="10" t="s">
        <v>1266</v>
      </c>
      <c r="D53" s="10">
        <v>121.51497000000001</v>
      </c>
      <c r="E53" s="10">
        <v>31.309159999999999</v>
      </c>
      <c r="F53" s="10" t="s">
        <v>4191</v>
      </c>
      <c r="G53" s="38" t="s">
        <v>4190</v>
      </c>
      <c r="H53" s="10" t="s">
        <v>4189</v>
      </c>
      <c r="I53" s="10" t="s">
        <v>1712</v>
      </c>
      <c r="J53" s="45"/>
      <c r="K53" s="45"/>
      <c r="L53" s="45"/>
      <c r="M53" s="45"/>
      <c r="N53" s="45"/>
      <c r="O53" s="45"/>
      <c r="P53" s="45"/>
      <c r="Q53" s="45"/>
      <c r="R53" s="10">
        <v>0.91427064487591103</v>
      </c>
      <c r="S53" s="10">
        <v>0.93210046746470299</v>
      </c>
      <c r="T53" s="10">
        <v>0.74770490039724402</v>
      </c>
      <c r="U53" s="10">
        <v>0.84470714060098495</v>
      </c>
      <c r="V53" s="10">
        <v>0.89140793862932999</v>
      </c>
      <c r="W53" s="10">
        <v>0.77414792274787003</v>
      </c>
      <c r="X53" s="44"/>
      <c r="Y53" s="8">
        <v>17.090527661911899</v>
      </c>
    </row>
    <row r="54" spans="1:25">
      <c r="A54" s="11">
        <v>1</v>
      </c>
      <c r="B54" s="10">
        <v>52</v>
      </c>
      <c r="C54" s="10" t="s">
        <v>1264</v>
      </c>
      <c r="D54" s="10">
        <v>121.52108</v>
      </c>
      <c r="E54" s="10">
        <v>31.254629999999999</v>
      </c>
      <c r="F54" s="10" t="s">
        <v>4188</v>
      </c>
      <c r="G54" s="10" t="s">
        <v>4187</v>
      </c>
      <c r="H54" s="10" t="s">
        <v>4186</v>
      </c>
      <c r="I54" s="10" t="s">
        <v>1712</v>
      </c>
      <c r="J54" s="45"/>
      <c r="K54" s="45"/>
      <c r="L54" s="45"/>
      <c r="M54" s="45"/>
      <c r="N54" s="45"/>
      <c r="O54" s="45"/>
      <c r="P54" s="45"/>
      <c r="Q54" s="45"/>
      <c r="R54" s="10">
        <v>0.91915563513862197</v>
      </c>
      <c r="S54" s="10">
        <v>0.91198716033891503</v>
      </c>
      <c r="T54" s="10">
        <v>0.84674009468652001</v>
      </c>
      <c r="U54" s="10">
        <v>0.82804646291802497</v>
      </c>
      <c r="V54" s="10">
        <v>0.84684798788247095</v>
      </c>
      <c r="W54" s="10">
        <v>0.77632530076695605</v>
      </c>
      <c r="X54" s="44"/>
      <c r="Y54" s="8">
        <v>18.352899272640499</v>
      </c>
    </row>
    <row r="55" spans="1:25">
      <c r="A55" s="11">
        <v>1</v>
      </c>
      <c r="B55" s="10">
        <v>53</v>
      </c>
      <c r="C55" s="10" t="s">
        <v>1262</v>
      </c>
      <c r="D55" s="10">
        <v>121.37054000000001</v>
      </c>
      <c r="E55" s="10">
        <v>31.205469999999998</v>
      </c>
      <c r="F55" s="10" t="s">
        <v>4185</v>
      </c>
      <c r="G55" s="10" t="s">
        <v>4184</v>
      </c>
      <c r="H55" s="10" t="s">
        <v>4183</v>
      </c>
      <c r="I55" s="10" t="s">
        <v>1664</v>
      </c>
      <c r="J55" s="45"/>
      <c r="K55" s="45"/>
      <c r="L55" s="45"/>
      <c r="M55" s="45"/>
      <c r="N55" s="45"/>
      <c r="O55" s="45"/>
      <c r="P55" s="45"/>
      <c r="Q55" s="45"/>
      <c r="R55" s="10">
        <v>0.91253504764566196</v>
      </c>
      <c r="S55" s="10">
        <v>0.89053557642493497</v>
      </c>
      <c r="T55" s="10">
        <v>0.88914622392603704</v>
      </c>
      <c r="U55" s="10">
        <v>0.79970259143644395</v>
      </c>
      <c r="V55" s="10">
        <v>0.76809750464410098</v>
      </c>
      <c r="W55" s="10">
        <v>0.69782217029710303</v>
      </c>
      <c r="X55" s="44"/>
      <c r="Y55" s="8">
        <v>11.0690025181732</v>
      </c>
    </row>
    <row r="56" spans="1:25">
      <c r="A56" s="11">
        <v>1</v>
      </c>
      <c r="B56" s="10">
        <v>54</v>
      </c>
      <c r="C56" s="10" t="s">
        <v>1260</v>
      </c>
      <c r="D56" s="10">
        <v>121.35605</v>
      </c>
      <c r="E56" s="10">
        <v>31.189240000000002</v>
      </c>
      <c r="F56" s="10" t="s">
        <v>4182</v>
      </c>
      <c r="G56" s="10" t="s">
        <v>4181</v>
      </c>
      <c r="H56" s="10" t="s">
        <v>4180</v>
      </c>
      <c r="I56" s="10" t="s">
        <v>1664</v>
      </c>
      <c r="J56" s="45"/>
      <c r="K56" s="45"/>
      <c r="L56" s="45"/>
      <c r="M56" s="45"/>
      <c r="N56" s="45"/>
      <c r="O56" s="45"/>
      <c r="P56" s="45"/>
      <c r="Q56" s="45"/>
      <c r="R56" s="10">
        <v>1</v>
      </c>
      <c r="S56" s="10">
        <v>1</v>
      </c>
      <c r="T56" s="10">
        <v>1</v>
      </c>
      <c r="U56" s="10">
        <v>0.89290694281884897</v>
      </c>
      <c r="V56" s="10">
        <v>0.78552483735145795</v>
      </c>
      <c r="W56" s="10">
        <v>0.70237999215861702</v>
      </c>
      <c r="X56" s="44"/>
      <c r="Y56" s="8">
        <v>42.328502913054102</v>
      </c>
    </row>
    <row r="57" spans="1:25">
      <c r="A57" s="11">
        <v>1</v>
      </c>
      <c r="B57" s="10">
        <v>55</v>
      </c>
      <c r="C57" s="10" t="s">
        <v>1258</v>
      </c>
      <c r="D57" s="10">
        <v>121.42216000000001</v>
      </c>
      <c r="E57" s="10">
        <v>31.211950000000002</v>
      </c>
      <c r="F57" s="12" t="s">
        <v>4179</v>
      </c>
      <c r="G57" s="12" t="s">
        <v>4178</v>
      </c>
      <c r="H57" s="10" t="s">
        <v>4177</v>
      </c>
      <c r="I57" s="10" t="s">
        <v>1664</v>
      </c>
      <c r="J57" s="45"/>
      <c r="K57" s="45"/>
      <c r="L57" s="45"/>
      <c r="M57" s="45"/>
      <c r="N57" s="45"/>
      <c r="O57" s="45"/>
      <c r="P57" s="45"/>
      <c r="Q57" s="45"/>
      <c r="R57" s="10">
        <v>0.89544562663167704</v>
      </c>
      <c r="S57" s="10">
        <v>0.89268311615137796</v>
      </c>
      <c r="T57" s="10">
        <v>0.67569599038443995</v>
      </c>
      <c r="U57" s="10">
        <v>0.81145624651562298</v>
      </c>
      <c r="V57" s="10">
        <v>0.82525567793388299</v>
      </c>
      <c r="W57" s="10">
        <v>0.45129082617873301</v>
      </c>
      <c r="X57" s="44"/>
      <c r="Y57" s="8">
        <v>25.752900995609401</v>
      </c>
    </row>
    <row r="58" spans="1:25">
      <c r="A58" s="11">
        <v>1</v>
      </c>
      <c r="B58" s="10">
        <v>56</v>
      </c>
      <c r="C58" s="10" t="s">
        <v>1256</v>
      </c>
      <c r="D58" s="10">
        <v>121.36676</v>
      </c>
      <c r="E58" s="10">
        <v>31.192160000000001</v>
      </c>
      <c r="F58" s="10" t="s">
        <v>4176</v>
      </c>
      <c r="G58" s="10" t="s">
        <v>4175</v>
      </c>
      <c r="H58" s="10" t="s">
        <v>4174</v>
      </c>
      <c r="I58" s="10" t="s">
        <v>1664</v>
      </c>
      <c r="J58" s="45"/>
      <c r="K58" s="45"/>
      <c r="L58" s="45"/>
      <c r="M58" s="45"/>
      <c r="N58" s="45"/>
      <c r="O58" s="45"/>
      <c r="P58" s="45"/>
      <c r="Q58" s="45"/>
      <c r="R58" s="10">
        <v>0.97892659131659998</v>
      </c>
      <c r="S58" s="10">
        <v>0.91844862504041902</v>
      </c>
      <c r="T58" s="10">
        <v>0.87553936082971795</v>
      </c>
      <c r="U58" s="10">
        <v>0.91201822721327896</v>
      </c>
      <c r="V58" s="10">
        <v>0.84429965206455504</v>
      </c>
      <c r="W58" s="10">
        <v>0.81428728403374095</v>
      </c>
      <c r="X58" s="44"/>
      <c r="Y58" s="8">
        <v>18.113381783970901</v>
      </c>
    </row>
    <row r="59" spans="1:25">
      <c r="A59" s="11">
        <v>1</v>
      </c>
      <c r="B59" s="10">
        <v>57</v>
      </c>
      <c r="C59" s="10" t="s">
        <v>4173</v>
      </c>
      <c r="D59" s="9">
        <v>121.43125999999999</v>
      </c>
      <c r="E59" s="9">
        <v>31.206710000000001</v>
      </c>
      <c r="F59" s="10" t="s">
        <v>4172</v>
      </c>
      <c r="G59" s="10" t="s">
        <v>2645</v>
      </c>
      <c r="H59" s="10" t="s">
        <v>4171</v>
      </c>
      <c r="I59" s="10" t="s">
        <v>1664</v>
      </c>
      <c r="J59" s="45"/>
      <c r="K59" s="45"/>
      <c r="L59" s="45"/>
      <c r="M59" s="45"/>
      <c r="N59" s="45"/>
      <c r="O59" s="45"/>
      <c r="P59" s="45"/>
      <c r="Q59" s="45"/>
      <c r="X59" s="44"/>
    </row>
    <row r="60" spans="1:25">
      <c r="A60" s="11">
        <v>1</v>
      </c>
      <c r="B60" s="10">
        <v>58</v>
      </c>
      <c r="C60" s="10" t="s">
        <v>1254</v>
      </c>
      <c r="D60" s="10">
        <v>121.43104</v>
      </c>
      <c r="E60" s="10">
        <v>31.211279999999999</v>
      </c>
      <c r="F60" s="10" t="s">
        <v>4170</v>
      </c>
      <c r="G60" s="10" t="s">
        <v>4169</v>
      </c>
      <c r="H60" s="10" t="s">
        <v>3367</v>
      </c>
      <c r="I60" s="10" t="s">
        <v>1664</v>
      </c>
      <c r="J60" s="45"/>
      <c r="K60" s="45"/>
      <c r="L60" s="45"/>
      <c r="M60" s="45"/>
      <c r="N60" s="45"/>
      <c r="O60" s="45"/>
      <c r="P60" s="45"/>
      <c r="Q60" s="45"/>
      <c r="R60" s="10">
        <v>0.93985079981212805</v>
      </c>
      <c r="S60" s="10">
        <v>0.90658519170597696</v>
      </c>
      <c r="T60" s="10">
        <v>0.74420833122241303</v>
      </c>
      <c r="U60" s="10">
        <v>0.87945007945845799</v>
      </c>
      <c r="V60" s="10">
        <v>0.82500103655830204</v>
      </c>
      <c r="W60" s="10">
        <v>0.82144901313293295</v>
      </c>
      <c r="X60" s="44"/>
      <c r="Y60" s="8">
        <v>37.929074858850697</v>
      </c>
    </row>
    <row r="61" spans="1:25">
      <c r="A61" s="11">
        <v>1</v>
      </c>
      <c r="B61" s="10">
        <v>59</v>
      </c>
      <c r="C61" s="10" t="s">
        <v>1252</v>
      </c>
      <c r="D61" s="10">
        <v>121.42281</v>
      </c>
      <c r="E61" s="10">
        <v>31.221530000000001</v>
      </c>
      <c r="F61" s="10" t="s">
        <v>4168</v>
      </c>
      <c r="G61" s="10" t="s">
        <v>4167</v>
      </c>
      <c r="H61" s="10" t="s">
        <v>4166</v>
      </c>
      <c r="I61" s="10" t="s">
        <v>1664</v>
      </c>
      <c r="J61" s="45"/>
      <c r="K61" s="45"/>
      <c r="L61" s="45"/>
      <c r="M61" s="45"/>
      <c r="N61" s="45"/>
      <c r="O61" s="45"/>
      <c r="P61" s="45"/>
      <c r="Q61" s="45"/>
      <c r="R61" s="10">
        <v>0.86136367252203705</v>
      </c>
      <c r="S61" s="10">
        <v>0.733737617590564</v>
      </c>
      <c r="T61" s="10">
        <v>0.79181539849300997</v>
      </c>
      <c r="U61" s="10">
        <v>0.89087904439592003</v>
      </c>
      <c r="V61" s="10">
        <v>0.84730660839529304</v>
      </c>
      <c r="W61" s="10">
        <v>0.790583924597972</v>
      </c>
      <c r="X61" s="44"/>
      <c r="Y61" s="8">
        <v>20.9725318939598</v>
      </c>
    </row>
    <row r="62" spans="1:25">
      <c r="A62" s="11">
        <v>1</v>
      </c>
      <c r="B62" s="10">
        <v>60</v>
      </c>
      <c r="C62" s="10" t="s">
        <v>4165</v>
      </c>
      <c r="D62" s="9">
        <v>121.20614</v>
      </c>
      <c r="E62" s="9">
        <v>31.119292999999999</v>
      </c>
      <c r="F62" s="10" t="s">
        <v>4164</v>
      </c>
      <c r="G62" s="10" t="s">
        <v>4164</v>
      </c>
      <c r="H62" s="10" t="s">
        <v>4163</v>
      </c>
      <c r="I62" s="10" t="s">
        <v>2531</v>
      </c>
      <c r="J62" s="45"/>
      <c r="K62" s="45"/>
      <c r="L62" s="45"/>
      <c r="M62" s="45"/>
      <c r="N62" s="45"/>
      <c r="O62" s="45"/>
      <c r="P62" s="45"/>
      <c r="Q62" s="45"/>
      <c r="X62" s="44"/>
    </row>
    <row r="63" spans="1:25">
      <c r="A63" s="11">
        <v>2</v>
      </c>
      <c r="B63" s="10">
        <v>0</v>
      </c>
      <c r="C63" s="10" t="s">
        <v>1250</v>
      </c>
      <c r="D63" s="10">
        <v>121.4878506</v>
      </c>
      <c r="E63" s="10">
        <v>31.234386539999999</v>
      </c>
      <c r="F63" s="10" t="s">
        <v>4162</v>
      </c>
      <c r="G63" s="10" t="s">
        <v>4161</v>
      </c>
      <c r="H63" s="10" t="s">
        <v>4160</v>
      </c>
      <c r="I63" s="10" t="s">
        <v>2242</v>
      </c>
      <c r="J63" s="13">
        <v>0.13049992599999999</v>
      </c>
      <c r="K63" s="13">
        <v>0.299741745</v>
      </c>
      <c r="L63" s="13">
        <v>0.170081919</v>
      </c>
      <c r="M63" s="13">
        <v>7.5010992999999998E-2</v>
      </c>
      <c r="N63" s="13">
        <v>2.5723024000000001E-2</v>
      </c>
      <c r="O63" s="13">
        <v>1.1444099999999999E-5</v>
      </c>
      <c r="P63" s="13">
        <v>2.0754727000000001E-2</v>
      </c>
      <c r="Q63" s="13">
        <v>0.69840617199999999</v>
      </c>
      <c r="R63" s="10">
        <v>0.85082471000000004</v>
      </c>
      <c r="S63" s="10">
        <v>0.88167396660103603</v>
      </c>
      <c r="T63" s="10">
        <v>0.70012860960712098</v>
      </c>
      <c r="U63" s="10">
        <v>0.66866846376463596</v>
      </c>
      <c r="V63" s="10">
        <v>0.85696964235944795</v>
      </c>
      <c r="W63" s="10">
        <v>0.67534252443203202</v>
      </c>
      <c r="X63" s="9">
        <v>0.69840617199999999</v>
      </c>
      <c r="Y63" s="8">
        <v>13.9644023009105</v>
      </c>
    </row>
    <row r="64" spans="1:25">
      <c r="A64" s="11">
        <v>2</v>
      </c>
      <c r="B64" s="10">
        <v>1</v>
      </c>
      <c r="C64" s="10" t="s">
        <v>1248</v>
      </c>
      <c r="D64" s="10">
        <v>121.4864269</v>
      </c>
      <c r="E64" s="10">
        <v>31.23606873</v>
      </c>
      <c r="F64" s="10" t="s">
        <v>4159</v>
      </c>
      <c r="G64" s="10" t="s">
        <v>4158</v>
      </c>
      <c r="H64" s="10" t="s">
        <v>4157</v>
      </c>
      <c r="I64" s="10" t="s">
        <v>2242</v>
      </c>
      <c r="J64" s="13">
        <v>0.35775400800000001</v>
      </c>
      <c r="K64" s="13">
        <v>0.38185348499999999</v>
      </c>
      <c r="L64" s="13">
        <v>7.2992197999999994E-2</v>
      </c>
      <c r="M64" s="13">
        <v>9.9289321999999999E-2</v>
      </c>
      <c r="N64" s="13">
        <v>3.6686198000000003E-2</v>
      </c>
      <c r="O64" s="13">
        <v>3.5339360000000001E-3</v>
      </c>
      <c r="P64" s="13">
        <v>1.5875244E-2</v>
      </c>
      <c r="Q64" s="13">
        <v>0.67780008000000003</v>
      </c>
      <c r="R64" s="10">
        <v>0.84145161599999996</v>
      </c>
      <c r="S64" s="10">
        <v>0.69347556306131797</v>
      </c>
      <c r="T64" s="10">
        <v>0.67586511037828101</v>
      </c>
      <c r="U64" s="10">
        <v>0.88111333359833499</v>
      </c>
      <c r="V64" s="10">
        <v>0.92177571863010699</v>
      </c>
      <c r="W64" s="10">
        <v>0.89551409519837699</v>
      </c>
      <c r="X64" s="9">
        <v>0.67780008000000003</v>
      </c>
      <c r="Y64" s="8">
        <v>7.35857150354762</v>
      </c>
    </row>
    <row r="65" spans="1:25">
      <c r="A65" s="11">
        <v>2</v>
      </c>
      <c r="B65" s="10">
        <v>2</v>
      </c>
      <c r="C65" s="10" t="s">
        <v>1246</v>
      </c>
      <c r="D65" s="10">
        <v>121.4863105</v>
      </c>
      <c r="E65" s="10">
        <v>31.234193390000002</v>
      </c>
      <c r="F65" s="10" t="s">
        <v>4156</v>
      </c>
      <c r="G65" s="10" t="s">
        <v>4155</v>
      </c>
      <c r="H65" s="10" t="s">
        <v>4154</v>
      </c>
      <c r="I65" s="10" t="s">
        <v>2242</v>
      </c>
      <c r="J65" s="13">
        <v>0.21564499600000001</v>
      </c>
      <c r="K65" s="13">
        <v>0.357120832</v>
      </c>
      <c r="L65" s="13">
        <v>0.190994422</v>
      </c>
      <c r="M65" s="13">
        <v>9.7167650999999994E-2</v>
      </c>
      <c r="N65" s="13">
        <v>4.9218019000000002E-2</v>
      </c>
      <c r="O65" s="13">
        <v>1.5653769000000001E-2</v>
      </c>
      <c r="P65" s="13">
        <v>1.3815085E-2</v>
      </c>
      <c r="Q65" s="13">
        <v>0.58007166099999996</v>
      </c>
      <c r="R65" s="10">
        <v>0.97583246400000001</v>
      </c>
      <c r="S65" s="10">
        <v>0.94547221950233895</v>
      </c>
      <c r="T65" s="10">
        <v>0.59712267215007497</v>
      </c>
      <c r="U65" s="10">
        <v>0.75465810065275796</v>
      </c>
      <c r="V65" s="10">
        <v>0.95007895696106903</v>
      </c>
      <c r="W65" s="10">
        <v>0.89831381098954399</v>
      </c>
      <c r="X65" s="9">
        <v>0.58007166099999996</v>
      </c>
      <c r="Y65" s="8">
        <v>19.619286655304901</v>
      </c>
    </row>
    <row r="66" spans="1:25" ht="14.5" customHeight="1">
      <c r="A66" s="11">
        <v>2</v>
      </c>
      <c r="B66" s="10">
        <v>3</v>
      </c>
      <c r="C66" s="10" t="s">
        <v>1244</v>
      </c>
      <c r="D66" s="10">
        <v>121.4860977</v>
      </c>
      <c r="E66" s="10">
        <v>31.23707576</v>
      </c>
      <c r="F66" s="10" t="s">
        <v>4153</v>
      </c>
      <c r="G66" s="10" t="s">
        <v>4152</v>
      </c>
      <c r="H66" s="10" t="s">
        <v>4151</v>
      </c>
      <c r="I66" s="10" t="s">
        <v>2242</v>
      </c>
      <c r="J66" s="13">
        <v>0.24275732</v>
      </c>
      <c r="K66" s="13">
        <v>0.49269390099999999</v>
      </c>
      <c r="L66" s="13">
        <v>2.3705005000000001E-2</v>
      </c>
      <c r="M66" s="13">
        <v>0.120970011</v>
      </c>
      <c r="N66" s="13">
        <v>3.0079365E-2</v>
      </c>
      <c r="O66" s="13">
        <v>5.7864199999999998E-4</v>
      </c>
      <c r="P66" s="13">
        <v>1.7080069E-2</v>
      </c>
      <c r="Q66" s="13">
        <v>0.49416524499999998</v>
      </c>
      <c r="R66" s="10">
        <v>0.94216711500000005</v>
      </c>
      <c r="S66" s="10">
        <v>0.95428153243552605</v>
      </c>
      <c r="T66" s="10">
        <v>0.50241319415779295</v>
      </c>
      <c r="U66" s="10">
        <v>0.76117907638709403</v>
      </c>
      <c r="V66" s="10">
        <v>0.886770280914433</v>
      </c>
      <c r="W66" s="10">
        <v>0.88472020754293201</v>
      </c>
      <c r="X66" s="9">
        <v>0.49416524499999998</v>
      </c>
      <c r="Y66" s="8">
        <v>10.667728478394</v>
      </c>
    </row>
    <row r="67" spans="1:25">
      <c r="A67" s="11">
        <v>2</v>
      </c>
      <c r="B67" s="10">
        <v>4</v>
      </c>
      <c r="C67" s="10" t="s">
        <v>1242</v>
      </c>
      <c r="D67" s="10">
        <v>121.4852606</v>
      </c>
      <c r="E67" s="10">
        <v>31.23960319</v>
      </c>
      <c r="F67" s="10" t="s">
        <v>4150</v>
      </c>
      <c r="G67" s="10" t="s">
        <v>4149</v>
      </c>
      <c r="H67" s="10" t="s">
        <v>4148</v>
      </c>
      <c r="I67" s="10" t="s">
        <v>2242</v>
      </c>
      <c r="J67" s="13">
        <v>0.445970535</v>
      </c>
      <c r="K67" s="13">
        <v>0.337477366</v>
      </c>
      <c r="L67" s="13">
        <v>3.1888803E-2</v>
      </c>
      <c r="M67" s="13">
        <v>0.10213232</v>
      </c>
      <c r="N67" s="13">
        <v>4.1364193E-2</v>
      </c>
      <c r="O67" s="13">
        <v>2.574603E-3</v>
      </c>
      <c r="P67" s="13">
        <v>8.2971250000000007E-3</v>
      </c>
      <c r="Q67" s="13">
        <v>0.61025624700000003</v>
      </c>
      <c r="R67" s="10">
        <v>0.90724582200000004</v>
      </c>
      <c r="S67" s="10">
        <v>0.81102640878516197</v>
      </c>
      <c r="T67" s="10">
        <v>0.63301829006919097</v>
      </c>
      <c r="U67" s="10">
        <v>0.81259602295149402</v>
      </c>
      <c r="V67" s="10">
        <v>0.87897726164090595</v>
      </c>
      <c r="W67" s="10">
        <v>0.87512117380212295</v>
      </c>
      <c r="X67" s="9">
        <v>0.61025624700000003</v>
      </c>
      <c r="Y67" s="8">
        <v>10.76407849772</v>
      </c>
    </row>
    <row r="68" spans="1:25">
      <c r="A68" s="11">
        <v>2</v>
      </c>
      <c r="B68" s="10">
        <v>5</v>
      </c>
      <c r="C68" s="10" t="s">
        <v>1240</v>
      </c>
      <c r="D68" s="10">
        <v>121.48512959999999</v>
      </c>
      <c r="E68" s="10">
        <v>31.23987451</v>
      </c>
      <c r="F68" s="10" t="s">
        <v>4147</v>
      </c>
      <c r="G68" s="10" t="s">
        <v>4146</v>
      </c>
      <c r="H68" s="10" t="s">
        <v>4145</v>
      </c>
      <c r="I68" s="10" t="s">
        <v>2242</v>
      </c>
      <c r="J68" s="13">
        <v>0.44814959399999998</v>
      </c>
      <c r="K68" s="13">
        <v>0.33698966299999999</v>
      </c>
      <c r="L68" s="13">
        <v>3.1439520999999998E-2</v>
      </c>
      <c r="M68" s="13">
        <v>9.4100605000000004E-2</v>
      </c>
      <c r="N68" s="13">
        <v>4.0820034999999998E-2</v>
      </c>
      <c r="O68" s="13">
        <v>2.9577779999999999E-3</v>
      </c>
      <c r="P68" s="13">
        <v>1.293009E-2</v>
      </c>
      <c r="Q68" s="13">
        <v>0.63265117500000001</v>
      </c>
      <c r="R68" s="10">
        <v>0.89578743400000005</v>
      </c>
      <c r="S68" s="10">
        <v>0.823061338727056</v>
      </c>
      <c r="T68" s="10">
        <v>0.63278368512271899</v>
      </c>
      <c r="U68" s="10">
        <v>0.81798814167721501</v>
      </c>
      <c r="V68" s="10">
        <v>0.88926284873204298</v>
      </c>
      <c r="W68" s="10">
        <v>0.86851311325569502</v>
      </c>
      <c r="X68" s="9">
        <v>0.63265117500000001</v>
      </c>
      <c r="Y68" s="8">
        <v>10.438879894330601</v>
      </c>
    </row>
    <row r="69" spans="1:25">
      <c r="A69" s="11">
        <v>2</v>
      </c>
      <c r="B69" s="10">
        <v>6</v>
      </c>
      <c r="C69" s="10" t="s">
        <v>1238</v>
      </c>
      <c r="D69" s="10">
        <v>121.4851766</v>
      </c>
      <c r="E69" s="10">
        <v>31.24015511</v>
      </c>
      <c r="F69" s="10" t="s">
        <v>4144</v>
      </c>
      <c r="G69" s="10" t="s">
        <v>4143</v>
      </c>
      <c r="H69" s="10" t="s">
        <v>4142</v>
      </c>
      <c r="I69" s="10" t="s">
        <v>2242</v>
      </c>
      <c r="J69" s="13">
        <v>0.41333007799999999</v>
      </c>
      <c r="K69" s="13">
        <v>0.35834042199999999</v>
      </c>
      <c r="L69" s="13">
        <v>4.1341464000000001E-2</v>
      </c>
      <c r="M69" s="13">
        <v>9.9701086999999994E-2</v>
      </c>
      <c r="N69" s="13">
        <v>3.8331032000000001E-2</v>
      </c>
      <c r="O69" s="13">
        <v>2.0027159999999999E-3</v>
      </c>
      <c r="P69" s="13">
        <v>1.6822655999999998E-2</v>
      </c>
      <c r="Q69" s="13">
        <v>0.58515662800000001</v>
      </c>
      <c r="R69" s="10">
        <v>0.91365512800000004</v>
      </c>
      <c r="S69" s="10">
        <v>0.83121485286219299</v>
      </c>
      <c r="T69" s="10">
        <v>0.61014399775307704</v>
      </c>
      <c r="U69" s="10">
        <v>0.84182739723669298</v>
      </c>
      <c r="V69" s="10">
        <v>0.91512464875322097</v>
      </c>
      <c r="W69" s="10">
        <v>0.89386974083558302</v>
      </c>
      <c r="X69" s="9">
        <v>0.58515662800000001</v>
      </c>
      <c r="Y69" s="8">
        <v>9.7896604658369597</v>
      </c>
    </row>
    <row r="70" spans="1:25">
      <c r="A70" s="11">
        <v>2</v>
      </c>
      <c r="B70" s="10">
        <v>7</v>
      </c>
      <c r="C70" s="10" t="s">
        <v>4141</v>
      </c>
      <c r="D70" s="10">
        <v>121.4814453</v>
      </c>
      <c r="E70" s="10">
        <v>31.240406199999999</v>
      </c>
      <c r="F70" s="10" t="s">
        <v>4140</v>
      </c>
      <c r="G70" s="10" t="s">
        <v>4139</v>
      </c>
      <c r="H70" s="10" t="s">
        <v>4138</v>
      </c>
      <c r="I70" s="10" t="s">
        <v>2242</v>
      </c>
      <c r="J70" s="13"/>
      <c r="K70" s="13"/>
      <c r="L70" s="13"/>
      <c r="M70" s="13"/>
      <c r="N70" s="13"/>
      <c r="O70" s="13"/>
      <c r="P70" s="13"/>
      <c r="Q70" s="13"/>
    </row>
    <row r="71" spans="1:25">
      <c r="A71" s="11">
        <v>2</v>
      </c>
      <c r="B71" s="10">
        <v>8</v>
      </c>
      <c r="C71" s="10" t="s">
        <v>1236</v>
      </c>
      <c r="D71" s="10">
        <v>121.4836289</v>
      </c>
      <c r="E71" s="10">
        <v>31.240019019999998</v>
      </c>
      <c r="F71" s="10" t="s">
        <v>4137</v>
      </c>
      <c r="G71" s="10" t="s">
        <v>4136</v>
      </c>
      <c r="H71" s="10" t="s">
        <v>4135</v>
      </c>
      <c r="I71" s="10" t="s">
        <v>2242</v>
      </c>
      <c r="J71" s="13">
        <v>0.40565840399999997</v>
      </c>
      <c r="K71" s="13">
        <v>0.19249343899999999</v>
      </c>
      <c r="L71" s="13">
        <v>0.23318608599999999</v>
      </c>
      <c r="M71" s="13">
        <v>8.9735031000000007E-2</v>
      </c>
      <c r="N71" s="13">
        <v>3.0671437999999999E-2</v>
      </c>
      <c r="O71" s="13">
        <v>2.6845929999999999E-3</v>
      </c>
      <c r="P71" s="13">
        <v>1.1437098E-2</v>
      </c>
      <c r="Q71" s="13">
        <v>0.87408504399999998</v>
      </c>
      <c r="R71" s="10">
        <v>0.91601327399999999</v>
      </c>
      <c r="S71" s="10">
        <v>0.81152512736594995</v>
      </c>
      <c r="T71" s="10">
        <v>0.85671963032572296</v>
      </c>
      <c r="U71" s="10">
        <v>0.84009181247291798</v>
      </c>
      <c r="V71" s="10">
        <v>0.94060751686458099</v>
      </c>
      <c r="W71" s="10">
        <v>0.885227276441515</v>
      </c>
      <c r="X71" s="9">
        <v>0.87408504399999998</v>
      </c>
      <c r="Y71" s="8">
        <v>13.8142392643613</v>
      </c>
    </row>
    <row r="72" spans="1:25">
      <c r="A72" s="11">
        <v>2</v>
      </c>
      <c r="B72" s="10">
        <v>9</v>
      </c>
      <c r="C72" s="10" t="s">
        <v>4134</v>
      </c>
      <c r="D72" s="10">
        <v>121.4843175</v>
      </c>
      <c r="E72" s="10">
        <v>31.244210249999998</v>
      </c>
      <c r="F72" s="10" t="s">
        <v>4133</v>
      </c>
      <c r="G72" s="10" t="s">
        <v>4132</v>
      </c>
      <c r="H72" s="10" t="s">
        <v>4131</v>
      </c>
      <c r="I72" s="10" t="s">
        <v>2242</v>
      </c>
      <c r="J72" s="13"/>
      <c r="K72" s="13"/>
      <c r="L72" s="13"/>
      <c r="M72" s="13"/>
      <c r="N72" s="13"/>
      <c r="O72" s="13"/>
      <c r="P72" s="13"/>
      <c r="Q72" s="13"/>
    </row>
    <row r="73" spans="1:25">
      <c r="A73" s="11">
        <v>2</v>
      </c>
      <c r="B73" s="10">
        <v>10</v>
      </c>
      <c r="C73" s="10" t="s">
        <v>1234</v>
      </c>
      <c r="D73" s="10">
        <v>121.4768212</v>
      </c>
      <c r="E73" s="10">
        <v>31.24148035</v>
      </c>
      <c r="F73" s="10" t="s">
        <v>4130</v>
      </c>
      <c r="G73" s="10" t="s">
        <v>4129</v>
      </c>
      <c r="H73" s="10" t="s">
        <v>4128</v>
      </c>
      <c r="I73" s="10" t="s">
        <v>2242</v>
      </c>
      <c r="J73" s="13">
        <v>0.43057735800000002</v>
      </c>
      <c r="K73" s="13">
        <v>0.219493627</v>
      </c>
      <c r="L73" s="13">
        <v>0.16220506000000001</v>
      </c>
      <c r="M73" s="13">
        <v>6.9979190999999996E-2</v>
      </c>
      <c r="N73" s="13">
        <v>3.3337751999999998E-2</v>
      </c>
      <c r="O73" s="13">
        <v>2.486467E-3</v>
      </c>
      <c r="P73" s="13">
        <v>4.7893520000000002E-3</v>
      </c>
      <c r="Q73" s="13">
        <v>0.87808032499999999</v>
      </c>
      <c r="R73" s="10">
        <v>0.91001077200000002</v>
      </c>
      <c r="S73" s="10">
        <v>0.91295149413615495</v>
      </c>
      <c r="T73" s="10">
        <v>0.86896528431818598</v>
      </c>
      <c r="U73" s="10">
        <v>0.83847974828196203</v>
      </c>
      <c r="V73" s="10">
        <v>0.87374220618104403</v>
      </c>
      <c r="W73" s="10">
        <v>0.89503029614482399</v>
      </c>
      <c r="X73" s="9">
        <v>0.87808032499999999</v>
      </c>
      <c r="Y73" s="8">
        <v>16.420878705372001</v>
      </c>
    </row>
    <row r="74" spans="1:25">
      <c r="A74" s="11">
        <v>2</v>
      </c>
      <c r="B74" s="10">
        <v>11</v>
      </c>
      <c r="C74" s="10" t="s">
        <v>1232</v>
      </c>
      <c r="D74" s="10">
        <v>121.46947780000001</v>
      </c>
      <c r="E74" s="10">
        <v>31.231943820000001</v>
      </c>
      <c r="F74" s="43" t="s">
        <v>4127</v>
      </c>
      <c r="G74" s="42" t="s">
        <v>4127</v>
      </c>
      <c r="H74" s="36" t="s">
        <v>4126</v>
      </c>
      <c r="I74" s="10" t="s">
        <v>2242</v>
      </c>
      <c r="J74" s="13">
        <v>9.708232E-2</v>
      </c>
      <c r="K74" s="13">
        <v>0.44804918199999999</v>
      </c>
      <c r="L74" s="13">
        <v>0.218637466</v>
      </c>
      <c r="M74" s="13">
        <v>7.1721849000000004E-2</v>
      </c>
      <c r="N74" s="13">
        <v>2.9235385999999999E-2</v>
      </c>
      <c r="O74" s="13">
        <v>1.5067150000000001E-3</v>
      </c>
      <c r="P74" s="13">
        <v>2.645765E-3</v>
      </c>
      <c r="Q74" s="13">
        <v>0.80574522999999998</v>
      </c>
      <c r="R74" s="10">
        <v>0.86505766299999998</v>
      </c>
      <c r="S74" s="10">
        <v>0.81973393871488598</v>
      </c>
      <c r="T74" s="10">
        <v>0.80446208823893195</v>
      </c>
      <c r="U74" s="10">
        <v>0.729617586565939</v>
      </c>
      <c r="V74" s="10">
        <v>0.709254051583048</v>
      </c>
      <c r="W74" s="10">
        <v>0.662423948579422</v>
      </c>
      <c r="X74" s="9">
        <v>0.80574522999999998</v>
      </c>
      <c r="Y74" s="8">
        <v>40.458851322987996</v>
      </c>
    </row>
    <row r="75" spans="1:25">
      <c r="A75" s="11">
        <v>2</v>
      </c>
      <c r="B75" s="10">
        <v>12</v>
      </c>
      <c r="C75" s="10" t="s">
        <v>1230</v>
      </c>
      <c r="D75" s="10">
        <v>121.4832341</v>
      </c>
      <c r="E75" s="10">
        <v>31.245927510000001</v>
      </c>
      <c r="F75" s="10" t="s">
        <v>4125</v>
      </c>
      <c r="G75" s="10" t="s">
        <v>4125</v>
      </c>
      <c r="H75" s="10" t="s">
        <v>4124</v>
      </c>
      <c r="I75" s="10" t="s">
        <v>2242</v>
      </c>
      <c r="J75" s="13">
        <v>0.20018588200000001</v>
      </c>
      <c r="K75" s="13">
        <v>0.45924652900000001</v>
      </c>
      <c r="L75" s="13">
        <v>9.9762280999999994E-2</v>
      </c>
      <c r="M75" s="13">
        <v>0.13592147800000001</v>
      </c>
      <c r="N75" s="13">
        <v>3.3273272999999999E-2</v>
      </c>
      <c r="O75" s="13">
        <v>2.469593E-3</v>
      </c>
      <c r="P75" s="13">
        <v>1.5544044E-2</v>
      </c>
      <c r="Q75" s="13">
        <v>0.80883201100000002</v>
      </c>
      <c r="R75" s="10">
        <v>0.929339103</v>
      </c>
      <c r="S75" s="10">
        <v>0.82679170866880503</v>
      </c>
      <c r="T75" s="10">
        <v>0.79405960500464901</v>
      </c>
      <c r="U75" s="10">
        <v>0.82189693654896201</v>
      </c>
      <c r="V75" s="10">
        <v>0.89213498863561103</v>
      </c>
      <c r="W75" s="10">
        <v>0.83763000856921899</v>
      </c>
      <c r="X75" s="9">
        <v>0.80883201100000002</v>
      </c>
      <c r="Y75" s="8">
        <v>11.961113102667699</v>
      </c>
    </row>
    <row r="76" spans="1:25">
      <c r="A76" s="11">
        <v>2</v>
      </c>
      <c r="B76" s="10">
        <v>13</v>
      </c>
      <c r="C76" s="10" t="s">
        <v>1228</v>
      </c>
      <c r="D76" s="10">
        <v>121.4822439</v>
      </c>
      <c r="E76" s="10">
        <v>31.243468060000001</v>
      </c>
      <c r="F76" s="10" t="s">
        <v>4123</v>
      </c>
      <c r="G76" s="10" t="s">
        <v>4123</v>
      </c>
      <c r="H76" s="10" t="s">
        <v>4122</v>
      </c>
      <c r="I76" s="10" t="s">
        <v>2242</v>
      </c>
      <c r="J76" s="13">
        <v>0.41136455599999999</v>
      </c>
      <c r="K76" s="13">
        <v>0.19658207899999999</v>
      </c>
      <c r="L76" s="13">
        <v>0.207846165</v>
      </c>
      <c r="M76" s="13">
        <v>8.1310272000000003E-2</v>
      </c>
      <c r="N76" s="13">
        <v>2.7730227E-2</v>
      </c>
      <c r="O76" s="13">
        <v>3.7229059999999998E-3</v>
      </c>
      <c r="P76" s="13">
        <v>3.6966799999999999E-3</v>
      </c>
      <c r="Q76" s="13">
        <v>0.76312278300000003</v>
      </c>
      <c r="R76" s="10">
        <v>0.92055056700000004</v>
      </c>
      <c r="S76" s="10">
        <v>0.91758991130070999</v>
      </c>
      <c r="T76" s="10">
        <v>0.75724949507990003</v>
      </c>
      <c r="U76" s="10">
        <v>0.71457442957784201</v>
      </c>
      <c r="V76" s="10">
        <v>0.83833196677680699</v>
      </c>
      <c r="W76" s="10">
        <v>0.74270406495432195</v>
      </c>
      <c r="X76" s="9">
        <v>0.76312278300000003</v>
      </c>
      <c r="Y76" s="8">
        <v>23.5455115225325</v>
      </c>
    </row>
    <row r="77" spans="1:25">
      <c r="A77" s="11">
        <v>2</v>
      </c>
      <c r="B77" s="10">
        <v>14</v>
      </c>
      <c r="C77" s="10" t="s">
        <v>1226</v>
      </c>
      <c r="D77" s="10">
        <v>121.4853334</v>
      </c>
      <c r="E77" s="10">
        <v>31.242787010000001</v>
      </c>
      <c r="F77" s="10" t="s">
        <v>4121</v>
      </c>
      <c r="G77" s="10" t="s">
        <v>4120</v>
      </c>
      <c r="H77" s="10" t="s">
        <v>4119</v>
      </c>
      <c r="I77" s="10" t="s">
        <v>2242</v>
      </c>
      <c r="J77" s="13">
        <v>0.37460109200000002</v>
      </c>
      <c r="K77" s="13">
        <v>0.36554799799999999</v>
      </c>
      <c r="L77" s="13">
        <v>5.0669262E-2</v>
      </c>
      <c r="M77" s="13">
        <v>0.11369051300000001</v>
      </c>
      <c r="N77" s="13">
        <v>3.1997136000000002E-2</v>
      </c>
      <c r="O77" s="13">
        <v>4.6963009999999999E-3</v>
      </c>
      <c r="P77" s="13">
        <v>1.2556484999999999E-2</v>
      </c>
      <c r="Q77" s="13">
        <v>0.63777107899999996</v>
      </c>
      <c r="R77" s="10">
        <v>0.89385416299999998</v>
      </c>
      <c r="S77" s="10">
        <v>0.85967716408904205</v>
      </c>
      <c r="T77" s="10">
        <v>0.63765773015732796</v>
      </c>
      <c r="U77" s="10">
        <v>0.86252981511795201</v>
      </c>
      <c r="V77" s="10">
        <v>0.89873688991534295</v>
      </c>
      <c r="W77" s="10">
        <v>0.88298413596205105</v>
      </c>
      <c r="X77" s="9">
        <v>0.63777107899999996</v>
      </c>
      <c r="Y77" s="8">
        <v>11.5656359072283</v>
      </c>
    </row>
    <row r="78" spans="1:25">
      <c r="A78" s="11">
        <v>2</v>
      </c>
      <c r="B78" s="10">
        <v>15</v>
      </c>
      <c r="C78" s="10" t="s">
        <v>1224</v>
      </c>
      <c r="D78" s="10">
        <v>121.483316</v>
      </c>
      <c r="E78" s="10">
        <v>31.241625119999998</v>
      </c>
      <c r="F78" s="10" t="s">
        <v>4116</v>
      </c>
      <c r="G78" s="10" t="s">
        <v>4118</v>
      </c>
      <c r="H78" s="10" t="s">
        <v>4117</v>
      </c>
      <c r="I78" s="10" t="s">
        <v>2242</v>
      </c>
      <c r="J78" s="13">
        <v>0.70251777000000004</v>
      </c>
      <c r="K78" s="13">
        <v>0.15397123800000001</v>
      </c>
      <c r="L78" s="13">
        <v>2.3663260000000002E-3</v>
      </c>
      <c r="M78" s="13">
        <v>5.3164048999999998E-2</v>
      </c>
      <c r="N78" s="13">
        <v>2.9570665999999999E-2</v>
      </c>
      <c r="O78" s="13">
        <v>7.4660560000000004E-3</v>
      </c>
      <c r="P78" s="13">
        <v>2.1137064000000001E-2</v>
      </c>
      <c r="Q78" s="13">
        <v>0.80169194799999999</v>
      </c>
      <c r="R78" s="10">
        <v>0.91625122800000003</v>
      </c>
      <c r="S78" s="10">
        <v>0.88181099395531604</v>
      </c>
      <c r="T78" s="10">
        <v>0.77977316223387205</v>
      </c>
      <c r="U78" s="10">
        <v>0.84422637050350002</v>
      </c>
      <c r="V78" s="10">
        <v>0.93455635437903894</v>
      </c>
      <c r="W78" s="10">
        <v>0.92226048018581097</v>
      </c>
      <c r="X78" s="9">
        <v>0.80169194799999999</v>
      </c>
      <c r="Y78" s="8">
        <v>14.660989340911099</v>
      </c>
    </row>
    <row r="79" spans="1:25">
      <c r="A79" s="11">
        <v>2</v>
      </c>
      <c r="B79" s="10">
        <v>16</v>
      </c>
      <c r="C79" s="10" t="s">
        <v>1223</v>
      </c>
      <c r="D79" s="10">
        <v>121.48297359999999</v>
      </c>
      <c r="E79" s="10">
        <v>31.241593040000001</v>
      </c>
      <c r="F79" s="10" t="s">
        <v>4116</v>
      </c>
      <c r="G79" s="10" t="s">
        <v>4115</v>
      </c>
      <c r="H79" s="10" t="s">
        <v>4114</v>
      </c>
      <c r="I79" s="10" t="s">
        <v>2242</v>
      </c>
      <c r="J79" s="13">
        <v>0.633191426</v>
      </c>
      <c r="K79" s="13">
        <v>0.181050619</v>
      </c>
      <c r="L79" s="13">
        <v>3.4829140000000001E-2</v>
      </c>
      <c r="M79" s="13">
        <v>7.3741594999999993E-2</v>
      </c>
      <c r="N79" s="13">
        <v>3.3365249999999999E-2</v>
      </c>
      <c r="O79" s="13">
        <v>4.8669179999999996E-3</v>
      </c>
      <c r="P79" s="13">
        <v>4.7610600000000001E-3</v>
      </c>
      <c r="Q79" s="13">
        <v>0.76753574499999999</v>
      </c>
      <c r="R79" s="10">
        <v>0.88547178000000004</v>
      </c>
      <c r="S79" s="10">
        <v>0.84865645887742003</v>
      </c>
      <c r="T79" s="10">
        <v>0.76421009929407402</v>
      </c>
      <c r="U79" s="10">
        <v>0.80311230790701804</v>
      </c>
      <c r="V79" s="10">
        <v>0.9121009637302</v>
      </c>
      <c r="W79" s="10">
        <v>0.90126573678905597</v>
      </c>
      <c r="X79" s="9">
        <v>0.76753574499999999</v>
      </c>
      <c r="Y79" s="8">
        <v>18.610330357658501</v>
      </c>
    </row>
    <row r="80" spans="1:25">
      <c r="A80" s="11">
        <v>2</v>
      </c>
      <c r="B80" s="10">
        <v>17</v>
      </c>
      <c r="C80" s="10" t="s">
        <v>1222</v>
      </c>
      <c r="D80" s="10">
        <v>121.4833691</v>
      </c>
      <c r="E80" s="10">
        <v>31.243158220000002</v>
      </c>
      <c r="F80" s="10" t="s">
        <v>3181</v>
      </c>
      <c r="G80" s="10" t="s">
        <v>4113</v>
      </c>
      <c r="H80" s="10" t="s">
        <v>4112</v>
      </c>
      <c r="I80" s="10" t="s">
        <v>2242</v>
      </c>
      <c r="J80" s="13">
        <v>0.54891152799999998</v>
      </c>
      <c r="K80" s="13">
        <v>0.215360988</v>
      </c>
      <c r="L80" s="13">
        <v>3.2682418999999997E-2</v>
      </c>
      <c r="M80" s="13">
        <v>6.2286724000000002E-2</v>
      </c>
      <c r="N80" s="13">
        <v>3.2878876000000001E-2</v>
      </c>
      <c r="O80" s="13">
        <v>1.1363115999999999E-2</v>
      </c>
      <c r="P80" s="13">
        <v>2.7614940000000002E-3</v>
      </c>
      <c r="Q80" s="13">
        <v>0.82612389200000003</v>
      </c>
      <c r="R80" s="10">
        <v>0.93020536899999995</v>
      </c>
      <c r="S80" s="10">
        <v>0.89123023609530805</v>
      </c>
      <c r="T80" s="10">
        <v>0.81043666907081302</v>
      </c>
      <c r="U80" s="10">
        <v>0.84080058061922203</v>
      </c>
      <c r="V80" s="10">
        <v>0.93405188385537596</v>
      </c>
      <c r="W80" s="10">
        <v>0.908632612919547</v>
      </c>
      <c r="X80" s="9">
        <v>0.82612389200000003</v>
      </c>
      <c r="Y80" s="8">
        <v>15.8563043929451</v>
      </c>
    </row>
    <row r="81" spans="1:25">
      <c r="A81" s="11">
        <v>2</v>
      </c>
      <c r="B81" s="10">
        <v>18</v>
      </c>
      <c r="C81" s="10" t="s">
        <v>1221</v>
      </c>
      <c r="D81" s="10">
        <v>121.47879469999999</v>
      </c>
      <c r="E81" s="10">
        <v>31.242552020000002</v>
      </c>
      <c r="F81" s="10" t="s">
        <v>4111</v>
      </c>
      <c r="G81" s="10" t="s">
        <v>4110</v>
      </c>
      <c r="H81" s="10" t="s">
        <v>4109</v>
      </c>
      <c r="I81" s="10" t="s">
        <v>2242</v>
      </c>
      <c r="J81" s="13">
        <v>0.384940216</v>
      </c>
      <c r="K81" s="13">
        <v>0.372641155</v>
      </c>
      <c r="L81" s="13">
        <v>4.5098169E-2</v>
      </c>
      <c r="M81" s="13">
        <v>0.110940184</v>
      </c>
      <c r="N81" s="13">
        <v>1.7276492000000001E-2</v>
      </c>
      <c r="O81" s="13">
        <v>1.303673E-3</v>
      </c>
      <c r="P81" s="13">
        <v>2.3956366999999999E-2</v>
      </c>
      <c r="Q81" s="13">
        <v>0.83662640799999999</v>
      </c>
      <c r="R81" s="10">
        <v>0.93612072400000002</v>
      </c>
      <c r="S81" s="10">
        <v>0.91094329622883397</v>
      </c>
      <c r="T81" s="10">
        <v>0.83686611137711597</v>
      </c>
      <c r="U81" s="10">
        <v>0.78952027903351696</v>
      </c>
      <c r="V81" s="10">
        <v>0.92634557966526798</v>
      </c>
      <c r="W81" s="10">
        <v>0.92517977338008395</v>
      </c>
      <c r="X81" s="9">
        <v>0.83662640799999999</v>
      </c>
      <c r="Y81" s="8">
        <v>15.380537941106001</v>
      </c>
    </row>
    <row r="82" spans="1:25">
      <c r="A82" s="11">
        <v>2</v>
      </c>
      <c r="B82" s="10">
        <v>19</v>
      </c>
      <c r="C82" s="10" t="s">
        <v>1219</v>
      </c>
      <c r="D82" s="10">
        <v>121.48300759999999</v>
      </c>
      <c r="E82" s="10">
        <v>31.244773819999999</v>
      </c>
      <c r="F82" s="10" t="s">
        <v>4108</v>
      </c>
      <c r="G82" s="10" t="s">
        <v>4107</v>
      </c>
      <c r="H82" s="10" t="s">
        <v>4106</v>
      </c>
      <c r="I82" s="10" t="s">
        <v>2242</v>
      </c>
      <c r="J82" s="13">
        <v>0.64126273600000006</v>
      </c>
      <c r="K82" s="13">
        <v>0.164934158</v>
      </c>
      <c r="L82" s="13">
        <v>1.8303729999999999E-3</v>
      </c>
      <c r="M82" s="13">
        <v>5.5417060999999997E-2</v>
      </c>
      <c r="N82" s="13">
        <v>3.8639614000000003E-2</v>
      </c>
      <c r="O82" s="13">
        <v>4.4328140000000002E-3</v>
      </c>
      <c r="P82" s="13">
        <v>7.3341639999999998E-3</v>
      </c>
      <c r="Q82" s="13">
        <v>0.81922889700000001</v>
      </c>
      <c r="R82" s="10">
        <v>0.90044156600000003</v>
      </c>
      <c r="S82" s="10">
        <v>0.90237187423421905</v>
      </c>
      <c r="T82" s="10">
        <v>0.79547412543476403</v>
      </c>
      <c r="U82" s="10">
        <v>0.83608852309798198</v>
      </c>
      <c r="V82" s="10">
        <v>0.93095750687847501</v>
      </c>
      <c r="W82" s="10">
        <v>0.93048951239866995</v>
      </c>
      <c r="X82" s="9">
        <v>0.81922889700000001</v>
      </c>
      <c r="Y82" s="8">
        <v>14.2870031051617</v>
      </c>
    </row>
    <row r="83" spans="1:25">
      <c r="A83" s="11">
        <v>2</v>
      </c>
      <c r="B83" s="10">
        <v>20</v>
      </c>
      <c r="C83" s="10" t="s">
        <v>1217</v>
      </c>
      <c r="D83" s="10">
        <v>121.48310069999999</v>
      </c>
      <c r="E83" s="10">
        <v>31.245391659999999</v>
      </c>
      <c r="F83" s="10" t="s">
        <v>4105</v>
      </c>
      <c r="G83" s="10" t="s">
        <v>4104</v>
      </c>
      <c r="H83" s="10" t="s">
        <v>4103</v>
      </c>
      <c r="I83" s="10" t="s">
        <v>2242</v>
      </c>
      <c r="J83" s="13">
        <v>0.37900734000000003</v>
      </c>
      <c r="K83" s="13">
        <v>0.338048458</v>
      </c>
      <c r="L83" s="13">
        <v>8.0602169000000001E-2</v>
      </c>
      <c r="M83" s="13">
        <v>0.121335149</v>
      </c>
      <c r="N83" s="13">
        <v>2.5442124E-2</v>
      </c>
      <c r="O83" s="13">
        <v>1.210809E-3</v>
      </c>
      <c r="P83" s="13">
        <v>2.1754623000000001E-2</v>
      </c>
      <c r="Q83" s="13">
        <v>0.76726350799999998</v>
      </c>
      <c r="R83" s="10">
        <v>0.87579543599999998</v>
      </c>
      <c r="S83" s="10">
        <v>0.84020971350537199</v>
      </c>
      <c r="T83" s="10">
        <v>0.76497284043272096</v>
      </c>
      <c r="U83" s="10">
        <v>0.820906586664228</v>
      </c>
      <c r="V83" s="10">
        <v>0.86293170161292199</v>
      </c>
      <c r="W83" s="10">
        <v>0.81732590516418302</v>
      </c>
      <c r="X83" s="9">
        <v>0.76726350799999998</v>
      </c>
      <c r="Y83" s="8">
        <v>12.3548324299445</v>
      </c>
    </row>
    <row r="84" spans="1:25">
      <c r="A84" s="11">
        <v>2</v>
      </c>
      <c r="B84" s="10">
        <v>21</v>
      </c>
      <c r="C84" s="10" t="s">
        <v>1215</v>
      </c>
      <c r="D84" s="10">
        <v>121.4823451</v>
      </c>
      <c r="E84" s="10">
        <v>31.244639830000001</v>
      </c>
      <c r="F84" s="10" t="s">
        <v>4102</v>
      </c>
      <c r="G84" s="10" t="s">
        <v>4101</v>
      </c>
      <c r="H84" s="10" t="s">
        <v>4100</v>
      </c>
      <c r="I84" s="10" t="s">
        <v>2242</v>
      </c>
      <c r="J84" s="13">
        <v>0.71708188699999997</v>
      </c>
      <c r="K84" s="13">
        <v>0.121322087</v>
      </c>
      <c r="L84" s="13">
        <v>6.0898899999999999E-4</v>
      </c>
      <c r="M84" s="13">
        <v>3.4509658999999998E-2</v>
      </c>
      <c r="N84" s="13">
        <v>1.4382771000000001E-2</v>
      </c>
      <c r="O84" s="13">
        <v>5.2495679999999996E-3</v>
      </c>
      <c r="P84" s="13">
        <v>1.3951982999999999E-2</v>
      </c>
      <c r="Q84" s="13">
        <v>0.84059341799999998</v>
      </c>
      <c r="R84" s="10">
        <v>0.92711055099999995</v>
      </c>
      <c r="S84" s="10">
        <v>0.92371880255907401</v>
      </c>
      <c r="T84" s="10">
        <v>0.83585072900796598</v>
      </c>
      <c r="U84" s="10">
        <v>0.84330160413017496</v>
      </c>
      <c r="V84" s="10">
        <v>0.94609696259845899</v>
      </c>
      <c r="W84" s="10">
        <v>0.94424891145118195</v>
      </c>
      <c r="X84" s="9">
        <v>0.84059341799999998</v>
      </c>
      <c r="Y84" s="8">
        <v>14.9632460103812</v>
      </c>
    </row>
    <row r="85" spans="1:25">
      <c r="A85" s="11">
        <v>2</v>
      </c>
      <c r="B85" s="10">
        <v>22</v>
      </c>
      <c r="C85" s="10" t="s">
        <v>4099</v>
      </c>
      <c r="D85" s="10">
        <v>121.48358949999999</v>
      </c>
      <c r="E85" s="10">
        <v>31.243264490000001</v>
      </c>
      <c r="F85" s="10" t="s">
        <v>3181</v>
      </c>
      <c r="G85" s="10" t="s">
        <v>4098</v>
      </c>
      <c r="H85" s="10" t="s">
        <v>4097</v>
      </c>
      <c r="I85" s="10" t="s">
        <v>2242</v>
      </c>
      <c r="J85" s="13"/>
      <c r="K85" s="13"/>
      <c r="L85" s="13"/>
      <c r="M85" s="13"/>
      <c r="N85" s="13"/>
      <c r="O85" s="13"/>
      <c r="P85" s="13"/>
      <c r="Q85" s="13"/>
    </row>
    <row r="86" spans="1:25">
      <c r="A86" s="11">
        <v>2</v>
      </c>
      <c r="B86" s="10">
        <v>23</v>
      </c>
      <c r="C86" s="10" t="s">
        <v>4096</v>
      </c>
      <c r="D86" s="10">
        <v>121.4836146</v>
      </c>
      <c r="E86" s="10">
        <v>31.243618999999999</v>
      </c>
      <c r="F86" s="10" t="s">
        <v>4095</v>
      </c>
      <c r="G86" s="10" t="s">
        <v>4094</v>
      </c>
      <c r="H86" s="10" t="s">
        <v>4093</v>
      </c>
      <c r="I86" s="10" t="s">
        <v>2242</v>
      </c>
      <c r="J86" s="13"/>
      <c r="K86" s="13"/>
      <c r="L86" s="13"/>
      <c r="M86" s="13"/>
      <c r="N86" s="13"/>
      <c r="O86" s="13"/>
      <c r="P86" s="13"/>
      <c r="Q86" s="13"/>
    </row>
    <row r="87" spans="1:25">
      <c r="A87" s="11">
        <v>2</v>
      </c>
      <c r="B87" s="10">
        <v>24</v>
      </c>
      <c r="C87" s="10" t="s">
        <v>1213</v>
      </c>
      <c r="D87" s="10">
        <v>121.4833897</v>
      </c>
      <c r="E87" s="10">
        <v>31.245007680000001</v>
      </c>
      <c r="F87" s="10" t="s">
        <v>4092</v>
      </c>
      <c r="G87" s="10" t="s">
        <v>4092</v>
      </c>
      <c r="H87" s="10" t="s">
        <v>4091</v>
      </c>
      <c r="I87" s="10" t="s">
        <v>2242</v>
      </c>
      <c r="J87" s="13">
        <v>0.69240273399999996</v>
      </c>
      <c r="K87" s="13">
        <v>0.144041909</v>
      </c>
      <c r="L87" s="13">
        <v>1.3779529999999999E-3</v>
      </c>
      <c r="M87" s="13">
        <v>5.4479598999999997E-2</v>
      </c>
      <c r="N87" s="13">
        <v>4.7015295999999998E-2</v>
      </c>
      <c r="O87" s="13">
        <v>3.3315020000000001E-3</v>
      </c>
      <c r="P87" s="13">
        <v>7.0762630000000002E-3</v>
      </c>
      <c r="Q87" s="13">
        <v>0.90079605100000004</v>
      </c>
      <c r="R87" s="10">
        <v>0.92244738100000001</v>
      </c>
      <c r="S87" s="10">
        <v>0.93634562033899804</v>
      </c>
      <c r="T87" s="10">
        <v>0.86980304111878504</v>
      </c>
      <c r="U87" s="10">
        <v>0.86497046577557002</v>
      </c>
      <c r="V87" s="10">
        <v>0.93424792483879404</v>
      </c>
      <c r="W87" s="10">
        <v>0.94733474103345905</v>
      </c>
      <c r="X87" s="9">
        <v>0.90079605100000004</v>
      </c>
      <c r="Y87" s="8">
        <v>14.6695311698181</v>
      </c>
    </row>
    <row r="88" spans="1:25">
      <c r="A88" s="11">
        <v>2</v>
      </c>
      <c r="B88" s="10">
        <v>25</v>
      </c>
      <c r="C88" s="10" t="s">
        <v>1211</v>
      </c>
      <c r="D88" s="10">
        <v>121.4836093</v>
      </c>
      <c r="E88" s="10">
        <v>31.24020084</v>
      </c>
      <c r="F88" s="10" t="s">
        <v>4090</v>
      </c>
      <c r="G88" s="10" t="s">
        <v>4089</v>
      </c>
      <c r="H88" s="10" t="s">
        <v>4088</v>
      </c>
      <c r="I88" s="10" t="s">
        <v>2242</v>
      </c>
      <c r="J88" s="13">
        <v>0.45399570500000003</v>
      </c>
      <c r="K88" s="13">
        <v>0.24768911099999999</v>
      </c>
      <c r="L88" s="13">
        <v>0.11299828100000001</v>
      </c>
      <c r="M88" s="13">
        <v>7.9924446999999996E-2</v>
      </c>
      <c r="N88" s="13">
        <v>3.5960879000000001E-2</v>
      </c>
      <c r="O88" s="13">
        <v>1.8142427999999999E-2</v>
      </c>
      <c r="P88" s="13">
        <v>2.345889E-2</v>
      </c>
      <c r="Q88" s="13">
        <v>0.80580913499999995</v>
      </c>
      <c r="R88" s="10">
        <v>0.952516739</v>
      </c>
      <c r="S88" s="10">
        <v>0.89697564378738004</v>
      </c>
      <c r="T88" s="10">
        <v>0.80162322687038901</v>
      </c>
      <c r="U88" s="10">
        <v>0.846927328286184</v>
      </c>
      <c r="V88" s="10">
        <v>0.89833032798485102</v>
      </c>
      <c r="W88" s="10">
        <v>0.81957806177516501</v>
      </c>
      <c r="X88" s="9">
        <v>0.80580913499999995</v>
      </c>
      <c r="Y88" s="8">
        <v>12.217916842260699</v>
      </c>
    </row>
    <row r="89" spans="1:25">
      <c r="A89" s="11">
        <v>2</v>
      </c>
      <c r="B89" s="10">
        <v>26</v>
      </c>
      <c r="C89" s="10" t="s">
        <v>1209</v>
      </c>
      <c r="D89" s="10">
        <v>121.4792166</v>
      </c>
      <c r="E89" s="10">
        <v>31.238663039999999</v>
      </c>
      <c r="F89" s="10" t="s">
        <v>4087</v>
      </c>
      <c r="G89" s="10" t="s">
        <v>4086</v>
      </c>
      <c r="H89" s="10" t="s">
        <v>4085</v>
      </c>
      <c r="I89" s="10" t="s">
        <v>2242</v>
      </c>
      <c r="J89" s="13">
        <v>0.47500648499999998</v>
      </c>
      <c r="K89" s="13">
        <v>0.123424149</v>
      </c>
      <c r="L89" s="13">
        <v>0.24165229799999999</v>
      </c>
      <c r="M89" s="13">
        <v>7.6352310000000007E-2</v>
      </c>
      <c r="N89" s="13">
        <v>2.8221130000000001E-2</v>
      </c>
      <c r="O89" s="13">
        <v>8.3690640000000007E-3</v>
      </c>
      <c r="P89" s="13">
        <v>1.4125443E-2</v>
      </c>
      <c r="Q89" s="13">
        <v>0.62426663299999996</v>
      </c>
      <c r="R89" s="10">
        <v>0.93395121699999994</v>
      </c>
      <c r="S89" s="10">
        <v>0.94693639761743897</v>
      </c>
      <c r="T89" s="10">
        <v>0.62547779282788096</v>
      </c>
      <c r="U89" s="10">
        <v>0.71147113044842902</v>
      </c>
      <c r="V89" s="10">
        <v>0.90610668730507105</v>
      </c>
      <c r="W89" s="10">
        <v>0.93462295647101501</v>
      </c>
      <c r="X89" s="9">
        <v>0.62426663299999996</v>
      </c>
      <c r="Y89" s="8">
        <v>13.8266263207462</v>
      </c>
    </row>
    <row r="90" spans="1:25">
      <c r="A90" s="11">
        <v>2</v>
      </c>
      <c r="B90" s="10">
        <v>27</v>
      </c>
      <c r="C90" s="10" t="s">
        <v>4084</v>
      </c>
      <c r="D90" s="10">
        <v>121.4796717</v>
      </c>
      <c r="E90" s="10">
        <v>31.23553948</v>
      </c>
      <c r="F90" s="10" t="s">
        <v>4083</v>
      </c>
      <c r="G90" s="10" t="s">
        <v>4082</v>
      </c>
      <c r="H90" s="10" t="s">
        <v>4081</v>
      </c>
      <c r="I90" s="10" t="s">
        <v>2242</v>
      </c>
      <c r="J90" s="13"/>
      <c r="K90" s="13"/>
      <c r="L90" s="13"/>
      <c r="M90" s="13"/>
      <c r="N90" s="13"/>
      <c r="O90" s="13"/>
      <c r="P90" s="13"/>
      <c r="Q90" s="13"/>
    </row>
    <row r="91" spans="1:25">
      <c r="A91" s="11">
        <v>2</v>
      </c>
      <c r="B91" s="10">
        <v>28</v>
      </c>
      <c r="C91" s="10" t="s">
        <v>1207</v>
      </c>
      <c r="D91" s="10">
        <v>121.4849621</v>
      </c>
      <c r="E91" s="10">
        <v>31.237556720000001</v>
      </c>
      <c r="F91" s="10" t="s">
        <v>4080</v>
      </c>
      <c r="G91" s="10" t="s">
        <v>4079</v>
      </c>
      <c r="H91" s="10" t="s">
        <v>4078</v>
      </c>
      <c r="I91" s="10" t="s">
        <v>2242</v>
      </c>
      <c r="J91" s="13">
        <v>0.52052409799999999</v>
      </c>
      <c r="K91" s="13">
        <v>0.25862209600000002</v>
      </c>
      <c r="L91" s="13">
        <v>5.2857178999999997E-2</v>
      </c>
      <c r="M91" s="13">
        <v>8.4721491999999995E-2</v>
      </c>
      <c r="N91" s="13">
        <v>3.7062131999999998E-2</v>
      </c>
      <c r="O91" s="13">
        <v>5.7553509999999997E-3</v>
      </c>
      <c r="P91" s="13">
        <v>4.2475199999999997E-4</v>
      </c>
      <c r="Q91" s="13">
        <v>0.82754224099999996</v>
      </c>
      <c r="R91" s="10">
        <v>0.90787725799999996</v>
      </c>
      <c r="S91" s="10">
        <v>0.877538440879713</v>
      </c>
      <c r="T91" s="10">
        <v>0.82559499241497802</v>
      </c>
      <c r="U91" s="10">
        <v>0.86466860317073602</v>
      </c>
      <c r="V91" s="10">
        <v>0.93013227752402605</v>
      </c>
      <c r="W91" s="10">
        <v>0.91214209989914496</v>
      </c>
      <c r="X91" s="9">
        <v>0.82754224099999996</v>
      </c>
      <c r="Y91" s="8">
        <v>13.3297899687851</v>
      </c>
    </row>
    <row r="92" spans="1:25">
      <c r="A92" s="11">
        <v>2</v>
      </c>
      <c r="B92" s="10">
        <v>29</v>
      </c>
      <c r="C92" s="10" t="s">
        <v>1205</v>
      </c>
      <c r="D92" s="10">
        <v>121.4823207</v>
      </c>
      <c r="E92" s="10">
        <v>31.236778430000001</v>
      </c>
      <c r="F92" s="10" t="s">
        <v>4077</v>
      </c>
      <c r="G92" s="10" t="s">
        <v>4076</v>
      </c>
      <c r="H92" s="10" t="s">
        <v>4075</v>
      </c>
      <c r="I92" s="10" t="s">
        <v>2242</v>
      </c>
      <c r="J92" s="13">
        <v>0.461642583</v>
      </c>
      <c r="K92" s="13">
        <v>0.235805194</v>
      </c>
      <c r="L92" s="13">
        <v>0.113280932</v>
      </c>
      <c r="M92" s="13">
        <v>7.9044660000000003E-2</v>
      </c>
      <c r="N92" s="13">
        <v>3.0439694999999999E-2</v>
      </c>
      <c r="O92" s="13">
        <v>2.9869079999999999E-3</v>
      </c>
      <c r="P92" s="13">
        <v>4.8071540000000001E-3</v>
      </c>
      <c r="Q92" s="13">
        <v>0.73290523600000002</v>
      </c>
      <c r="R92" s="10">
        <v>0.94098266500000005</v>
      </c>
      <c r="S92" s="10">
        <v>0.88722402786556198</v>
      </c>
      <c r="T92" s="10">
        <v>0.72054093217121595</v>
      </c>
      <c r="U92" s="10">
        <v>0.78967875205861104</v>
      </c>
      <c r="V92" s="10">
        <v>0.88787750755517403</v>
      </c>
      <c r="W92" s="10">
        <v>0.857118391924933</v>
      </c>
      <c r="X92" s="9">
        <v>0.73290523600000002</v>
      </c>
      <c r="Y92" s="8">
        <v>10.432689051075499</v>
      </c>
    </row>
    <row r="93" spans="1:25">
      <c r="A93" s="11">
        <v>2</v>
      </c>
      <c r="B93" s="10">
        <v>30</v>
      </c>
      <c r="C93" s="10" t="s">
        <v>1203</v>
      </c>
      <c r="D93" s="10">
        <v>121.4819657</v>
      </c>
      <c r="E93" s="10">
        <v>31.236614110000001</v>
      </c>
      <c r="F93" s="10" t="s">
        <v>4074</v>
      </c>
      <c r="G93" s="10" t="s">
        <v>4073</v>
      </c>
      <c r="H93" s="10" t="s">
        <v>4072</v>
      </c>
      <c r="I93" s="10" t="s">
        <v>2242</v>
      </c>
      <c r="J93" s="13">
        <v>0.34914706299999998</v>
      </c>
      <c r="K93" s="13">
        <v>0.41316751299999999</v>
      </c>
      <c r="L93" s="13">
        <v>3.6781898E-2</v>
      </c>
      <c r="M93" s="13">
        <v>0.110031275</v>
      </c>
      <c r="N93" s="13">
        <v>4.0659538000000002E-2</v>
      </c>
      <c r="O93" s="13">
        <v>5.6940230000000003E-3</v>
      </c>
      <c r="P93" s="13">
        <v>1.1503660000000001E-2</v>
      </c>
      <c r="Q93" s="13">
        <v>0.88024188599999997</v>
      </c>
      <c r="R93" s="10">
        <v>0.93625776100000002</v>
      </c>
      <c r="S93" s="10">
        <v>0.89816010779533995</v>
      </c>
      <c r="T93" s="10">
        <v>0.85767899304739903</v>
      </c>
      <c r="U93" s="10">
        <v>0.87618036392198595</v>
      </c>
      <c r="V93" s="10">
        <v>0.92608536923345797</v>
      </c>
      <c r="W93" s="10">
        <v>0.85129967172325904</v>
      </c>
      <c r="X93" s="9">
        <v>0.88024188599999997</v>
      </c>
      <c r="Y93" s="8">
        <v>16.1631796849185</v>
      </c>
    </row>
    <row r="94" spans="1:25">
      <c r="A94" s="11">
        <v>2</v>
      </c>
      <c r="B94" s="10">
        <v>31</v>
      </c>
      <c r="C94" s="10" t="s">
        <v>1201</v>
      </c>
      <c r="D94" s="10">
        <v>121.4531401</v>
      </c>
      <c r="E94" s="10">
        <v>31.23537949</v>
      </c>
      <c r="F94" s="10" t="s">
        <v>4071</v>
      </c>
      <c r="G94" s="10" t="s">
        <v>4070</v>
      </c>
      <c r="H94" s="10" t="s">
        <v>4069</v>
      </c>
      <c r="I94" s="10" t="s">
        <v>2242</v>
      </c>
      <c r="J94" s="13">
        <v>0.19999291299999999</v>
      </c>
      <c r="K94" s="13">
        <v>0.28011894199999998</v>
      </c>
      <c r="L94" s="13">
        <v>0.28633022299999999</v>
      </c>
      <c r="M94" s="13">
        <v>0.113844798</v>
      </c>
      <c r="N94" s="13">
        <v>4.3186188E-2</v>
      </c>
      <c r="O94" s="13">
        <v>3.8462420000000002E-3</v>
      </c>
      <c r="P94" s="13">
        <v>1.1701876999999999E-2</v>
      </c>
      <c r="Q94" s="13">
        <v>0.74995686299999997</v>
      </c>
      <c r="R94" s="10">
        <v>0.94063479299999997</v>
      </c>
      <c r="S94" s="10">
        <v>0.91596890629248795</v>
      </c>
      <c r="T94" s="10">
        <v>0.74535695619715803</v>
      </c>
      <c r="U94" s="10">
        <v>0.71447729977282803</v>
      </c>
      <c r="V94" s="10">
        <v>0.84906150459877405</v>
      </c>
      <c r="W94" s="10">
        <v>0.72297360826651402</v>
      </c>
      <c r="X94" s="9">
        <v>0.74995686299999997</v>
      </c>
      <c r="Y94" s="8">
        <v>31.990955168409201</v>
      </c>
    </row>
    <row r="95" spans="1:25">
      <c r="A95" s="11">
        <v>2</v>
      </c>
      <c r="B95" s="10">
        <v>32</v>
      </c>
      <c r="C95" s="10" t="s">
        <v>1199</v>
      </c>
      <c r="D95" s="10">
        <v>121.4848408</v>
      </c>
      <c r="E95" s="10">
        <v>31.235741189999999</v>
      </c>
      <c r="F95" s="10" t="s">
        <v>4068</v>
      </c>
      <c r="G95" s="10" t="s">
        <v>4067</v>
      </c>
      <c r="H95" s="10" t="s">
        <v>4066</v>
      </c>
      <c r="I95" s="10" t="s">
        <v>2242</v>
      </c>
      <c r="J95" s="13">
        <v>0.61169232799999995</v>
      </c>
      <c r="K95" s="13">
        <v>0.17902243800000001</v>
      </c>
      <c r="L95" s="13">
        <v>3.6060936000000002E-2</v>
      </c>
      <c r="M95" s="13">
        <v>5.0384722E-2</v>
      </c>
      <c r="N95" s="13">
        <v>2.3373152000000001E-2</v>
      </c>
      <c r="O95" s="13">
        <v>3.8387899999999999E-3</v>
      </c>
      <c r="P95" s="13">
        <v>1.2451975000000001E-2</v>
      </c>
      <c r="Q95" s="13">
        <v>0.79466060299999997</v>
      </c>
      <c r="R95" s="10">
        <v>0.87615238900000003</v>
      </c>
      <c r="S95" s="10">
        <v>0.83227850226995703</v>
      </c>
      <c r="T95" s="10">
        <v>0.75604706074432504</v>
      </c>
      <c r="U95" s="10">
        <v>0.81621389619887197</v>
      </c>
      <c r="V95" s="10">
        <v>0.91408111572635597</v>
      </c>
      <c r="W95" s="10">
        <v>0.85541442030205395</v>
      </c>
      <c r="X95" s="9">
        <v>0.79466060299999997</v>
      </c>
      <c r="Y95" s="8">
        <v>13.4841527650816</v>
      </c>
    </row>
    <row r="96" spans="1:25">
      <c r="A96" s="11">
        <v>2</v>
      </c>
      <c r="B96" s="10">
        <v>33</v>
      </c>
      <c r="C96" s="10" t="s">
        <v>1197</v>
      </c>
      <c r="D96" s="10">
        <v>121.4798004</v>
      </c>
      <c r="E96" s="10">
        <v>31.237564620000001</v>
      </c>
      <c r="F96" s="10" t="s">
        <v>4065</v>
      </c>
      <c r="G96" s="10" t="s">
        <v>4064</v>
      </c>
      <c r="H96" s="10" t="s">
        <v>4063</v>
      </c>
      <c r="I96" s="10" t="s">
        <v>2242</v>
      </c>
      <c r="J96" s="13">
        <v>0.61448421499999994</v>
      </c>
      <c r="K96" s="13">
        <v>0.180719185</v>
      </c>
      <c r="L96" s="13">
        <v>7.1095469999999999E-3</v>
      </c>
      <c r="M96" s="13">
        <v>5.2603339999999998E-2</v>
      </c>
      <c r="N96" s="13">
        <v>3.1117344000000002E-2</v>
      </c>
      <c r="O96" s="13">
        <v>8.2393650000000002E-3</v>
      </c>
      <c r="P96" s="13">
        <v>7.1138379999999999E-3</v>
      </c>
      <c r="Q96" s="13">
        <v>0.85405332199999995</v>
      </c>
      <c r="R96" s="10">
        <v>0.91227870700000002</v>
      </c>
      <c r="S96" s="10">
        <v>0.80756363040920398</v>
      </c>
      <c r="T96" s="10">
        <v>0.83691656971027695</v>
      </c>
      <c r="U96" s="10">
        <v>0.81171339012364496</v>
      </c>
      <c r="V96" s="10">
        <v>0.892694516127708</v>
      </c>
      <c r="W96" s="10">
        <v>0.83503930549737704</v>
      </c>
      <c r="X96" s="9">
        <v>0.85405332199999995</v>
      </c>
      <c r="Y96" s="8">
        <v>17.0745480030299</v>
      </c>
    </row>
    <row r="97" spans="1:25">
      <c r="A97" s="11">
        <v>2</v>
      </c>
      <c r="B97" s="10">
        <v>34</v>
      </c>
      <c r="C97" s="10" t="s">
        <v>1195</v>
      </c>
      <c r="D97" s="10">
        <v>121.47872719999999</v>
      </c>
      <c r="E97" s="10">
        <v>31.24139121</v>
      </c>
      <c r="F97" s="10" t="s">
        <v>4062</v>
      </c>
      <c r="G97" s="10" t="s">
        <v>4062</v>
      </c>
      <c r="H97" s="10" t="s">
        <v>4061</v>
      </c>
      <c r="I97" s="10" t="s">
        <v>2242</v>
      </c>
      <c r="J97" s="13">
        <v>0.63959948200000005</v>
      </c>
      <c r="K97" s="13">
        <v>0.19627020100000001</v>
      </c>
      <c r="L97" s="13">
        <v>2.970589E-3</v>
      </c>
      <c r="M97" s="13">
        <v>4.0195253E-2</v>
      </c>
      <c r="N97" s="13">
        <v>4.1973113999999999E-2</v>
      </c>
      <c r="O97" s="13">
        <v>9.2781909999999999E-3</v>
      </c>
      <c r="P97" s="13">
        <v>7.0020890000000004E-3</v>
      </c>
      <c r="Q97" s="13">
        <v>0.88451965600000004</v>
      </c>
      <c r="R97" s="10">
        <v>0.94433977700000005</v>
      </c>
      <c r="S97" s="10">
        <v>0.86176075924405604</v>
      </c>
      <c r="T97" s="10">
        <v>0.869379794725198</v>
      </c>
      <c r="U97" s="10">
        <v>0.860278983847231</v>
      </c>
      <c r="V97" s="10">
        <v>0.90785700570155803</v>
      </c>
      <c r="W97" s="10">
        <v>0.88576287925789798</v>
      </c>
      <c r="X97" s="9">
        <v>0.88451965600000004</v>
      </c>
      <c r="Y97" s="8">
        <v>17.257958816538402</v>
      </c>
    </row>
    <row r="98" spans="1:25">
      <c r="A98" s="11">
        <v>2</v>
      </c>
      <c r="B98" s="10">
        <v>35</v>
      </c>
      <c r="C98" s="10" t="s">
        <v>1193</v>
      </c>
      <c r="D98" s="10">
        <v>121.48224810000001</v>
      </c>
      <c r="E98" s="10">
        <v>31.239307700000001</v>
      </c>
      <c r="F98" s="10" t="s">
        <v>4060</v>
      </c>
      <c r="G98" s="10" t="s">
        <v>4059</v>
      </c>
      <c r="H98" s="10" t="s">
        <v>4058</v>
      </c>
      <c r="I98" s="10" t="s">
        <v>2242</v>
      </c>
      <c r="J98" s="13">
        <v>0.51254940000000004</v>
      </c>
      <c r="K98" s="13">
        <v>0.213716613</v>
      </c>
      <c r="L98" s="13">
        <v>2.3890813E-2</v>
      </c>
      <c r="M98" s="13">
        <v>6.9134818000000001E-2</v>
      </c>
      <c r="N98" s="13">
        <v>3.4363747E-2</v>
      </c>
      <c r="O98" s="13">
        <v>5.7693060000000001E-3</v>
      </c>
      <c r="P98" s="13">
        <v>3.2940970000000002E-3</v>
      </c>
      <c r="Q98" s="13">
        <v>0.721415743</v>
      </c>
      <c r="R98" s="10">
        <v>0.86548320499999998</v>
      </c>
      <c r="S98" s="10">
        <v>0.77217976125240695</v>
      </c>
      <c r="T98" s="10">
        <v>0.72279030758779494</v>
      </c>
      <c r="U98" s="10">
        <v>0.75548245847787998</v>
      </c>
      <c r="V98" s="10">
        <v>0.82360051820438995</v>
      </c>
      <c r="W98" s="10">
        <v>0.77212865085766402</v>
      </c>
      <c r="X98" s="9">
        <v>0.721415743</v>
      </c>
      <c r="Y98" s="8">
        <v>14.798386691690901</v>
      </c>
    </row>
    <row r="99" spans="1:25">
      <c r="A99" s="11">
        <v>2</v>
      </c>
      <c r="B99" s="10">
        <v>36</v>
      </c>
      <c r="C99" s="10" t="s">
        <v>1191</v>
      </c>
      <c r="D99" s="10">
        <v>121.4833845</v>
      </c>
      <c r="E99" s="10">
        <v>31.236663570000001</v>
      </c>
      <c r="F99" s="10" t="s">
        <v>4057</v>
      </c>
      <c r="G99" s="10" t="s">
        <v>4056</v>
      </c>
      <c r="H99" s="10" t="s">
        <v>4055</v>
      </c>
      <c r="I99" s="10" t="s">
        <v>2242</v>
      </c>
      <c r="J99" s="13">
        <v>0.60116424599999996</v>
      </c>
      <c r="K99" s="13">
        <v>0.16461181599999999</v>
      </c>
      <c r="L99" s="13">
        <v>9.7395325000000005E-2</v>
      </c>
      <c r="M99" s="13">
        <v>5.3130339999999998E-2</v>
      </c>
      <c r="N99" s="13">
        <v>4.7696686000000002E-2</v>
      </c>
      <c r="O99" s="13">
        <v>5.5477139999999996E-3</v>
      </c>
      <c r="P99" s="13">
        <v>2.157211E-3</v>
      </c>
      <c r="Q99" s="13">
        <v>0.83681394899999995</v>
      </c>
      <c r="R99" s="10">
        <v>0.85878514500000003</v>
      </c>
      <c r="S99" s="10">
        <v>0.74072476211238103</v>
      </c>
      <c r="T99" s="10">
        <v>0.81468441504745603</v>
      </c>
      <c r="U99" s="10">
        <v>0.81090364976192997</v>
      </c>
      <c r="V99" s="10">
        <v>0.82359853063635002</v>
      </c>
      <c r="W99" s="10">
        <v>0.68941203509258198</v>
      </c>
      <c r="X99" s="9">
        <v>0.83681394899999995</v>
      </c>
      <c r="Y99" s="8">
        <v>13.005532781206901</v>
      </c>
    </row>
    <row r="100" spans="1:25">
      <c r="A100" s="11">
        <v>2</v>
      </c>
      <c r="B100" s="10">
        <v>37</v>
      </c>
      <c r="C100" s="10" t="s">
        <v>1189</v>
      </c>
      <c r="D100" s="10">
        <v>121.482979</v>
      </c>
      <c r="E100" s="10">
        <v>31.237234040000001</v>
      </c>
      <c r="F100" s="10" t="s">
        <v>4054</v>
      </c>
      <c r="G100" s="10" t="s">
        <v>4053</v>
      </c>
      <c r="H100" s="10" t="s">
        <v>4052</v>
      </c>
      <c r="I100" s="10" t="s">
        <v>2242</v>
      </c>
      <c r="J100" s="13">
        <v>0.46879667400000002</v>
      </c>
      <c r="K100" s="13">
        <v>0.24663521299999999</v>
      </c>
      <c r="L100" s="13">
        <v>8.8066999000000007E-2</v>
      </c>
      <c r="M100" s="13">
        <v>0.112656986</v>
      </c>
      <c r="N100" s="13">
        <v>3.0809514999999999E-2</v>
      </c>
      <c r="O100" s="13">
        <v>2.5340810000000001E-3</v>
      </c>
      <c r="P100" s="13">
        <v>2.000136E-3</v>
      </c>
      <c r="Q100" s="13">
        <v>0.77065324199999996</v>
      </c>
      <c r="R100" s="10">
        <v>0.89644349700000003</v>
      </c>
      <c r="S100" s="10">
        <v>0.63232591489594203</v>
      </c>
      <c r="T100" s="10">
        <v>0.77504023281395396</v>
      </c>
      <c r="U100" s="10">
        <v>0.78166716404491199</v>
      </c>
      <c r="V100" s="10">
        <v>0.88514610479331701</v>
      </c>
      <c r="W100" s="10">
        <v>0.61817038726814</v>
      </c>
      <c r="X100" s="9">
        <v>0.77065324199999996</v>
      </c>
      <c r="Y100" s="8">
        <v>9.7883724679300297</v>
      </c>
    </row>
    <row r="101" spans="1:25">
      <c r="A101" s="11">
        <v>2</v>
      </c>
      <c r="B101" s="10">
        <v>38</v>
      </c>
      <c r="C101" s="10" t="s">
        <v>1187</v>
      </c>
      <c r="D101" s="10">
        <v>121.48275700000001</v>
      </c>
      <c r="E101" s="10">
        <v>31.236766849999999</v>
      </c>
      <c r="F101" s="10" t="s">
        <v>4051</v>
      </c>
      <c r="G101" s="10" t="s">
        <v>4050</v>
      </c>
      <c r="H101" s="10" t="s">
        <v>4049</v>
      </c>
      <c r="I101" s="10" t="s">
        <v>2242</v>
      </c>
      <c r="J101" s="13">
        <v>0.47379038899999998</v>
      </c>
      <c r="K101" s="13">
        <v>0.236000501</v>
      </c>
      <c r="L101" s="13">
        <v>7.9244026999999995E-2</v>
      </c>
      <c r="M101" s="13">
        <v>0.111676583</v>
      </c>
      <c r="N101" s="13">
        <v>3.1968629999999998E-2</v>
      </c>
      <c r="O101" s="13">
        <v>3.635994E-3</v>
      </c>
      <c r="P101" s="13">
        <v>1.4467970000000001E-3</v>
      </c>
      <c r="Q101" s="13">
        <v>0.781184565</v>
      </c>
      <c r="R101" s="10">
        <v>0.89452763599999996</v>
      </c>
      <c r="S101" s="10">
        <v>0.893691306600225</v>
      </c>
      <c r="T101" s="10">
        <v>0.76366571225844204</v>
      </c>
      <c r="U101" s="10">
        <v>0.77880645992930797</v>
      </c>
      <c r="V101" s="10">
        <v>0.88907735335892402</v>
      </c>
      <c r="W101" s="10">
        <v>0.84200776325808002</v>
      </c>
      <c r="X101" s="9">
        <v>0.781184565</v>
      </c>
      <c r="Y101" s="8">
        <v>9.9669723191785096</v>
      </c>
    </row>
    <row r="102" spans="1:25">
      <c r="A102" s="11">
        <v>2</v>
      </c>
      <c r="B102" s="10">
        <v>39</v>
      </c>
      <c r="C102" s="10" t="s">
        <v>1185</v>
      </c>
      <c r="D102" s="10">
        <v>121.4827421</v>
      </c>
      <c r="E102" s="10">
        <v>31.23823192</v>
      </c>
      <c r="F102" s="10" t="s">
        <v>4048</v>
      </c>
      <c r="G102" s="10" t="s">
        <v>4047</v>
      </c>
      <c r="H102" s="10" t="s">
        <v>4046</v>
      </c>
      <c r="I102" s="10" t="s">
        <v>2242</v>
      </c>
      <c r="J102" s="13">
        <v>0.52507930300000005</v>
      </c>
      <c r="K102" s="13">
        <v>0.21914344399999999</v>
      </c>
      <c r="L102" s="13">
        <v>9.0103148999999993E-2</v>
      </c>
      <c r="M102" s="13">
        <v>7.5814459000000001E-2</v>
      </c>
      <c r="N102" s="13">
        <v>4.1330761000000001E-2</v>
      </c>
      <c r="O102" s="13">
        <v>2.8296580000000001E-3</v>
      </c>
      <c r="P102" s="13">
        <v>2.4094049999999999E-3</v>
      </c>
      <c r="Q102" s="13">
        <v>0.69235874200000003</v>
      </c>
      <c r="R102" s="10">
        <v>0.876693689</v>
      </c>
      <c r="S102" s="10">
        <v>0.77613062892257101</v>
      </c>
      <c r="T102" s="10">
        <v>0.68282204975478</v>
      </c>
      <c r="U102" s="10">
        <v>0.81837414178434098</v>
      </c>
      <c r="V102" s="10">
        <v>0.92143151741275797</v>
      </c>
      <c r="W102" s="10">
        <v>0.84469579496477498</v>
      </c>
      <c r="X102" s="9">
        <v>0.69235874200000003</v>
      </c>
      <c r="Y102" s="8">
        <v>12.880471569402401</v>
      </c>
    </row>
    <row r="103" spans="1:25">
      <c r="A103" s="11">
        <v>2</v>
      </c>
      <c r="B103" s="10">
        <v>40</v>
      </c>
      <c r="C103" s="10" t="s">
        <v>1183</v>
      </c>
      <c r="D103" s="10">
        <v>121.47914489999999</v>
      </c>
      <c r="E103" s="10">
        <v>31.240084970000002</v>
      </c>
      <c r="F103" s="10" t="s">
        <v>4045</v>
      </c>
      <c r="G103" s="10" t="s">
        <v>4044</v>
      </c>
      <c r="H103" s="10" t="s">
        <v>4043</v>
      </c>
      <c r="I103" s="10" t="s">
        <v>2242</v>
      </c>
      <c r="J103" s="13">
        <v>0.36587009399999998</v>
      </c>
      <c r="K103" s="13">
        <v>0.33676814999999999</v>
      </c>
      <c r="L103" s="13">
        <v>0.109115792</v>
      </c>
      <c r="M103" s="13">
        <v>5.2452659999999998E-2</v>
      </c>
      <c r="N103" s="13">
        <v>6.3316918E-2</v>
      </c>
      <c r="O103" s="13">
        <v>1.0661696999999999E-2</v>
      </c>
      <c r="P103" s="13">
        <v>5.3218839999999998E-3</v>
      </c>
      <c r="Q103" s="13">
        <v>0.76741587600000005</v>
      </c>
      <c r="R103" s="10">
        <v>0.92163793199999999</v>
      </c>
      <c r="S103" s="10">
        <v>0.84071957110071005</v>
      </c>
      <c r="T103" s="10">
        <v>0.76261244467857203</v>
      </c>
      <c r="U103" s="10">
        <v>0.79604205090201596</v>
      </c>
      <c r="V103" s="10">
        <v>0.86804653929741205</v>
      </c>
      <c r="W103" s="10">
        <v>0.85943017352695805</v>
      </c>
      <c r="X103" s="9">
        <v>0.76741587600000005</v>
      </c>
      <c r="Y103" s="8">
        <v>14.557149304271601</v>
      </c>
    </row>
    <row r="104" spans="1:25">
      <c r="A104" s="11">
        <v>2</v>
      </c>
      <c r="B104" s="10">
        <v>41</v>
      </c>
      <c r="C104" s="10" t="s">
        <v>1181</v>
      </c>
      <c r="D104" s="10">
        <v>121.48389400000001</v>
      </c>
      <c r="E104" s="10">
        <v>31.23938476</v>
      </c>
      <c r="F104" s="10" t="s">
        <v>4042</v>
      </c>
      <c r="G104" s="10" t="s">
        <v>4041</v>
      </c>
      <c r="H104" s="10" t="s">
        <v>4040</v>
      </c>
      <c r="I104" s="10" t="s">
        <v>2242</v>
      </c>
      <c r="J104" s="13">
        <v>0.56867684299999999</v>
      </c>
      <c r="K104" s="13">
        <v>0.19552887799999999</v>
      </c>
      <c r="L104" s="13">
        <v>8.0288463000000004E-2</v>
      </c>
      <c r="M104" s="13">
        <v>8.9217610000000003E-2</v>
      </c>
      <c r="N104" s="13">
        <v>3.8362608999999999E-2</v>
      </c>
      <c r="O104" s="13">
        <v>5.1982670000000003E-3</v>
      </c>
      <c r="P104" s="13">
        <v>1.639366E-3</v>
      </c>
      <c r="Q104" s="13">
        <v>0.88923567000000003</v>
      </c>
      <c r="R104" s="10">
        <v>0.91703525299999999</v>
      </c>
      <c r="S104" s="10">
        <v>0.864828866041358</v>
      </c>
      <c r="T104" s="10">
        <v>0.87339069619352905</v>
      </c>
      <c r="U104" s="10">
        <v>0.84387933829238004</v>
      </c>
      <c r="V104" s="10">
        <v>0.92714672679871601</v>
      </c>
      <c r="W104" s="10">
        <v>0.87894475538862205</v>
      </c>
      <c r="X104" s="9">
        <v>0.88923567000000003</v>
      </c>
      <c r="Y104" s="8">
        <v>14.1072075422013</v>
      </c>
    </row>
    <row r="105" spans="1:25">
      <c r="A105" s="11">
        <v>2</v>
      </c>
      <c r="B105" s="10">
        <v>42</v>
      </c>
      <c r="C105" s="10" t="s">
        <v>1179</v>
      </c>
      <c r="D105" s="10">
        <v>121.4841741</v>
      </c>
      <c r="E105" s="10">
        <v>31.239637420000001</v>
      </c>
      <c r="F105" s="10" t="s">
        <v>4039</v>
      </c>
      <c r="G105" s="10" t="s">
        <v>4038</v>
      </c>
      <c r="H105" s="10" t="s">
        <v>4037</v>
      </c>
      <c r="I105" s="10" t="s">
        <v>2242</v>
      </c>
      <c r="J105" s="13">
        <v>0.60569178300000004</v>
      </c>
      <c r="K105" s="13">
        <v>0.17831929499999999</v>
      </c>
      <c r="L105" s="13">
        <v>6.1876296999999997E-2</v>
      </c>
      <c r="M105" s="13">
        <v>8.6753972999999998E-2</v>
      </c>
      <c r="N105" s="13">
        <v>3.7755966000000002E-2</v>
      </c>
      <c r="O105" s="13">
        <v>4.6794890000000002E-3</v>
      </c>
      <c r="P105" s="13">
        <v>1.4275869999999999E-3</v>
      </c>
      <c r="Q105" s="13">
        <v>0.91134669000000001</v>
      </c>
      <c r="R105" s="10">
        <v>0.928286575</v>
      </c>
      <c r="S105" s="10">
        <v>0.854459147096998</v>
      </c>
      <c r="T105" s="10">
        <v>0.88502636882749497</v>
      </c>
      <c r="U105" s="10">
        <v>0.86794060493953595</v>
      </c>
      <c r="V105" s="10">
        <v>0.923566483674927</v>
      </c>
      <c r="W105" s="10">
        <v>0.90288955142079697</v>
      </c>
      <c r="X105" s="9">
        <v>0.91134669000000001</v>
      </c>
      <c r="Y105" s="8">
        <v>14.58767898534</v>
      </c>
    </row>
    <row r="106" spans="1:25">
      <c r="A106" s="11">
        <v>2</v>
      </c>
      <c r="B106" s="10">
        <v>43</v>
      </c>
      <c r="C106" s="10" t="s">
        <v>1177</v>
      </c>
      <c r="D106" s="10">
        <v>121.48466980000001</v>
      </c>
      <c r="E106" s="10">
        <v>31.239788780000001</v>
      </c>
      <c r="F106" s="10" t="s">
        <v>4036</v>
      </c>
      <c r="G106" s="10" t="s">
        <v>4035</v>
      </c>
      <c r="H106" s="10" t="s">
        <v>4034</v>
      </c>
      <c r="I106" s="10" t="s">
        <v>2242</v>
      </c>
      <c r="J106" s="13">
        <v>0.681246185</v>
      </c>
      <c r="K106" s="13">
        <v>0.16446418800000001</v>
      </c>
      <c r="L106" s="13">
        <v>0</v>
      </c>
      <c r="M106" s="13">
        <v>7.1566772000000001E-2</v>
      </c>
      <c r="N106" s="13">
        <v>3.7569428000000002E-2</v>
      </c>
      <c r="O106" s="13">
        <v>4.4311519999999998E-3</v>
      </c>
      <c r="P106" s="13">
        <v>1.3446809999999999E-3</v>
      </c>
      <c r="Q106" s="13">
        <v>0.79579245300000001</v>
      </c>
      <c r="R106" s="10">
        <v>0.93365515899999996</v>
      </c>
      <c r="S106" s="10">
        <v>0.90352891904967803</v>
      </c>
      <c r="T106" s="10">
        <v>0.792989263519566</v>
      </c>
      <c r="U106" s="10">
        <v>0.84666270157332801</v>
      </c>
      <c r="V106" s="10">
        <v>0.89154969487957503</v>
      </c>
      <c r="W106" s="10">
        <v>0.91404545660404901</v>
      </c>
      <c r="X106" s="9">
        <v>0.79579245300000001</v>
      </c>
      <c r="Y106" s="8">
        <v>10.592128842346501</v>
      </c>
    </row>
    <row r="107" spans="1:25">
      <c r="A107" s="11">
        <v>2</v>
      </c>
      <c r="B107" s="10">
        <v>44</v>
      </c>
      <c r="C107" s="10" t="s">
        <v>4033</v>
      </c>
      <c r="D107" s="10">
        <v>121.48619549999999</v>
      </c>
      <c r="E107" s="10">
        <v>31.23279359</v>
      </c>
      <c r="F107" s="10" t="s">
        <v>4032</v>
      </c>
      <c r="G107" s="10" t="s">
        <v>4032</v>
      </c>
      <c r="H107" s="10" t="s">
        <v>4031</v>
      </c>
      <c r="I107" s="10" t="s">
        <v>2242</v>
      </c>
      <c r="J107" s="13"/>
      <c r="K107" s="13"/>
      <c r="L107" s="13"/>
      <c r="M107" s="13"/>
      <c r="N107" s="13"/>
      <c r="O107" s="13"/>
      <c r="P107" s="13"/>
      <c r="Q107" s="13"/>
    </row>
    <row r="108" spans="1:25">
      <c r="A108" s="11">
        <v>2</v>
      </c>
      <c r="B108" s="10">
        <v>45</v>
      </c>
      <c r="C108" s="10" t="s">
        <v>1175</v>
      </c>
      <c r="D108" s="10">
        <v>121.4849402</v>
      </c>
      <c r="E108" s="10">
        <v>31.23502277</v>
      </c>
      <c r="F108" s="10" t="s">
        <v>4030</v>
      </c>
      <c r="G108" s="10" t="s">
        <v>4029</v>
      </c>
      <c r="H108" s="10" t="s">
        <v>4028</v>
      </c>
      <c r="I108" s="10" t="s">
        <v>2242</v>
      </c>
      <c r="J108" s="13">
        <v>0.54693603499999999</v>
      </c>
      <c r="K108" s="13">
        <v>0.15605545100000001</v>
      </c>
      <c r="L108" s="13">
        <v>7.1961084999999994E-2</v>
      </c>
      <c r="M108" s="13">
        <v>6.7612329999999998E-2</v>
      </c>
      <c r="N108" s="13">
        <v>3.3873875999999997E-2</v>
      </c>
      <c r="O108" s="13">
        <v>3.8617450000000002E-3</v>
      </c>
      <c r="P108" s="13">
        <v>2.9191970000000001E-3</v>
      </c>
      <c r="Q108" s="13">
        <v>0.82374791700000005</v>
      </c>
      <c r="R108" s="10">
        <v>0.81602137200000002</v>
      </c>
      <c r="S108" s="10">
        <v>0.85482600532466602</v>
      </c>
      <c r="T108" s="10">
        <v>0.81557263657017298</v>
      </c>
      <c r="U108" s="10">
        <v>0.82061710220267903</v>
      </c>
      <c r="V108" s="10">
        <v>0.86011281385496197</v>
      </c>
      <c r="W108" s="10">
        <v>0.902060327803623</v>
      </c>
      <c r="X108" s="9">
        <v>0.82374791700000005</v>
      </c>
      <c r="Y108" s="8">
        <v>11.5633063848177</v>
      </c>
    </row>
    <row r="109" spans="1:25">
      <c r="A109" s="11">
        <v>2</v>
      </c>
      <c r="B109" s="10">
        <v>46</v>
      </c>
      <c r="C109" s="10" t="s">
        <v>1173</v>
      </c>
      <c r="D109" s="10">
        <v>121.4835425</v>
      </c>
      <c r="E109" s="10">
        <v>31.23704008</v>
      </c>
      <c r="F109" s="10" t="s">
        <v>4027</v>
      </c>
      <c r="G109" s="10" t="s">
        <v>4026</v>
      </c>
      <c r="H109" s="10" t="s">
        <v>4025</v>
      </c>
      <c r="I109" s="10" t="s">
        <v>2242</v>
      </c>
      <c r="J109" s="13">
        <v>0.53502750399999999</v>
      </c>
      <c r="K109" s="13">
        <v>0.19689846</v>
      </c>
      <c r="L109" s="13">
        <v>0.10361385400000001</v>
      </c>
      <c r="M109" s="13">
        <v>8.8184039000000006E-2</v>
      </c>
      <c r="N109" s="13">
        <v>4.0132841000000002E-2</v>
      </c>
      <c r="O109" s="13">
        <v>2.4042130000000001E-3</v>
      </c>
      <c r="P109" s="13">
        <v>2.686183E-3</v>
      </c>
      <c r="Q109" s="13">
        <v>0.80744067500000005</v>
      </c>
      <c r="R109" s="10">
        <v>0.85161208200000005</v>
      </c>
      <c r="S109" s="10">
        <v>0.87762882112103602</v>
      </c>
      <c r="T109" s="10">
        <v>0.79444388542342803</v>
      </c>
      <c r="U109" s="10">
        <v>0.78608851649528599</v>
      </c>
      <c r="V109" s="10">
        <v>0.82556978823413196</v>
      </c>
      <c r="W109" s="10">
        <v>0.77306362019382302</v>
      </c>
      <c r="X109" s="9">
        <v>0.80744067500000005</v>
      </c>
      <c r="Y109" s="8">
        <v>11.4721703453217</v>
      </c>
    </row>
    <row r="110" spans="1:25">
      <c r="A110" s="11">
        <v>2</v>
      </c>
      <c r="B110" s="10">
        <v>47</v>
      </c>
      <c r="C110" s="10" t="s">
        <v>1171</v>
      </c>
      <c r="D110" s="10">
        <v>121.4835425</v>
      </c>
      <c r="E110" s="10">
        <v>31.23704008</v>
      </c>
      <c r="F110" s="10" t="s">
        <v>4024</v>
      </c>
      <c r="G110" s="10" t="s">
        <v>4023</v>
      </c>
      <c r="H110" s="10" t="s">
        <v>4022</v>
      </c>
      <c r="I110" s="10" t="s">
        <v>2242</v>
      </c>
      <c r="J110" s="13">
        <v>0.53502750399999999</v>
      </c>
      <c r="K110" s="13">
        <v>0.19689846</v>
      </c>
      <c r="L110" s="13">
        <v>0.10361385400000001</v>
      </c>
      <c r="M110" s="13">
        <v>8.8184039000000006E-2</v>
      </c>
      <c r="N110" s="13">
        <v>4.0132841000000002E-2</v>
      </c>
      <c r="O110" s="13">
        <v>2.4042130000000001E-3</v>
      </c>
      <c r="P110" s="13">
        <v>2.686183E-3</v>
      </c>
      <c r="Q110" s="13">
        <v>0.80744067500000005</v>
      </c>
      <c r="R110" s="10">
        <v>0.85161208200000005</v>
      </c>
      <c r="S110" s="10">
        <v>0.87762882112103602</v>
      </c>
      <c r="T110" s="10">
        <v>0.79444388542342803</v>
      </c>
      <c r="U110" s="10">
        <v>0.78608851649528599</v>
      </c>
      <c r="V110" s="10">
        <v>0.82556978823413196</v>
      </c>
      <c r="W110" s="10">
        <v>0.77306362019382302</v>
      </c>
      <c r="X110" s="9">
        <v>0.80744067500000005</v>
      </c>
      <c r="Y110" s="8">
        <v>11.4721703453217</v>
      </c>
    </row>
    <row r="111" spans="1:25">
      <c r="A111" s="11">
        <v>2</v>
      </c>
      <c r="B111" s="10">
        <v>48</v>
      </c>
      <c r="C111" s="10" t="s">
        <v>1169</v>
      </c>
      <c r="D111" s="10">
        <v>121.4835008</v>
      </c>
      <c r="E111" s="10">
        <v>31.235235500000002</v>
      </c>
      <c r="F111" s="10" t="s">
        <v>4021</v>
      </c>
      <c r="G111" s="10" t="s">
        <v>4020</v>
      </c>
      <c r="H111" s="10" t="s">
        <v>4019</v>
      </c>
      <c r="I111" s="10" t="s">
        <v>2242</v>
      </c>
      <c r="J111" s="13">
        <v>0.54009778900000005</v>
      </c>
      <c r="K111" s="13">
        <v>0.218613273</v>
      </c>
      <c r="L111" s="13">
        <v>9.0646442999999993E-2</v>
      </c>
      <c r="M111" s="13">
        <v>4.5671562999999998E-2</v>
      </c>
      <c r="N111" s="13">
        <v>4.0167959000000003E-2</v>
      </c>
      <c r="O111" s="13">
        <v>2.9963440000000002E-3</v>
      </c>
      <c r="P111" s="13">
        <v>1.9864132E-2</v>
      </c>
      <c r="Q111" s="13">
        <v>0.75883836299999996</v>
      </c>
      <c r="R111" s="10">
        <v>0.89064396099999998</v>
      </c>
      <c r="S111" s="10">
        <v>0.85570242557228404</v>
      </c>
      <c r="T111" s="10">
        <v>0.74920361243630995</v>
      </c>
      <c r="U111" s="10">
        <v>0.806374721022173</v>
      </c>
      <c r="V111" s="10">
        <v>0.90613485612234201</v>
      </c>
      <c r="W111" s="10">
        <v>0.91122672501610802</v>
      </c>
      <c r="X111" s="9">
        <v>0.75883836299999996</v>
      </c>
      <c r="Y111" s="8">
        <v>16.538142842772501</v>
      </c>
    </row>
    <row r="112" spans="1:25">
      <c r="A112" s="11">
        <v>2</v>
      </c>
      <c r="B112" s="10">
        <v>49</v>
      </c>
      <c r="C112" s="10" t="s">
        <v>1167</v>
      </c>
      <c r="D112" s="10">
        <v>121.4730685</v>
      </c>
      <c r="E112" s="10">
        <v>31.2324798</v>
      </c>
      <c r="F112" s="10" t="s">
        <v>4018</v>
      </c>
      <c r="G112" s="38" t="s">
        <v>4017</v>
      </c>
      <c r="H112" s="10" t="s">
        <v>4016</v>
      </c>
      <c r="I112" s="10" t="s">
        <v>2242</v>
      </c>
      <c r="J112" s="13">
        <v>0.32228143999999997</v>
      </c>
      <c r="K112" s="13">
        <v>0.33172647199999999</v>
      </c>
      <c r="L112" s="13">
        <v>9.8707834999999994E-2</v>
      </c>
      <c r="M112" s="13">
        <v>9.0031783000000004E-2</v>
      </c>
      <c r="N112" s="13">
        <v>2.0933151000000001E-2</v>
      </c>
      <c r="O112" s="13">
        <v>1.739979E-3</v>
      </c>
      <c r="P112" s="13">
        <v>2.1221319999999998E-2</v>
      </c>
      <c r="Q112" s="13">
        <v>0.760735041</v>
      </c>
      <c r="R112" s="10">
        <v>0.86627483699999996</v>
      </c>
      <c r="S112" s="10">
        <v>0.80121837985620503</v>
      </c>
      <c r="T112" s="10">
        <v>0.75721474061590099</v>
      </c>
      <c r="U112" s="10">
        <v>0.71034272090005302</v>
      </c>
      <c r="V112" s="10">
        <v>0.80718519615852602</v>
      </c>
      <c r="W112" s="10">
        <v>0.691290470875491</v>
      </c>
      <c r="X112" s="9">
        <v>0.760735041</v>
      </c>
      <c r="Y112" s="8">
        <v>20.146476487599202</v>
      </c>
    </row>
    <row r="113" spans="1:25">
      <c r="A113" s="11">
        <v>2</v>
      </c>
      <c r="B113" s="10">
        <v>50</v>
      </c>
      <c r="C113" s="10" t="s">
        <v>1165</v>
      </c>
      <c r="D113" s="10">
        <v>121.48261220000001</v>
      </c>
      <c r="E113" s="10">
        <v>31.232521200000001</v>
      </c>
      <c r="F113" s="10" t="s">
        <v>4015</v>
      </c>
      <c r="G113" s="10" t="s">
        <v>4014</v>
      </c>
      <c r="H113" s="10" t="s">
        <v>4013</v>
      </c>
      <c r="I113" s="10" t="s">
        <v>2242</v>
      </c>
      <c r="J113" s="13">
        <v>0.33326621299999998</v>
      </c>
      <c r="K113" s="13">
        <v>0.31948389300000002</v>
      </c>
      <c r="L113" s="13">
        <v>4.3780962999999999E-2</v>
      </c>
      <c r="M113" s="13">
        <v>9.5767975000000005E-2</v>
      </c>
      <c r="N113" s="13">
        <v>2.1742912E-2</v>
      </c>
      <c r="O113" s="13">
        <v>2.6273730000000001E-3</v>
      </c>
      <c r="P113" s="13">
        <v>1.8670809E-2</v>
      </c>
      <c r="Q113" s="13">
        <v>0.80287598999999998</v>
      </c>
      <c r="R113" s="10">
        <v>0.86215967699999996</v>
      </c>
      <c r="S113" s="10">
        <v>0.78955329280884801</v>
      </c>
      <c r="T113" s="10">
        <v>0.78856914146288604</v>
      </c>
      <c r="U113" s="10">
        <v>0.791065046726247</v>
      </c>
      <c r="V113" s="10">
        <v>0.79013966078717801</v>
      </c>
      <c r="W113" s="10">
        <v>0.73779867745764705</v>
      </c>
      <c r="X113" s="9">
        <v>0.80287598999999998</v>
      </c>
      <c r="Y113" s="8">
        <v>20.4304048980872</v>
      </c>
    </row>
    <row r="114" spans="1:25">
      <c r="A114" s="11">
        <v>2</v>
      </c>
      <c r="B114" s="10">
        <v>51</v>
      </c>
      <c r="C114" s="10" t="s">
        <v>4012</v>
      </c>
      <c r="D114" s="10">
        <v>121.4817994</v>
      </c>
      <c r="E114" s="10">
        <v>31.2323959</v>
      </c>
      <c r="F114" s="10" t="s">
        <v>4011</v>
      </c>
      <c r="G114" s="10" t="s">
        <v>4011</v>
      </c>
      <c r="H114" s="10" t="s">
        <v>4010</v>
      </c>
      <c r="I114" s="10" t="s">
        <v>2242</v>
      </c>
      <c r="J114" s="13">
        <v>0.576315562</v>
      </c>
      <c r="K114" s="13">
        <v>0.233225505</v>
      </c>
      <c r="L114" s="13">
        <v>5.2305859999999997E-3</v>
      </c>
      <c r="M114" s="13">
        <v>9.4872156999999999E-2</v>
      </c>
      <c r="N114" s="13">
        <v>1.8141429000000001E-2</v>
      </c>
      <c r="O114" s="13">
        <v>9.6321099999999995E-4</v>
      </c>
      <c r="P114" s="13">
        <v>3.456116E-3</v>
      </c>
      <c r="Q114" s="13">
        <v>0.81605819000000002</v>
      </c>
      <c r="R114" s="10">
        <v>0.96971686199999996</v>
      </c>
      <c r="S114" s="10">
        <v>0.96971686211687103</v>
      </c>
      <c r="T114" s="10">
        <v>0.81506915637022903</v>
      </c>
      <c r="U114" s="10">
        <v>0.82709043063143695</v>
      </c>
      <c r="V114" s="10">
        <v>0.97166838648996601</v>
      </c>
      <c r="W114" s="10">
        <v>0.97166838648996601</v>
      </c>
      <c r="X114" s="9">
        <v>0.81605819000000002</v>
      </c>
      <c r="Y114" s="8">
        <v>14.1901241974507</v>
      </c>
    </row>
    <row r="115" spans="1:25">
      <c r="A115" s="11">
        <v>2</v>
      </c>
      <c r="B115" s="10">
        <v>52</v>
      </c>
      <c r="C115" s="10" t="s">
        <v>1163</v>
      </c>
      <c r="D115" s="10">
        <v>121.482873</v>
      </c>
      <c r="E115" s="10">
        <v>31.233332619999999</v>
      </c>
      <c r="F115" s="10" t="s">
        <v>4009</v>
      </c>
      <c r="G115" s="38" t="s">
        <v>4008</v>
      </c>
      <c r="H115" s="10" t="s">
        <v>4007</v>
      </c>
      <c r="I115" s="10" t="s">
        <v>2242</v>
      </c>
      <c r="J115" s="13">
        <v>0.26310002100000002</v>
      </c>
      <c r="K115" s="13">
        <v>0.30691041699999999</v>
      </c>
      <c r="L115" s="13">
        <v>4.2584556000000003E-2</v>
      </c>
      <c r="M115" s="13">
        <v>8.1522883000000004E-2</v>
      </c>
      <c r="N115" s="13">
        <v>1.3087175E-2</v>
      </c>
      <c r="O115" s="13">
        <v>4.3421399999999999E-4</v>
      </c>
      <c r="P115" s="13">
        <v>1.1595123000000001E-2</v>
      </c>
      <c r="Q115" s="13">
        <v>0.71266086399999995</v>
      </c>
      <c r="R115" s="10">
        <v>0.78140911800000001</v>
      </c>
      <c r="S115" s="10">
        <v>0.75826115265073402</v>
      </c>
      <c r="T115" s="10">
        <v>0.72242691669146097</v>
      </c>
      <c r="U115" s="10">
        <v>0.74998537428490997</v>
      </c>
      <c r="V115" s="10">
        <v>0.706457076257478</v>
      </c>
      <c r="W115" s="10">
        <v>0.66222199179812502</v>
      </c>
      <c r="X115" s="9">
        <v>0.71266086399999995</v>
      </c>
      <c r="Y115" s="8">
        <v>24.2801136800744</v>
      </c>
    </row>
    <row r="116" spans="1:25">
      <c r="A116" s="11">
        <v>2</v>
      </c>
      <c r="B116" s="10">
        <v>53</v>
      </c>
      <c r="C116" s="10" t="s">
        <v>1161</v>
      </c>
      <c r="D116" s="10">
        <v>121.47632350000001</v>
      </c>
      <c r="E116" s="10">
        <v>31.228293870000002</v>
      </c>
      <c r="F116" s="10" t="s">
        <v>4006</v>
      </c>
      <c r="G116" s="10" t="s">
        <v>4005</v>
      </c>
      <c r="H116" s="10" t="s">
        <v>4004</v>
      </c>
      <c r="I116" s="10" t="s">
        <v>2242</v>
      </c>
      <c r="J116" s="13">
        <v>0.34844779999999997</v>
      </c>
      <c r="K116" s="13">
        <v>0.239159393</v>
      </c>
      <c r="L116" s="13">
        <v>0.182437134</v>
      </c>
      <c r="M116" s="13">
        <v>9.0137482000000005E-2</v>
      </c>
      <c r="N116" s="13">
        <v>4.0322495E-2</v>
      </c>
      <c r="O116" s="13">
        <v>5.5732700000000004E-4</v>
      </c>
      <c r="P116" s="13">
        <v>7.3245999999999997E-3</v>
      </c>
      <c r="Q116" s="13">
        <v>0.73275096500000003</v>
      </c>
      <c r="R116" s="10">
        <v>0.95430068000000001</v>
      </c>
      <c r="S116" s="10">
        <v>0.94758344396658201</v>
      </c>
      <c r="T116" s="10">
        <v>0.70204001858604204</v>
      </c>
      <c r="U116" s="10">
        <v>0.80791559062218199</v>
      </c>
      <c r="V116" s="10">
        <v>0.93262521092847095</v>
      </c>
      <c r="W116" s="10">
        <v>0.91364402390220401</v>
      </c>
      <c r="X116" s="9">
        <v>0.73275096500000003</v>
      </c>
      <c r="Y116" s="8">
        <v>19.6643821336367</v>
      </c>
    </row>
    <row r="117" spans="1:25">
      <c r="A117" s="11">
        <v>2</v>
      </c>
      <c r="B117" s="10">
        <v>54</v>
      </c>
      <c r="C117" s="10" t="s">
        <v>1159</v>
      </c>
      <c r="D117" s="10">
        <v>121.4845973</v>
      </c>
      <c r="E117" s="10">
        <v>31.23777703</v>
      </c>
      <c r="F117" s="10" t="s">
        <v>4003</v>
      </c>
      <c r="G117" s="10" t="s">
        <v>4002</v>
      </c>
      <c r="H117" s="10" t="s">
        <v>4001</v>
      </c>
      <c r="I117" s="10" t="s">
        <v>2242</v>
      </c>
      <c r="J117" s="13">
        <v>0.56818169799999996</v>
      </c>
      <c r="K117" s="13">
        <v>0.23467753499999999</v>
      </c>
      <c r="L117" s="13">
        <v>3.5794919000000001E-2</v>
      </c>
      <c r="M117" s="13">
        <v>8.5370284000000005E-2</v>
      </c>
      <c r="N117" s="13">
        <v>3.0188633999999999E-2</v>
      </c>
      <c r="O117" s="13">
        <v>6.2851540000000003E-3</v>
      </c>
      <c r="P117" s="13">
        <v>3.10017E-4</v>
      </c>
      <c r="Q117" s="13">
        <v>0.84985508399999998</v>
      </c>
      <c r="R117" s="10">
        <v>0.85966172399999996</v>
      </c>
      <c r="S117" s="10">
        <v>0.85472300125700995</v>
      </c>
      <c r="T117" s="10">
        <v>0.85254129518147004</v>
      </c>
      <c r="U117" s="10">
        <v>0.87141238024416401</v>
      </c>
      <c r="V117" s="10">
        <v>0.92297373730003196</v>
      </c>
      <c r="W117" s="10">
        <v>0.89864661406153901</v>
      </c>
      <c r="X117" s="9">
        <v>0.84985508399999998</v>
      </c>
      <c r="Y117" s="8">
        <v>13.895920485770199</v>
      </c>
    </row>
    <row r="118" spans="1:25">
      <c r="A118" s="11">
        <v>2</v>
      </c>
      <c r="B118" s="10">
        <v>55</v>
      </c>
      <c r="C118" s="10" t="s">
        <v>4000</v>
      </c>
      <c r="D118" s="10">
        <v>121.48211120000001</v>
      </c>
      <c r="E118" s="10">
        <v>31.225773910000001</v>
      </c>
      <c r="F118" s="10" t="s">
        <v>3999</v>
      </c>
      <c r="G118" s="10" t="s">
        <v>3998</v>
      </c>
      <c r="H118" s="10" t="s">
        <v>3997</v>
      </c>
      <c r="I118" s="10" t="s">
        <v>2242</v>
      </c>
      <c r="J118" s="13"/>
      <c r="K118" s="13"/>
      <c r="L118" s="13"/>
      <c r="M118" s="13"/>
      <c r="N118" s="13"/>
      <c r="O118" s="13"/>
      <c r="P118" s="13"/>
      <c r="Q118" s="13"/>
    </row>
    <row r="119" spans="1:25">
      <c r="A119" s="11">
        <v>2</v>
      </c>
      <c r="B119" s="10">
        <v>56</v>
      </c>
      <c r="C119" s="10" t="s">
        <v>3996</v>
      </c>
      <c r="D119" s="10">
        <v>121.4850837</v>
      </c>
      <c r="E119" s="10">
        <v>31.22272057</v>
      </c>
      <c r="F119" s="10" t="s">
        <v>3995</v>
      </c>
      <c r="G119" s="10" t="s">
        <v>3995</v>
      </c>
      <c r="H119" s="10" t="s">
        <v>3994</v>
      </c>
      <c r="I119" s="10" t="s">
        <v>2242</v>
      </c>
      <c r="J119" s="13"/>
      <c r="K119" s="13"/>
      <c r="L119" s="13"/>
      <c r="M119" s="13"/>
      <c r="N119" s="13"/>
      <c r="O119" s="13"/>
      <c r="P119" s="13"/>
      <c r="Q119" s="13"/>
    </row>
    <row r="120" spans="1:25">
      <c r="A120" s="11">
        <v>2</v>
      </c>
      <c r="B120" s="10">
        <v>57</v>
      </c>
      <c r="C120" s="10" t="s">
        <v>1157</v>
      </c>
      <c r="D120" s="10">
        <v>121.4908697</v>
      </c>
      <c r="E120" s="10">
        <v>31.215358930000001</v>
      </c>
      <c r="F120" s="10" t="s">
        <v>3993</v>
      </c>
      <c r="G120" s="10" t="s">
        <v>3993</v>
      </c>
      <c r="H120" s="10" t="s">
        <v>3992</v>
      </c>
      <c r="I120" s="10" t="s">
        <v>2242</v>
      </c>
      <c r="J120" s="13">
        <v>0.39583053600000001</v>
      </c>
      <c r="K120" s="13">
        <v>0.317500687</v>
      </c>
      <c r="L120" s="13">
        <v>5.4207230000000002E-2</v>
      </c>
      <c r="M120" s="13">
        <v>0.113954735</v>
      </c>
      <c r="N120" s="13">
        <v>1.8305397000000001E-2</v>
      </c>
      <c r="O120" s="13">
        <v>8.5399629999999994E-3</v>
      </c>
      <c r="P120" s="13">
        <v>2.3945998999999999E-2</v>
      </c>
      <c r="Q120" s="13">
        <v>0.81380308499999998</v>
      </c>
      <c r="R120" s="10">
        <v>0.96399354299999995</v>
      </c>
      <c r="S120" s="10">
        <v>0.93855942690390104</v>
      </c>
      <c r="T120" s="10">
        <v>0.80159732505530001</v>
      </c>
      <c r="U120" s="10">
        <v>0.83992534525559304</v>
      </c>
      <c r="V120" s="10">
        <v>0.90151710916076599</v>
      </c>
      <c r="W120" s="10">
        <v>0.92891556468527403</v>
      </c>
      <c r="X120" s="9">
        <v>0.81380308499999998</v>
      </c>
      <c r="Y120" s="8">
        <v>16.9068480778744</v>
      </c>
    </row>
    <row r="121" spans="1:25">
      <c r="A121" s="11">
        <v>2</v>
      </c>
      <c r="B121" s="10">
        <v>58</v>
      </c>
      <c r="C121" s="10" t="s">
        <v>1120</v>
      </c>
      <c r="D121" s="10">
        <v>121.4684668</v>
      </c>
      <c r="E121" s="10">
        <v>31.2238826</v>
      </c>
      <c r="F121" s="10" t="s">
        <v>3991</v>
      </c>
      <c r="G121" s="10" t="s">
        <v>3990</v>
      </c>
      <c r="H121" s="10" t="s">
        <v>3989</v>
      </c>
      <c r="I121" s="10" t="s">
        <v>2242</v>
      </c>
      <c r="J121" s="13">
        <v>0.16442653099999999</v>
      </c>
      <c r="K121" s="13">
        <v>4.9359185E-2</v>
      </c>
      <c r="L121" s="13">
        <v>0.62430272799999997</v>
      </c>
      <c r="M121" s="13">
        <v>3.5046169000000002E-2</v>
      </c>
      <c r="N121" s="13">
        <v>4.3418883999999998E-2</v>
      </c>
      <c r="O121" s="13">
        <v>1.1648450000000001E-3</v>
      </c>
      <c r="P121" s="13">
        <v>7.5934269999999998E-3</v>
      </c>
      <c r="Q121" s="13">
        <v>0.66981394500000002</v>
      </c>
      <c r="R121" s="10">
        <v>0.94622632200000001</v>
      </c>
      <c r="S121" s="10">
        <v>0.85323129052147995</v>
      </c>
      <c r="T121" s="10">
        <v>0.681769688775831</v>
      </c>
      <c r="U121" s="10">
        <v>0.74938888850430896</v>
      </c>
      <c r="V121" s="10">
        <v>0.796689857727648</v>
      </c>
      <c r="W121" s="10">
        <v>0.71621357219354198</v>
      </c>
      <c r="X121" s="9">
        <v>0.66981394500000002</v>
      </c>
      <c r="Y121" s="8">
        <v>14.624395807125399</v>
      </c>
    </row>
    <row r="122" spans="1:25">
      <c r="A122" s="11">
        <v>2</v>
      </c>
      <c r="B122" s="10">
        <v>59</v>
      </c>
      <c r="C122" s="10" t="s">
        <v>1118</v>
      </c>
      <c r="D122" s="10">
        <v>121.46642749999999</v>
      </c>
      <c r="E122" s="10">
        <v>31.223503910000002</v>
      </c>
      <c r="F122" s="10" t="s">
        <v>3988</v>
      </c>
      <c r="G122" s="10" t="s">
        <v>3988</v>
      </c>
      <c r="H122" s="10" t="s">
        <v>3987</v>
      </c>
      <c r="I122" s="10" t="s">
        <v>2242</v>
      </c>
      <c r="J122" s="13">
        <v>0.26394601000000001</v>
      </c>
      <c r="K122" s="13">
        <v>0.33379268699999998</v>
      </c>
      <c r="L122" s="13">
        <v>5.8020715E-2</v>
      </c>
      <c r="M122" s="13">
        <v>0.123674116</v>
      </c>
      <c r="N122" s="13">
        <v>1.5279062E-2</v>
      </c>
      <c r="O122" s="13">
        <v>5.5672999999999996E-4</v>
      </c>
      <c r="P122" s="13">
        <v>2.3722495E-2</v>
      </c>
      <c r="Q122" s="13">
        <v>0.861415932</v>
      </c>
      <c r="R122" s="10">
        <v>0.91112508800000003</v>
      </c>
      <c r="S122" s="10">
        <v>0.87038407454238897</v>
      </c>
      <c r="T122" s="10">
        <v>0.85278421756943801</v>
      </c>
      <c r="U122" s="10">
        <v>0.76344499855433401</v>
      </c>
      <c r="V122" s="10">
        <v>0.784699371808665</v>
      </c>
      <c r="W122" s="10">
        <v>0.77676112624374805</v>
      </c>
      <c r="X122" s="9">
        <v>0.861415932</v>
      </c>
      <c r="Y122" s="8">
        <v>21.291142802742598</v>
      </c>
    </row>
    <row r="123" spans="1:25">
      <c r="A123" s="11">
        <v>2</v>
      </c>
      <c r="B123" s="10">
        <v>60</v>
      </c>
      <c r="C123" s="10" t="s">
        <v>1116</v>
      </c>
      <c r="D123" s="10">
        <v>121.46532379999999</v>
      </c>
      <c r="E123" s="10">
        <v>31.22281091</v>
      </c>
      <c r="F123" s="10" t="s">
        <v>3986</v>
      </c>
      <c r="G123" s="10" t="s">
        <v>3986</v>
      </c>
      <c r="H123" s="10" t="s">
        <v>3985</v>
      </c>
      <c r="I123" s="10" t="s">
        <v>2242</v>
      </c>
      <c r="J123" s="13">
        <v>0.41424283099999998</v>
      </c>
      <c r="K123" s="13">
        <v>0.175662821</v>
      </c>
      <c r="L123" s="13">
        <v>0.23222316400000001</v>
      </c>
      <c r="M123" s="13">
        <v>7.9196236000000003E-2</v>
      </c>
      <c r="N123" s="13">
        <v>4.0923725000000001E-2</v>
      </c>
      <c r="O123" s="13">
        <v>4.538449E-3</v>
      </c>
      <c r="P123" s="13">
        <v>2.0665255E-2</v>
      </c>
      <c r="Q123" s="13">
        <v>0.838320603</v>
      </c>
      <c r="R123" s="10">
        <v>0.894245764</v>
      </c>
      <c r="S123" s="10">
        <v>0.82186396848806098</v>
      </c>
      <c r="T123" s="10">
        <v>0.82000622339670903</v>
      </c>
      <c r="U123" s="10">
        <v>0.72806959213845901</v>
      </c>
      <c r="V123" s="10">
        <v>0.82707258309407505</v>
      </c>
      <c r="W123" s="10">
        <v>0.70279512296871305</v>
      </c>
      <c r="X123" s="9">
        <v>0.838320603</v>
      </c>
      <c r="Y123" s="8">
        <v>23.327992614489201</v>
      </c>
    </row>
    <row r="124" spans="1:25">
      <c r="A124" s="11">
        <v>2</v>
      </c>
      <c r="B124" s="10">
        <v>61</v>
      </c>
      <c r="C124" s="10" t="s">
        <v>1114</v>
      </c>
      <c r="D124" s="10">
        <v>121.45678150000001</v>
      </c>
      <c r="E124" s="10">
        <v>31.219842499999999</v>
      </c>
      <c r="F124" s="10" t="s">
        <v>3984</v>
      </c>
      <c r="G124" s="38" t="s">
        <v>3983</v>
      </c>
      <c r="H124" s="10" t="s">
        <v>3982</v>
      </c>
      <c r="I124" s="10" t="s">
        <v>2242</v>
      </c>
      <c r="J124" s="13">
        <v>0.23056270500000001</v>
      </c>
      <c r="K124" s="13">
        <v>0.197568823</v>
      </c>
      <c r="L124" s="13">
        <v>0.36780131300000002</v>
      </c>
      <c r="M124" s="13">
        <v>9.5782527000000006E-2</v>
      </c>
      <c r="N124" s="13">
        <v>4.2996158999999999E-2</v>
      </c>
      <c r="O124" s="13">
        <v>4.1747620000000003E-3</v>
      </c>
      <c r="P124" s="13">
        <v>2.5165346000000002E-2</v>
      </c>
      <c r="Q124" s="13">
        <v>0.80349871900000003</v>
      </c>
      <c r="R124" s="10">
        <v>0.88666370400000005</v>
      </c>
      <c r="S124" s="10">
        <v>0.67292894747666798</v>
      </c>
      <c r="T124" s="10">
        <v>0.80444935414018404</v>
      </c>
      <c r="U124" s="10">
        <v>0.80004669522661398</v>
      </c>
      <c r="V124" s="10">
        <v>0.77925213358630996</v>
      </c>
      <c r="W124" s="10">
        <v>0.62802244570333698</v>
      </c>
      <c r="X124" s="9">
        <v>0.80349871900000003</v>
      </c>
      <c r="Y124" s="8">
        <v>22.990188292344001</v>
      </c>
    </row>
    <row r="125" spans="1:25">
      <c r="A125" s="11">
        <v>2</v>
      </c>
      <c r="B125" s="10">
        <v>62</v>
      </c>
      <c r="C125" s="10" t="s">
        <v>1112</v>
      </c>
      <c r="D125" s="10">
        <v>121.45466690000001</v>
      </c>
      <c r="E125" s="10">
        <v>31.22229132</v>
      </c>
      <c r="F125" s="10" t="s">
        <v>3981</v>
      </c>
      <c r="G125" s="38" t="s">
        <v>3980</v>
      </c>
      <c r="H125" s="10" t="s">
        <v>3979</v>
      </c>
      <c r="I125" s="10" t="s">
        <v>2242</v>
      </c>
      <c r="J125" s="13">
        <v>0.16388171100000001</v>
      </c>
      <c r="K125" s="13">
        <v>0.205155645</v>
      </c>
      <c r="L125" s="13">
        <v>0.40780162800000003</v>
      </c>
      <c r="M125" s="13">
        <v>8.3676746999999996E-2</v>
      </c>
      <c r="N125" s="13">
        <v>3.7168367000000001E-2</v>
      </c>
      <c r="O125" s="13">
        <v>6.8174100000000003E-4</v>
      </c>
      <c r="P125" s="13">
        <v>1.762254E-3</v>
      </c>
      <c r="Q125" s="13">
        <v>0.81177589100000003</v>
      </c>
      <c r="R125" s="10">
        <v>0.90575088999999998</v>
      </c>
      <c r="S125" s="10">
        <v>0.89880672260233097</v>
      </c>
      <c r="T125" s="10">
        <v>0.79129637620667204</v>
      </c>
      <c r="U125" s="10">
        <v>0.60111143802629097</v>
      </c>
      <c r="V125" s="10">
        <v>0.68156104056789402</v>
      </c>
      <c r="W125" s="10">
        <v>0.62654701424039405</v>
      </c>
      <c r="X125" s="9">
        <v>0.81177589100000003</v>
      </c>
      <c r="Y125" s="8">
        <v>15.5082204379655</v>
      </c>
    </row>
    <row r="126" spans="1:25">
      <c r="A126" s="11">
        <v>2</v>
      </c>
      <c r="B126" s="10">
        <v>63</v>
      </c>
      <c r="C126" s="10" t="s">
        <v>1110</v>
      </c>
      <c r="D126" s="10">
        <v>121.4560535</v>
      </c>
      <c r="E126" s="10">
        <v>31.22299903</v>
      </c>
      <c r="F126" s="10" t="s">
        <v>3978</v>
      </c>
      <c r="G126" s="38" t="s">
        <v>3978</v>
      </c>
      <c r="H126" s="10" t="s">
        <v>3977</v>
      </c>
      <c r="I126" s="10" t="s">
        <v>2242</v>
      </c>
      <c r="J126" s="13">
        <v>0.32681163200000002</v>
      </c>
      <c r="K126" s="13">
        <v>0.164083322</v>
      </c>
      <c r="L126" s="13">
        <v>0.32438945800000002</v>
      </c>
      <c r="M126" s="13">
        <v>8.9524587000000003E-2</v>
      </c>
      <c r="N126" s="13">
        <v>3.1762600000000002E-2</v>
      </c>
      <c r="O126" s="13">
        <v>2.286911E-3</v>
      </c>
      <c r="P126" s="13">
        <v>1.6514778000000001E-2</v>
      </c>
      <c r="Q126" s="13">
        <v>0.77224391999999997</v>
      </c>
      <c r="R126" s="10">
        <v>0.90471594399999999</v>
      </c>
      <c r="S126" s="10">
        <v>0.84620550994633903</v>
      </c>
      <c r="T126" s="10">
        <v>0.75941423765989002</v>
      </c>
      <c r="U126" s="10">
        <v>0.71252983585914598</v>
      </c>
      <c r="V126" s="10">
        <v>0.76301843007175796</v>
      </c>
      <c r="W126" s="10">
        <v>0.564446018693052</v>
      </c>
      <c r="X126" s="9">
        <v>0.77224391999999997</v>
      </c>
      <c r="Y126" s="8">
        <v>18.475363817615701</v>
      </c>
    </row>
    <row r="127" spans="1:25">
      <c r="A127" s="11">
        <v>2</v>
      </c>
      <c r="B127" s="10">
        <v>64</v>
      </c>
      <c r="C127" s="10" t="s">
        <v>1108</v>
      </c>
      <c r="D127" s="10">
        <v>121.4574571</v>
      </c>
      <c r="E127" s="10">
        <v>31.218598910000001</v>
      </c>
      <c r="F127" s="10" t="s">
        <v>3976</v>
      </c>
      <c r="G127" s="10" t="s">
        <v>3975</v>
      </c>
      <c r="H127" s="10" t="s">
        <v>3974</v>
      </c>
      <c r="I127" s="10" t="s">
        <v>2242</v>
      </c>
      <c r="J127" s="13">
        <v>0.33034388199999998</v>
      </c>
      <c r="K127" s="13">
        <v>5.8785915000000001E-2</v>
      </c>
      <c r="L127" s="13">
        <v>0.46875286100000002</v>
      </c>
      <c r="M127" s="13">
        <v>4.0964127000000003E-2</v>
      </c>
      <c r="N127" s="13">
        <v>4.2795817E-2</v>
      </c>
      <c r="O127" s="13">
        <v>3.7730530000000002E-3</v>
      </c>
      <c r="P127" s="13">
        <v>1.909097E-3</v>
      </c>
      <c r="Q127" s="13">
        <v>0.78242814500000002</v>
      </c>
      <c r="R127" s="10">
        <v>0.87022852799999995</v>
      </c>
      <c r="S127" s="10">
        <v>0.80420707300648597</v>
      </c>
      <c r="T127" s="10">
        <v>0.77166273857853196</v>
      </c>
      <c r="U127" s="10">
        <v>0.73001968094248404</v>
      </c>
      <c r="V127" s="10">
        <v>0.78489061942757699</v>
      </c>
      <c r="W127" s="10">
        <v>0.66604884607428605</v>
      </c>
      <c r="X127" s="9">
        <v>0.78242814500000002</v>
      </c>
      <c r="Y127" s="8">
        <v>21.8584398417808</v>
      </c>
    </row>
    <row r="128" spans="1:25">
      <c r="A128" s="11">
        <v>2</v>
      </c>
      <c r="B128" s="10">
        <v>65</v>
      </c>
      <c r="C128" s="10" t="s">
        <v>3973</v>
      </c>
      <c r="D128" s="10">
        <v>121.4646675</v>
      </c>
      <c r="E128" s="10">
        <v>31.220469619999999</v>
      </c>
      <c r="F128" s="10" t="s">
        <v>3972</v>
      </c>
      <c r="G128" s="10" t="s">
        <v>3971</v>
      </c>
      <c r="H128" s="10" t="s">
        <v>3970</v>
      </c>
      <c r="I128" s="10" t="s">
        <v>2242</v>
      </c>
      <c r="J128" s="13">
        <v>0.331427892</v>
      </c>
      <c r="K128" s="13">
        <v>0.25015322400000001</v>
      </c>
      <c r="L128" s="13">
        <v>0.22445869399999999</v>
      </c>
      <c r="M128" s="13">
        <v>3.5881043000000001E-2</v>
      </c>
      <c r="N128" s="13">
        <v>4.9645106000000001E-2</v>
      </c>
      <c r="O128" s="13">
        <v>5.970001E-3</v>
      </c>
      <c r="P128" s="13">
        <v>1.7882664999999999E-2</v>
      </c>
      <c r="Q128" s="13">
        <v>0.85403794099999997</v>
      </c>
      <c r="R128" s="10">
        <v>0.97571691800000004</v>
      </c>
      <c r="S128" s="10">
        <v>0.90286767145865099</v>
      </c>
      <c r="T128" s="10">
        <v>0.83787668733143905</v>
      </c>
      <c r="U128" s="10">
        <v>0.67842257410139595</v>
      </c>
      <c r="V128" s="10">
        <v>0.95515132650010803</v>
      </c>
      <c r="W128" s="10">
        <v>0.82060530600043502</v>
      </c>
      <c r="X128" s="9">
        <v>0.85403794099999997</v>
      </c>
      <c r="Y128" s="8">
        <v>15.2888102971697</v>
      </c>
    </row>
    <row r="129" spans="1:25">
      <c r="A129" s="11">
        <v>2</v>
      </c>
      <c r="B129" s="10">
        <v>66</v>
      </c>
      <c r="C129" s="10" t="s">
        <v>1106</v>
      </c>
      <c r="D129" s="10">
        <v>121.4540482</v>
      </c>
      <c r="E129" s="10">
        <v>31.220780609999998</v>
      </c>
      <c r="F129" s="10" t="s">
        <v>3969</v>
      </c>
      <c r="G129" s="10" t="s">
        <v>3968</v>
      </c>
      <c r="H129" s="10" t="s">
        <v>3967</v>
      </c>
      <c r="I129" s="10" t="s">
        <v>2242</v>
      </c>
      <c r="J129" s="13">
        <v>0.21839502099999999</v>
      </c>
      <c r="K129" s="13">
        <v>9.4845877999999995E-2</v>
      </c>
      <c r="L129" s="13">
        <v>0.41126399600000002</v>
      </c>
      <c r="M129" s="13">
        <v>9.9468019000000005E-2</v>
      </c>
      <c r="N129" s="13">
        <v>3.3074909E-2</v>
      </c>
      <c r="O129" s="13">
        <v>3.1852719999999998E-3</v>
      </c>
      <c r="P129" s="13">
        <v>2.2247738E-2</v>
      </c>
      <c r="Q129" s="13">
        <v>0.90262279999999995</v>
      </c>
      <c r="R129" s="10">
        <v>0.95315361600000004</v>
      </c>
      <c r="S129" s="10">
        <v>0.95868670627809704</v>
      </c>
      <c r="T129" s="10">
        <v>0.90004376075208303</v>
      </c>
      <c r="U129" s="10">
        <v>0.71822172812084095</v>
      </c>
      <c r="V129" s="10">
        <v>0.83385323199664696</v>
      </c>
      <c r="W129" s="10">
        <v>0.83233931697236896</v>
      </c>
      <c r="X129" s="9">
        <v>0.90262279999999995</v>
      </c>
      <c r="Y129" s="8">
        <v>26.835887052620802</v>
      </c>
    </row>
    <row r="130" spans="1:25">
      <c r="A130" s="11">
        <v>2</v>
      </c>
      <c r="B130" s="10">
        <v>67</v>
      </c>
      <c r="C130" s="10" t="s">
        <v>1104</v>
      </c>
      <c r="D130" s="10">
        <v>121.4565647</v>
      </c>
      <c r="E130" s="10">
        <v>31.21751957</v>
      </c>
      <c r="F130" s="10" t="s">
        <v>3966</v>
      </c>
      <c r="G130" s="10" t="s">
        <v>3966</v>
      </c>
      <c r="H130" s="10" t="s">
        <v>3965</v>
      </c>
      <c r="I130" s="10" t="s">
        <v>2242</v>
      </c>
      <c r="J130" s="13">
        <v>0.33054945200000002</v>
      </c>
      <c r="K130" s="13">
        <v>2.7394825000000001E-2</v>
      </c>
      <c r="L130" s="13">
        <v>0.47539626200000001</v>
      </c>
      <c r="M130" s="13">
        <v>2.406523E-2</v>
      </c>
      <c r="N130" s="13">
        <v>3.3811145000000001E-2</v>
      </c>
      <c r="O130" s="13">
        <v>5.3681270000000003E-3</v>
      </c>
      <c r="P130" s="13">
        <v>1.6765170999999999E-2</v>
      </c>
      <c r="Q130" s="13">
        <v>0.87119797499999996</v>
      </c>
      <c r="R130" s="10">
        <v>0.87413843999999996</v>
      </c>
      <c r="S130" s="10">
        <v>0.87664248737629702</v>
      </c>
      <c r="T130" s="10">
        <v>0.85148476646211102</v>
      </c>
      <c r="U130" s="10">
        <v>0.77845169664713498</v>
      </c>
      <c r="V130" s="10">
        <v>0.86118708529204402</v>
      </c>
      <c r="W130" s="10">
        <v>0.85140072848528803</v>
      </c>
      <c r="X130" s="9">
        <v>0.87119797499999996</v>
      </c>
      <c r="Y130" s="8">
        <v>23.0477925532977</v>
      </c>
    </row>
    <row r="131" spans="1:25">
      <c r="A131" s="11">
        <v>2</v>
      </c>
      <c r="B131" s="10">
        <v>68</v>
      </c>
      <c r="C131" s="10" t="s">
        <v>1102</v>
      </c>
      <c r="D131" s="10">
        <v>121.4717107</v>
      </c>
      <c r="E131" s="10">
        <v>31.217069219999999</v>
      </c>
      <c r="F131" s="10" t="s">
        <v>2636</v>
      </c>
      <c r="G131" s="10" t="s">
        <v>2636</v>
      </c>
      <c r="H131" s="10" t="s">
        <v>3964</v>
      </c>
      <c r="I131" s="10" t="s">
        <v>2242</v>
      </c>
      <c r="J131" s="13">
        <v>0.28555703199999999</v>
      </c>
      <c r="K131" s="13">
        <v>0.10427761100000001</v>
      </c>
      <c r="L131" s="13">
        <v>0.40947055799999998</v>
      </c>
      <c r="M131" s="13">
        <v>5.7761669000000002E-2</v>
      </c>
      <c r="N131" s="13">
        <v>5.0742625999999999E-2</v>
      </c>
      <c r="O131" s="13">
        <v>6.9162850000000003E-3</v>
      </c>
      <c r="P131" s="13">
        <v>1.4228344E-2</v>
      </c>
      <c r="Q131" s="13">
        <v>0.85586153499999995</v>
      </c>
      <c r="R131" s="10">
        <v>0.904890474</v>
      </c>
      <c r="S131" s="10">
        <v>0.85354922945056699</v>
      </c>
      <c r="T131" s="10">
        <v>0.84773226489701803</v>
      </c>
      <c r="U131" s="10">
        <v>0.80505350278246901</v>
      </c>
      <c r="V131" s="10">
        <v>0.83554930866253796</v>
      </c>
      <c r="W131" s="10">
        <v>0.58299060883009501</v>
      </c>
      <c r="X131" s="9">
        <v>0.85586153499999995</v>
      </c>
      <c r="Y131" s="8">
        <v>30.132038014697599</v>
      </c>
    </row>
    <row r="132" spans="1:25">
      <c r="A132" s="11">
        <v>2</v>
      </c>
      <c r="B132" s="10">
        <v>69</v>
      </c>
      <c r="C132" s="10" t="s">
        <v>1101</v>
      </c>
      <c r="D132" s="10">
        <v>121.4646936</v>
      </c>
      <c r="E132" s="10">
        <v>31.214918650000001</v>
      </c>
      <c r="F132" s="10" t="s">
        <v>3963</v>
      </c>
      <c r="G132" s="38" t="s">
        <v>3962</v>
      </c>
      <c r="H132" s="10" t="s">
        <v>3961</v>
      </c>
      <c r="I132" s="10" t="s">
        <v>2242</v>
      </c>
      <c r="J132" s="13">
        <v>0.15167641700000001</v>
      </c>
      <c r="K132" s="13">
        <v>7.3714018000000006E-2</v>
      </c>
      <c r="L132" s="13">
        <v>0.52229166000000005</v>
      </c>
      <c r="M132" s="13">
        <v>5.6855202000000001E-2</v>
      </c>
      <c r="N132" s="13">
        <v>5.6300401999999999E-2</v>
      </c>
      <c r="O132" s="13">
        <v>3.9875509999999998E-3</v>
      </c>
      <c r="P132" s="13">
        <v>4.8518200000000002E-4</v>
      </c>
      <c r="Q132" s="13">
        <v>0.86665205400000001</v>
      </c>
      <c r="R132" s="10">
        <v>0.92783753000000002</v>
      </c>
      <c r="S132" s="10">
        <v>0.94504111053631301</v>
      </c>
      <c r="T132" s="10">
        <v>0.86505788158327501</v>
      </c>
      <c r="U132" s="10">
        <v>0.82945498340499602</v>
      </c>
      <c r="V132" s="10">
        <v>0.83068819137419903</v>
      </c>
      <c r="W132" s="10">
        <v>0.87195080982551199</v>
      </c>
      <c r="X132" s="9">
        <v>0.86665205400000001</v>
      </c>
      <c r="Y132" s="8">
        <v>21.024640231270599</v>
      </c>
    </row>
    <row r="133" spans="1:25">
      <c r="A133" s="11">
        <v>2</v>
      </c>
      <c r="B133" s="10">
        <v>70</v>
      </c>
      <c r="C133" s="10" t="s">
        <v>1099</v>
      </c>
      <c r="D133" s="10">
        <v>121.4615581</v>
      </c>
      <c r="E133" s="10">
        <v>31.21910622</v>
      </c>
      <c r="F133" s="10" t="s">
        <v>3960</v>
      </c>
      <c r="G133" s="10" t="s">
        <v>3959</v>
      </c>
      <c r="H133" s="10" t="s">
        <v>3958</v>
      </c>
      <c r="I133" s="10" t="s">
        <v>2242</v>
      </c>
      <c r="J133" s="13">
        <v>0.218580518</v>
      </c>
      <c r="K133" s="13">
        <v>4.4648852000000003E-2</v>
      </c>
      <c r="L133" s="13">
        <v>0.56427110899999999</v>
      </c>
      <c r="M133" s="13">
        <v>2.6351111E-2</v>
      </c>
      <c r="N133" s="13">
        <v>4.5973096999999997E-2</v>
      </c>
      <c r="O133" s="13">
        <v>1.3076240000000001E-3</v>
      </c>
      <c r="P133" s="13">
        <v>1.8851415999999999E-2</v>
      </c>
      <c r="Q133" s="13">
        <v>0.81518558600000002</v>
      </c>
      <c r="R133" s="10">
        <v>0.82847015199999996</v>
      </c>
      <c r="S133" s="10">
        <v>0.78497114720600702</v>
      </c>
      <c r="T133" s="10">
        <v>0.81783171897166795</v>
      </c>
      <c r="U133" s="10">
        <v>0.78706451967316005</v>
      </c>
      <c r="V133" s="10">
        <v>0.83383106060280099</v>
      </c>
      <c r="W133" s="10">
        <v>0.71207432144190697</v>
      </c>
      <c r="X133" s="9">
        <v>0.81518558600000002</v>
      </c>
      <c r="Y133" s="8">
        <v>22.686772125185101</v>
      </c>
    </row>
    <row r="134" spans="1:25">
      <c r="A134" s="11">
        <v>2</v>
      </c>
      <c r="B134" s="10">
        <v>71</v>
      </c>
      <c r="C134" s="10" t="s">
        <v>1098</v>
      </c>
      <c r="D134" s="10">
        <v>121.4835782</v>
      </c>
      <c r="E134" s="10">
        <v>31.198989210000001</v>
      </c>
      <c r="F134" s="10" t="s">
        <v>3957</v>
      </c>
      <c r="G134" s="10" t="s">
        <v>3956</v>
      </c>
      <c r="H134" s="10" t="s">
        <v>3955</v>
      </c>
      <c r="I134" s="10" t="s">
        <v>2242</v>
      </c>
      <c r="J134" s="13">
        <v>9.4447708000000005E-2</v>
      </c>
      <c r="K134" s="13">
        <v>0.47668418899999998</v>
      </c>
      <c r="L134" s="13">
        <v>0.20635948200000001</v>
      </c>
      <c r="M134" s="13">
        <v>0.10990181</v>
      </c>
      <c r="N134" s="13">
        <v>3.8423156999999999E-2</v>
      </c>
      <c r="O134" s="13">
        <v>9.65118E-5</v>
      </c>
      <c r="P134" s="13">
        <v>3.8986199999999999E-4</v>
      </c>
      <c r="Q134" s="13">
        <v>0.94795200800000001</v>
      </c>
      <c r="R134" s="10">
        <v>0.97226061600000002</v>
      </c>
      <c r="S134" s="10">
        <v>0.95160794964859097</v>
      </c>
      <c r="T134" s="10">
        <v>0.94824134265918303</v>
      </c>
      <c r="U134" s="10">
        <v>0.85935909143122702</v>
      </c>
      <c r="V134" s="10">
        <v>0.92423811559917501</v>
      </c>
      <c r="W134" s="10">
        <v>0.91609654914202998</v>
      </c>
      <c r="X134" s="9">
        <v>0.94795200800000001</v>
      </c>
      <c r="Y134" s="8">
        <v>20.322226615161298</v>
      </c>
    </row>
    <row r="135" spans="1:25">
      <c r="A135" s="11">
        <v>2</v>
      </c>
      <c r="B135" s="10">
        <v>72</v>
      </c>
      <c r="C135" s="10" t="s">
        <v>1041</v>
      </c>
      <c r="D135" s="10">
        <v>121.4881104</v>
      </c>
      <c r="E135" s="10">
        <v>31.246291729999999</v>
      </c>
      <c r="F135" s="10" t="s">
        <v>3954</v>
      </c>
      <c r="G135" s="10" t="s">
        <v>3953</v>
      </c>
      <c r="H135" s="10" t="s">
        <v>3952</v>
      </c>
      <c r="I135" s="24" t="s">
        <v>3022</v>
      </c>
      <c r="J135" s="13">
        <v>0.32384098300000003</v>
      </c>
      <c r="K135" s="13">
        <v>0.309960982</v>
      </c>
      <c r="L135" s="13">
        <v>0.13783062200000001</v>
      </c>
      <c r="M135" s="13">
        <v>8.9171689999999998E-2</v>
      </c>
      <c r="N135" s="13">
        <v>3.0934277999999999E-2</v>
      </c>
      <c r="O135" s="13">
        <v>3.9965690000000002E-3</v>
      </c>
      <c r="P135" s="13">
        <v>2.4318583000000001E-2</v>
      </c>
      <c r="Q135" s="13">
        <v>0.80403213799999995</v>
      </c>
      <c r="R135" s="10">
        <v>0.89628929300000004</v>
      </c>
      <c r="S135" s="10">
        <v>0.89095092266813203</v>
      </c>
      <c r="T135" s="10">
        <v>0.79070333832758199</v>
      </c>
      <c r="U135" s="10">
        <v>0.76616759180010796</v>
      </c>
      <c r="V135" s="10">
        <v>0.808954870325447</v>
      </c>
      <c r="W135" s="10">
        <v>0.72123547572392499</v>
      </c>
      <c r="X135" s="9">
        <v>0.80403213799999995</v>
      </c>
      <c r="Y135" s="8">
        <v>17.8912295978019</v>
      </c>
    </row>
    <row r="136" spans="1:25">
      <c r="A136" s="11">
        <v>2</v>
      </c>
      <c r="B136" s="10">
        <v>73</v>
      </c>
      <c r="C136" s="10" t="s">
        <v>1039</v>
      </c>
      <c r="D136" s="10">
        <v>121.47960430000001</v>
      </c>
      <c r="E136" s="10">
        <v>31.245615690000001</v>
      </c>
      <c r="F136" s="10" t="s">
        <v>3951</v>
      </c>
      <c r="G136" s="10" t="s">
        <v>3951</v>
      </c>
      <c r="H136" s="10" t="s">
        <v>3950</v>
      </c>
      <c r="I136" s="24" t="s">
        <v>3022</v>
      </c>
      <c r="J136" s="13">
        <v>0.36210779100000001</v>
      </c>
      <c r="K136" s="13">
        <v>0.28642214300000002</v>
      </c>
      <c r="L136" s="13">
        <v>0.11396129300000001</v>
      </c>
      <c r="M136" s="13">
        <v>8.518307E-2</v>
      </c>
      <c r="N136" s="13">
        <v>2.2155468000000001E-2</v>
      </c>
      <c r="O136" s="13">
        <v>1.11976E-3</v>
      </c>
      <c r="P136" s="13">
        <v>4.2551186999999997E-2</v>
      </c>
      <c r="Q136" s="13">
        <v>0.53140973899999999</v>
      </c>
      <c r="R136" s="10">
        <v>0.81924143999999999</v>
      </c>
      <c r="S136" s="10">
        <v>0.86896251549479997</v>
      </c>
      <c r="T136" s="10">
        <v>0.51734488593705796</v>
      </c>
      <c r="U136" s="10">
        <v>0.76270685818143902</v>
      </c>
      <c r="V136" s="10">
        <v>0.76256802224645204</v>
      </c>
      <c r="W136" s="10">
        <v>0.84915409241188</v>
      </c>
      <c r="X136" s="9">
        <v>0.53140973899999999</v>
      </c>
      <c r="Y136" s="8">
        <v>22.792880790328901</v>
      </c>
    </row>
    <row r="137" spans="1:25">
      <c r="A137" s="11">
        <v>2</v>
      </c>
      <c r="B137" s="10">
        <v>74</v>
      </c>
      <c r="C137" s="10" t="s">
        <v>3949</v>
      </c>
      <c r="D137" s="10">
        <v>121.4780183</v>
      </c>
      <c r="E137" s="10">
        <v>31.26403427</v>
      </c>
      <c r="F137" s="10" t="s">
        <v>3948</v>
      </c>
      <c r="G137" s="10" t="s">
        <v>3948</v>
      </c>
      <c r="H137" s="10" t="s">
        <v>3947</v>
      </c>
      <c r="I137" s="24" t="s">
        <v>3022</v>
      </c>
      <c r="J137" s="13"/>
      <c r="K137" s="13"/>
      <c r="L137" s="13"/>
      <c r="M137" s="13"/>
      <c r="N137" s="13"/>
      <c r="O137" s="13"/>
      <c r="P137" s="13"/>
      <c r="Q137" s="13"/>
    </row>
    <row r="138" spans="1:25">
      <c r="A138" s="11">
        <v>2</v>
      </c>
      <c r="B138" s="10">
        <v>75</v>
      </c>
      <c r="C138" s="10" t="s">
        <v>1037</v>
      </c>
      <c r="D138" s="10">
        <v>121.4936076</v>
      </c>
      <c r="E138" s="10">
        <v>31.25238418</v>
      </c>
      <c r="F138" s="10" t="s">
        <v>3946</v>
      </c>
      <c r="G138" s="10" t="s">
        <v>3945</v>
      </c>
      <c r="H138" s="10" t="s">
        <v>3944</v>
      </c>
      <c r="I138" s="24" t="s">
        <v>3022</v>
      </c>
      <c r="J138" s="13">
        <v>0.28384648800000001</v>
      </c>
      <c r="K138" s="13">
        <v>0.38739732599999999</v>
      </c>
      <c r="L138" s="13">
        <v>7.1711319999999995E-2</v>
      </c>
      <c r="M138" s="13">
        <v>0.13211118299999999</v>
      </c>
      <c r="N138" s="13">
        <v>2.1258573999999999E-2</v>
      </c>
      <c r="O138" s="13">
        <v>2.4823409999999999E-3</v>
      </c>
      <c r="P138" s="13">
        <v>2.1523256000000001E-2</v>
      </c>
      <c r="Q138" s="13">
        <v>0.84134327799999997</v>
      </c>
      <c r="R138" s="10">
        <v>0.93648304699999996</v>
      </c>
      <c r="S138" s="10">
        <v>0.87505609860271205</v>
      </c>
      <c r="T138" s="10">
        <v>0.82487476926763703</v>
      </c>
      <c r="U138" s="10">
        <v>0.722410521435222</v>
      </c>
      <c r="V138" s="10">
        <v>0.87103372354258102</v>
      </c>
      <c r="W138" s="10">
        <v>0.71229524621374696</v>
      </c>
      <c r="X138" s="9">
        <v>0.84134327799999997</v>
      </c>
      <c r="Y138" s="8">
        <v>14.8624700795585</v>
      </c>
    </row>
    <row r="139" spans="1:25">
      <c r="A139" s="11">
        <v>2</v>
      </c>
      <c r="B139" s="10">
        <v>76</v>
      </c>
      <c r="C139" s="10" t="s">
        <v>1035</v>
      </c>
      <c r="D139" s="10">
        <v>121.49195640000001</v>
      </c>
      <c r="E139" s="10">
        <v>31.24906477</v>
      </c>
      <c r="F139" s="10" t="s">
        <v>3943</v>
      </c>
      <c r="G139" s="10" t="s">
        <v>3942</v>
      </c>
      <c r="H139" s="10" t="s">
        <v>3941</v>
      </c>
      <c r="I139" s="24" t="s">
        <v>3022</v>
      </c>
      <c r="J139" s="13">
        <v>0.28425570900000002</v>
      </c>
      <c r="K139" s="13">
        <v>0.36686134300000001</v>
      </c>
      <c r="L139" s="13">
        <v>9.2806951999999998E-2</v>
      </c>
      <c r="M139" s="13">
        <v>0.142534256</v>
      </c>
      <c r="N139" s="13">
        <v>2.8517313999999998E-2</v>
      </c>
      <c r="O139" s="13">
        <v>1.2566700000000001E-3</v>
      </c>
      <c r="P139" s="13">
        <v>1.7592294000000001E-2</v>
      </c>
      <c r="Q139" s="13">
        <v>0.72719599199999996</v>
      </c>
      <c r="R139" s="10">
        <v>0.94458181200000002</v>
      </c>
      <c r="S139" s="10">
        <v>0.93765169967904505</v>
      </c>
      <c r="T139" s="10">
        <v>0.72836712356979105</v>
      </c>
      <c r="U139" s="10">
        <v>0.79240358623654406</v>
      </c>
      <c r="V139" s="10">
        <v>0.905184842179237</v>
      </c>
      <c r="W139" s="10">
        <v>0.85004975958771201</v>
      </c>
      <c r="X139" s="9">
        <v>0.72719599199999996</v>
      </c>
      <c r="Y139" s="8">
        <v>15.3409510537002</v>
      </c>
    </row>
    <row r="140" spans="1:25">
      <c r="A140" s="11">
        <v>2</v>
      </c>
      <c r="B140" s="10">
        <v>77</v>
      </c>
      <c r="C140" s="10" t="s">
        <v>1033</v>
      </c>
      <c r="D140" s="10">
        <v>121.4998222</v>
      </c>
      <c r="E140" s="10">
        <v>31.2530736</v>
      </c>
      <c r="F140" s="10" t="s">
        <v>3940</v>
      </c>
      <c r="G140" s="10" t="s">
        <v>3940</v>
      </c>
      <c r="H140" s="10" t="s">
        <v>3939</v>
      </c>
      <c r="I140" s="24" t="s">
        <v>3022</v>
      </c>
      <c r="J140" s="13">
        <v>0.35254446699999997</v>
      </c>
      <c r="K140" s="13">
        <v>0.24874210399999999</v>
      </c>
      <c r="L140" s="13">
        <v>0.16443856600000001</v>
      </c>
      <c r="M140" s="13">
        <v>0.133616448</v>
      </c>
      <c r="N140" s="13">
        <v>3.2703082000000001E-2</v>
      </c>
      <c r="O140" s="13">
        <v>2.6785530000000002E-3</v>
      </c>
      <c r="P140" s="13">
        <v>7.0241289999999996E-3</v>
      </c>
      <c r="Q140" s="13">
        <v>0.91805265999999996</v>
      </c>
      <c r="R140" s="10">
        <v>0.94838736700000004</v>
      </c>
      <c r="S140" s="10">
        <v>0.94541273514719104</v>
      </c>
      <c r="T140" s="10">
        <v>0.917110650522444</v>
      </c>
      <c r="U140" s="10">
        <v>0.876607088345984</v>
      </c>
      <c r="V140" s="10">
        <v>0.91518295643119096</v>
      </c>
      <c r="W140" s="10">
        <v>0.930444736598662</v>
      </c>
      <c r="X140" s="9">
        <v>0.91805265999999996</v>
      </c>
      <c r="Y140" s="8">
        <v>13.0839816804811</v>
      </c>
    </row>
    <row r="141" spans="1:25">
      <c r="A141" s="11">
        <v>2</v>
      </c>
      <c r="B141" s="10">
        <v>78</v>
      </c>
      <c r="C141" s="10" t="s">
        <v>1031</v>
      </c>
      <c r="D141" s="10">
        <v>121.4805666</v>
      </c>
      <c r="E141" s="10">
        <v>31.246995630000001</v>
      </c>
      <c r="F141" s="10" t="s">
        <v>3938</v>
      </c>
      <c r="G141" s="38" t="s">
        <v>3937</v>
      </c>
      <c r="H141" s="10" t="s">
        <v>3936</v>
      </c>
      <c r="I141" s="24" t="s">
        <v>3022</v>
      </c>
      <c r="J141" s="13">
        <v>0.63634014100000003</v>
      </c>
      <c r="K141" s="13">
        <v>0.15383720400000001</v>
      </c>
      <c r="L141" s="13">
        <v>2.7731259999999999E-3</v>
      </c>
      <c r="M141" s="13">
        <v>9.4130356999999998E-2</v>
      </c>
      <c r="N141" s="13">
        <v>3.0728816999999999E-2</v>
      </c>
      <c r="O141" s="13">
        <v>1.1742910000000001E-3</v>
      </c>
      <c r="P141" s="13">
        <v>6.9899560000000003E-3</v>
      </c>
      <c r="Q141" s="13">
        <v>0.77423958900000001</v>
      </c>
      <c r="R141" s="10">
        <v>0.84349059599999998</v>
      </c>
      <c r="S141" s="10">
        <v>0.68113950428791503</v>
      </c>
      <c r="T141" s="10">
        <v>0.74784638563276196</v>
      </c>
      <c r="U141" s="10">
        <v>0.69314967372841696</v>
      </c>
      <c r="V141" s="10">
        <v>0.778199335791108</v>
      </c>
      <c r="W141" s="10">
        <v>0.473260938211788</v>
      </c>
      <c r="X141" s="9">
        <v>0.77423958900000001</v>
      </c>
      <c r="Y141" s="8">
        <v>19.7342988936288</v>
      </c>
    </row>
    <row r="142" spans="1:25">
      <c r="A142" s="11">
        <v>2</v>
      </c>
      <c r="B142" s="10">
        <v>79</v>
      </c>
      <c r="C142" s="10" t="s">
        <v>1029</v>
      </c>
      <c r="D142" s="10">
        <v>121.48019290000001</v>
      </c>
      <c r="E142" s="10">
        <v>31.252729850000001</v>
      </c>
      <c r="F142" s="10" t="s">
        <v>3935</v>
      </c>
      <c r="G142" s="10" t="s">
        <v>3934</v>
      </c>
      <c r="H142" s="10" t="s">
        <v>3933</v>
      </c>
      <c r="I142" s="24" t="s">
        <v>3022</v>
      </c>
      <c r="J142" s="13">
        <v>0.491064889</v>
      </c>
      <c r="K142" s="13">
        <v>0.28174127799999998</v>
      </c>
      <c r="L142" s="13">
        <v>1.9026892E-2</v>
      </c>
      <c r="M142" s="13">
        <v>0.107145582</v>
      </c>
      <c r="N142" s="13">
        <v>4.6819142000000001E-2</v>
      </c>
      <c r="O142" s="13">
        <v>2.9250550000000002E-3</v>
      </c>
      <c r="P142" s="13">
        <v>7.4424740000000001E-3</v>
      </c>
      <c r="Q142" s="13">
        <v>0.83589626299999997</v>
      </c>
      <c r="R142" s="10">
        <v>0.93241645500000003</v>
      </c>
      <c r="S142" s="10">
        <v>0.88325921208360403</v>
      </c>
      <c r="T142" s="10">
        <v>0.80438894056409405</v>
      </c>
      <c r="U142" s="10">
        <v>0.66716869016345204</v>
      </c>
      <c r="V142" s="10">
        <v>0.87987924819932095</v>
      </c>
      <c r="W142" s="10">
        <v>0.80337884706172302</v>
      </c>
      <c r="X142" s="9">
        <v>0.83589626299999997</v>
      </c>
      <c r="Y142" s="8">
        <v>23.804076192719499</v>
      </c>
    </row>
    <row r="143" spans="1:25">
      <c r="A143" s="11">
        <v>2</v>
      </c>
      <c r="B143" s="10">
        <v>80</v>
      </c>
      <c r="C143" s="10" t="s">
        <v>1027</v>
      </c>
      <c r="D143" s="10">
        <v>121.4803734</v>
      </c>
      <c r="E143" s="10">
        <v>31.252159630000001</v>
      </c>
      <c r="F143" s="10" t="s">
        <v>3932</v>
      </c>
      <c r="G143" s="10" t="s">
        <v>3931</v>
      </c>
      <c r="H143" s="10" t="s">
        <v>3930</v>
      </c>
      <c r="I143" s="24" t="s">
        <v>3022</v>
      </c>
      <c r="J143" s="13">
        <v>0.31532104500000002</v>
      </c>
      <c r="K143" s="13">
        <v>0.39259727500000002</v>
      </c>
      <c r="L143" s="13">
        <v>2.3163298999999998E-2</v>
      </c>
      <c r="M143" s="13">
        <v>0.154067917</v>
      </c>
      <c r="N143" s="13">
        <v>1.5743179E-2</v>
      </c>
      <c r="O143" s="13">
        <v>2.2609710000000001E-3</v>
      </c>
      <c r="P143" s="13">
        <v>2.1096268000000001E-2</v>
      </c>
      <c r="Q143" s="13">
        <v>0.82462642500000005</v>
      </c>
      <c r="R143" s="10">
        <v>0.89302210199999998</v>
      </c>
      <c r="S143" s="10">
        <v>0.86038425619300796</v>
      </c>
      <c r="T143" s="10">
        <v>0.81474868856451199</v>
      </c>
      <c r="U143" s="10">
        <v>0.64162808599768695</v>
      </c>
      <c r="V143" s="10">
        <v>0.81801002355966801</v>
      </c>
      <c r="W143" s="10">
        <v>0.69792830149011498</v>
      </c>
      <c r="X143" s="9">
        <v>0.82462642500000005</v>
      </c>
      <c r="Y143" s="8">
        <v>30.4568048823735</v>
      </c>
    </row>
    <row r="144" spans="1:25">
      <c r="A144" s="11">
        <v>2</v>
      </c>
      <c r="B144" s="10">
        <v>81</v>
      </c>
      <c r="C144" s="10" t="s">
        <v>1025</v>
      </c>
      <c r="D144" s="10">
        <v>121.4834884</v>
      </c>
      <c r="E144" s="10">
        <v>31.251268899999999</v>
      </c>
      <c r="F144" s="10" t="s">
        <v>3929</v>
      </c>
      <c r="G144" s="10" t="s">
        <v>3929</v>
      </c>
      <c r="H144" s="10" t="s">
        <v>3928</v>
      </c>
      <c r="I144" s="24" t="s">
        <v>3022</v>
      </c>
      <c r="J144" s="13">
        <v>0.47367973299999999</v>
      </c>
      <c r="K144" s="13">
        <v>0.218598556</v>
      </c>
      <c r="L144" s="13">
        <v>0.14510688799999999</v>
      </c>
      <c r="M144" s="13">
        <v>7.4350357000000006E-2</v>
      </c>
      <c r="N144" s="13">
        <v>4.9425125E-2</v>
      </c>
      <c r="O144" s="13">
        <v>1.70021E-3</v>
      </c>
      <c r="P144" s="13">
        <v>1.0253910000000001E-3</v>
      </c>
      <c r="Q144" s="13">
        <v>0.78366823699999999</v>
      </c>
      <c r="R144" s="10">
        <v>0.78334754100000004</v>
      </c>
      <c r="S144" s="10">
        <v>0.73382744412887402</v>
      </c>
      <c r="T144" s="10">
        <v>0.78239856016314802</v>
      </c>
      <c r="U144" s="10">
        <v>0.73646986480231302</v>
      </c>
      <c r="V144" s="10">
        <v>0.71330633862889004</v>
      </c>
      <c r="W144" s="10">
        <v>0.73677689337199104</v>
      </c>
      <c r="X144" s="9">
        <v>0.78366823699999999</v>
      </c>
      <c r="Y144" s="8">
        <v>19.911498925383501</v>
      </c>
    </row>
    <row r="145" spans="1:25">
      <c r="A145" s="11">
        <v>2</v>
      </c>
      <c r="B145" s="10">
        <v>82</v>
      </c>
      <c r="C145" s="10" t="s">
        <v>1023</v>
      </c>
      <c r="D145" s="10">
        <v>121.4835633</v>
      </c>
      <c r="E145" s="10">
        <v>31.255658329999999</v>
      </c>
      <c r="F145" s="10" t="s">
        <v>3927</v>
      </c>
      <c r="G145" s="10" t="s">
        <v>3926</v>
      </c>
      <c r="H145" s="10" t="s">
        <v>3925</v>
      </c>
      <c r="I145" s="24" t="s">
        <v>3022</v>
      </c>
      <c r="J145" s="13">
        <v>0.50586387099999996</v>
      </c>
      <c r="K145" s="13">
        <v>0.25879580600000002</v>
      </c>
      <c r="L145" s="13">
        <v>3.9312294999999997E-2</v>
      </c>
      <c r="M145" s="13">
        <v>8.4024702000000007E-2</v>
      </c>
      <c r="N145" s="13">
        <v>3.9137499999999999E-2</v>
      </c>
      <c r="O145" s="13">
        <v>3.0461720000000002E-3</v>
      </c>
      <c r="P145" s="13">
        <v>1.9822869999999999E-2</v>
      </c>
      <c r="Q145" s="13">
        <v>0.75486997499999997</v>
      </c>
      <c r="R145" s="10">
        <v>0.84076250200000002</v>
      </c>
      <c r="S145" s="10">
        <v>0.75476631459434596</v>
      </c>
      <c r="T145" s="10">
        <v>0.76052027581099102</v>
      </c>
      <c r="U145" s="10">
        <v>0.72469569450428095</v>
      </c>
      <c r="V145" s="10">
        <v>0.77969843734320698</v>
      </c>
      <c r="W145" s="10">
        <v>0.69278652126082196</v>
      </c>
      <c r="X145" s="9">
        <v>0.75486997499999997</v>
      </c>
      <c r="Y145" s="8">
        <v>20.1784681362426</v>
      </c>
    </row>
    <row r="146" spans="1:25">
      <c r="A146" s="11">
        <v>2</v>
      </c>
      <c r="B146" s="10">
        <v>83</v>
      </c>
      <c r="C146" s="10" t="s">
        <v>3924</v>
      </c>
      <c r="D146" s="10">
        <v>121.5054701</v>
      </c>
      <c r="E146" s="10">
        <v>31.257750959999999</v>
      </c>
      <c r="F146" s="10" t="s">
        <v>3923</v>
      </c>
      <c r="G146" s="10" t="s">
        <v>3922</v>
      </c>
      <c r="H146" s="10" t="s">
        <v>3921</v>
      </c>
      <c r="I146" s="24" t="s">
        <v>3022</v>
      </c>
      <c r="J146" s="13"/>
      <c r="K146" s="13"/>
      <c r="L146" s="13"/>
      <c r="M146" s="13"/>
      <c r="N146" s="13"/>
      <c r="O146" s="13"/>
      <c r="P146" s="13"/>
      <c r="Q146" s="13"/>
    </row>
    <row r="147" spans="1:25">
      <c r="A147" s="11">
        <v>2</v>
      </c>
      <c r="B147" s="10">
        <v>84</v>
      </c>
      <c r="C147" s="10" t="s">
        <v>1015</v>
      </c>
      <c r="D147" s="10">
        <v>121.4239819</v>
      </c>
      <c r="E147" s="10">
        <v>31.204121170000001</v>
      </c>
      <c r="F147" s="10" t="s">
        <v>2645</v>
      </c>
      <c r="G147" s="10" t="s">
        <v>3920</v>
      </c>
      <c r="H147" s="10" t="s">
        <v>3919</v>
      </c>
      <c r="I147" s="24" t="s">
        <v>3883</v>
      </c>
      <c r="J147" s="13">
        <v>0.14923604400000001</v>
      </c>
      <c r="K147" s="13">
        <v>2.9411739999999999E-2</v>
      </c>
      <c r="L147" s="13">
        <v>0.60814221700000004</v>
      </c>
      <c r="M147" s="13">
        <v>9.3538495999999999E-2</v>
      </c>
      <c r="N147" s="13">
        <v>5.1168230000000002E-2</v>
      </c>
      <c r="O147" s="13">
        <v>1.901839E-3</v>
      </c>
      <c r="P147" s="13">
        <v>5.4545929999999998E-3</v>
      </c>
      <c r="Q147" s="13">
        <v>0.86416035000000002</v>
      </c>
      <c r="R147" s="10">
        <v>0.97526957700000005</v>
      </c>
      <c r="S147" s="10">
        <v>0.97382696671083901</v>
      </c>
      <c r="T147" s="10">
        <v>0.86182223676488701</v>
      </c>
      <c r="U147" s="10">
        <v>0.84108829200170099</v>
      </c>
      <c r="V147" s="10">
        <v>0.92690353437870798</v>
      </c>
      <c r="W147" s="10">
        <v>0.90700520464623402</v>
      </c>
      <c r="X147" s="9">
        <v>0.86416035000000002</v>
      </c>
      <c r="Y147" s="8">
        <v>35.082559542332199</v>
      </c>
    </row>
    <row r="148" spans="1:25">
      <c r="A148" s="11">
        <v>2</v>
      </c>
      <c r="B148" s="10">
        <v>85</v>
      </c>
      <c r="C148" s="10" t="s">
        <v>1014</v>
      </c>
      <c r="D148" s="10">
        <v>121.4222343</v>
      </c>
      <c r="E148" s="10">
        <v>31.204606089999999</v>
      </c>
      <c r="F148" s="10" t="s">
        <v>2645</v>
      </c>
      <c r="G148" s="10" t="s">
        <v>3918</v>
      </c>
      <c r="H148" s="10" t="s">
        <v>3917</v>
      </c>
      <c r="I148" s="24" t="s">
        <v>3883</v>
      </c>
      <c r="J148" s="13">
        <v>7.4767748999999994E-2</v>
      </c>
      <c r="K148" s="13">
        <v>4.7752379999999997E-2</v>
      </c>
      <c r="L148" s="13">
        <v>0.65471140500000002</v>
      </c>
      <c r="M148" s="13">
        <v>9.1372808E-2</v>
      </c>
      <c r="N148" s="13">
        <v>4.2477608E-2</v>
      </c>
      <c r="O148" s="13">
        <v>2.9328660000000001E-3</v>
      </c>
      <c r="P148" s="13">
        <v>6.5107350000000001E-3</v>
      </c>
      <c r="Q148" s="13">
        <v>0.88862985900000002</v>
      </c>
      <c r="R148" s="10">
        <v>0.93095472400000001</v>
      </c>
      <c r="S148" s="10">
        <v>0.90797016010545295</v>
      </c>
      <c r="T148" s="10">
        <v>0.89995894715324298</v>
      </c>
      <c r="U148" s="10">
        <v>0.83715848813246996</v>
      </c>
      <c r="V148" s="10">
        <v>0.88613002449063605</v>
      </c>
      <c r="W148" s="10">
        <v>0.89269320766157001</v>
      </c>
      <c r="X148" s="9">
        <v>0.88862985900000002</v>
      </c>
      <c r="Y148" s="8">
        <v>40.686332680345203</v>
      </c>
    </row>
    <row r="149" spans="1:25">
      <c r="A149" s="11">
        <v>2</v>
      </c>
      <c r="B149" s="10">
        <v>86</v>
      </c>
      <c r="C149" s="10" t="s">
        <v>1013</v>
      </c>
      <c r="D149" s="10">
        <v>121.42166570000001</v>
      </c>
      <c r="E149" s="10">
        <v>31.204927120000001</v>
      </c>
      <c r="F149" s="10" t="s">
        <v>2645</v>
      </c>
      <c r="G149" s="10" t="s">
        <v>2645</v>
      </c>
      <c r="H149" s="10" t="s">
        <v>3916</v>
      </c>
      <c r="I149" s="24" t="s">
        <v>3883</v>
      </c>
      <c r="J149" s="13">
        <v>8.1716061000000006E-2</v>
      </c>
      <c r="K149" s="13">
        <v>4.4618129999999999E-2</v>
      </c>
      <c r="L149" s="13">
        <v>0.63596367799999998</v>
      </c>
      <c r="M149" s="13">
        <v>8.8082313999999995E-2</v>
      </c>
      <c r="N149" s="13">
        <v>4.5973063000000002E-2</v>
      </c>
      <c r="O149" s="13">
        <v>1.088381E-3</v>
      </c>
      <c r="P149" s="13">
        <v>2.857208E-3</v>
      </c>
      <c r="Q149" s="13">
        <v>0.88267259600000003</v>
      </c>
      <c r="R149" s="10">
        <v>0.96815670899999995</v>
      </c>
      <c r="S149" s="10">
        <v>0.957251581689186</v>
      </c>
      <c r="T149" s="10">
        <v>0.90051101699213099</v>
      </c>
      <c r="U149" s="10">
        <v>0.85055425496534198</v>
      </c>
      <c r="V149" s="10">
        <v>0.93414382919133199</v>
      </c>
      <c r="W149" s="10">
        <v>0.92065829510254404</v>
      </c>
      <c r="X149" s="9">
        <v>0.88267259600000003</v>
      </c>
      <c r="Y149" s="8">
        <v>36.981011451062102</v>
      </c>
    </row>
    <row r="150" spans="1:25">
      <c r="A150" s="11">
        <v>2</v>
      </c>
      <c r="B150" s="10">
        <v>87</v>
      </c>
      <c r="C150" s="10" t="s">
        <v>1012</v>
      </c>
      <c r="D150" s="10">
        <v>121.4181202</v>
      </c>
      <c r="E150" s="10">
        <v>31.221212860000001</v>
      </c>
      <c r="F150" s="10" t="s">
        <v>3915</v>
      </c>
      <c r="G150" s="10" t="s">
        <v>3914</v>
      </c>
      <c r="H150" s="10" t="s">
        <v>3913</v>
      </c>
      <c r="I150" s="24" t="s">
        <v>3883</v>
      </c>
      <c r="J150" s="13">
        <v>0.31628685000000001</v>
      </c>
      <c r="K150" s="13">
        <v>0.44507560699999998</v>
      </c>
      <c r="L150" s="13">
        <v>9.8583219999999992E-3</v>
      </c>
      <c r="M150" s="13">
        <v>9.8493956999999993E-2</v>
      </c>
      <c r="N150" s="13">
        <v>3.0527115E-2</v>
      </c>
      <c r="O150" s="13">
        <v>7.0102690000000004E-3</v>
      </c>
      <c r="P150" s="13">
        <v>1.0126876999999999E-2</v>
      </c>
      <c r="Q150" s="13">
        <v>0.64912105799999997</v>
      </c>
      <c r="R150" s="10">
        <v>0.91685221800000005</v>
      </c>
      <c r="S150" s="10">
        <v>0.946237493368287</v>
      </c>
      <c r="T150" s="10">
        <v>0.661643344137547</v>
      </c>
      <c r="U150" s="10">
        <v>0.71320838840989698</v>
      </c>
      <c r="V150" s="10">
        <v>0.93697823687832205</v>
      </c>
      <c r="W150" s="10">
        <v>0.95113754245988003</v>
      </c>
      <c r="X150" s="9">
        <v>0.64912105799999997</v>
      </c>
      <c r="Y150" s="8">
        <v>26.016817305807901</v>
      </c>
    </row>
    <row r="151" spans="1:25">
      <c r="A151" s="11">
        <v>2</v>
      </c>
      <c r="B151" s="10">
        <v>88</v>
      </c>
      <c r="C151" s="10" t="s">
        <v>1010</v>
      </c>
      <c r="D151" s="10">
        <v>121.4240116</v>
      </c>
      <c r="E151" s="10">
        <v>31.21568723</v>
      </c>
      <c r="F151" s="10" t="s">
        <v>2645</v>
      </c>
      <c r="G151" s="10" t="s">
        <v>3912</v>
      </c>
      <c r="H151" s="10" t="s">
        <v>3911</v>
      </c>
      <c r="I151" s="24" t="s">
        <v>3883</v>
      </c>
      <c r="J151" s="13">
        <v>0.15817506000000001</v>
      </c>
      <c r="K151" s="13">
        <v>5.0362996E-2</v>
      </c>
      <c r="L151" s="13">
        <v>0.57986177699999997</v>
      </c>
      <c r="M151" s="13">
        <v>9.4911847999999993E-2</v>
      </c>
      <c r="N151" s="13">
        <v>5.2027838999999999E-2</v>
      </c>
      <c r="O151" s="13">
        <v>3.2514839999999998E-3</v>
      </c>
      <c r="P151" s="13">
        <v>8.9018699999999997E-4</v>
      </c>
      <c r="Q151" s="13">
        <v>0.80241946500000005</v>
      </c>
      <c r="R151" s="10">
        <v>0.89744238099999996</v>
      </c>
      <c r="S151" s="10">
        <v>0.89909277129434895</v>
      </c>
      <c r="T151" s="10">
        <v>0.79289091931389299</v>
      </c>
      <c r="U151" s="10">
        <v>0.73930084987265698</v>
      </c>
      <c r="V151" s="10">
        <v>0.83618090115034505</v>
      </c>
      <c r="W151" s="10">
        <v>0.84910158845730999</v>
      </c>
      <c r="X151" s="9">
        <v>0.80241946500000005</v>
      </c>
      <c r="Y151" s="8">
        <v>22.6130635506285</v>
      </c>
    </row>
    <row r="152" spans="1:25">
      <c r="A152" s="11">
        <v>2</v>
      </c>
      <c r="B152" s="10">
        <v>89</v>
      </c>
      <c r="C152" s="10" t="s">
        <v>1009</v>
      </c>
      <c r="D152" s="10">
        <v>121.4118363</v>
      </c>
      <c r="E152" s="10">
        <v>31.228769010000001</v>
      </c>
      <c r="F152" s="12" t="s">
        <v>3910</v>
      </c>
      <c r="G152" s="12" t="s">
        <v>3909</v>
      </c>
      <c r="H152" s="41" t="s">
        <v>3908</v>
      </c>
      <c r="I152" s="24" t="s">
        <v>3883</v>
      </c>
      <c r="J152" s="13"/>
      <c r="K152" s="13"/>
      <c r="L152" s="13"/>
      <c r="M152" s="13"/>
      <c r="N152" s="13"/>
      <c r="O152" s="13"/>
      <c r="P152" s="13"/>
      <c r="Q152" s="13"/>
    </row>
    <row r="153" spans="1:25">
      <c r="A153" s="11">
        <v>2</v>
      </c>
      <c r="B153" s="10">
        <v>90</v>
      </c>
      <c r="C153" s="10" t="s">
        <v>1009</v>
      </c>
      <c r="D153" s="10">
        <v>121.4308223</v>
      </c>
      <c r="E153" s="10">
        <v>31.226908609999999</v>
      </c>
      <c r="F153" s="10" t="s">
        <v>3907</v>
      </c>
      <c r="G153" s="10" t="s">
        <v>3906</v>
      </c>
      <c r="H153" s="10" t="s">
        <v>3895</v>
      </c>
      <c r="I153" s="24" t="s">
        <v>3883</v>
      </c>
      <c r="J153" s="13">
        <v>0.165464946</v>
      </c>
      <c r="K153" s="13">
        <v>0.22946929899999999</v>
      </c>
      <c r="L153" s="13">
        <v>0.38101169000000001</v>
      </c>
      <c r="M153" s="13">
        <v>0.10320500000000001</v>
      </c>
      <c r="N153" s="13">
        <v>5.2128927999999998E-2</v>
      </c>
      <c r="O153" s="13">
        <v>1.842226E-3</v>
      </c>
      <c r="P153" s="13">
        <v>1.3461249E-2</v>
      </c>
      <c r="Q153" s="13">
        <v>0.92028713699999998</v>
      </c>
      <c r="R153" s="10">
        <v>0.91061197400000005</v>
      </c>
      <c r="S153" s="10">
        <v>0.88032245675898602</v>
      </c>
      <c r="T153" s="10">
        <v>0.91292757602442898</v>
      </c>
      <c r="U153" s="10">
        <v>0.64727408647286</v>
      </c>
      <c r="V153" s="10">
        <v>0.68923655118954896</v>
      </c>
      <c r="W153" s="10">
        <v>0.48830503936088498</v>
      </c>
      <c r="X153" s="9">
        <v>0.92028713699999998</v>
      </c>
      <c r="Y153" s="8">
        <v>22.644375937005499</v>
      </c>
    </row>
    <row r="154" spans="1:25">
      <c r="A154" s="11">
        <v>2</v>
      </c>
      <c r="B154" s="10">
        <v>91</v>
      </c>
      <c r="C154" s="10" t="s">
        <v>1009</v>
      </c>
      <c r="D154" s="10">
        <v>121.4308223</v>
      </c>
      <c r="E154" s="10">
        <v>31.226908609999999</v>
      </c>
      <c r="F154" s="10" t="s">
        <v>3905</v>
      </c>
      <c r="G154" s="10" t="s">
        <v>3904</v>
      </c>
      <c r="H154" s="10" t="s">
        <v>3895</v>
      </c>
      <c r="I154" s="24" t="s">
        <v>3883</v>
      </c>
      <c r="J154" s="13">
        <v>0.165464946</v>
      </c>
      <c r="K154" s="13">
        <v>0.22946929899999999</v>
      </c>
      <c r="L154" s="13">
        <v>0.38101169000000001</v>
      </c>
      <c r="M154" s="13">
        <v>0.10320500000000001</v>
      </c>
      <c r="N154" s="13">
        <v>5.2128927999999998E-2</v>
      </c>
      <c r="O154" s="13">
        <v>1.842226E-3</v>
      </c>
      <c r="P154" s="13">
        <v>1.3461249E-2</v>
      </c>
      <c r="Q154" s="13">
        <v>0.92028713699999998</v>
      </c>
      <c r="R154" s="10">
        <v>0.91061197400000005</v>
      </c>
      <c r="S154" s="10">
        <v>0.88032245675898602</v>
      </c>
      <c r="T154" s="10">
        <v>0.91292757602442898</v>
      </c>
      <c r="U154" s="10">
        <v>0.64727408647286</v>
      </c>
      <c r="V154" s="10">
        <v>0.68923655118954896</v>
      </c>
      <c r="W154" s="10">
        <v>0.48830503936088498</v>
      </c>
      <c r="X154" s="9">
        <v>0.92028713699999998</v>
      </c>
      <c r="Y154" s="8">
        <v>22.644355239855201</v>
      </c>
    </row>
    <row r="155" spans="1:25">
      <c r="A155" s="11">
        <v>2</v>
      </c>
      <c r="B155" s="10">
        <v>92</v>
      </c>
      <c r="C155" s="10" t="s">
        <v>1009</v>
      </c>
      <c r="D155" s="10">
        <v>121.4308223</v>
      </c>
      <c r="E155" s="10">
        <v>31.226908609999999</v>
      </c>
      <c r="F155" s="10" t="s">
        <v>3903</v>
      </c>
      <c r="G155" s="10" t="s">
        <v>3902</v>
      </c>
      <c r="H155" s="10" t="s">
        <v>3895</v>
      </c>
      <c r="I155" s="24" t="s">
        <v>3883</v>
      </c>
      <c r="J155" s="13">
        <v>0.165464946</v>
      </c>
      <c r="K155" s="13">
        <v>0.22946929899999999</v>
      </c>
      <c r="L155" s="13">
        <v>0.38101169000000001</v>
      </c>
      <c r="M155" s="13">
        <v>0.10320500000000001</v>
      </c>
      <c r="N155" s="13">
        <v>5.2128927999999998E-2</v>
      </c>
      <c r="O155" s="13">
        <v>1.842226E-3</v>
      </c>
      <c r="P155" s="13">
        <v>1.3461249E-2</v>
      </c>
      <c r="Q155" s="13">
        <v>0.92028713699999998</v>
      </c>
      <c r="R155" s="10">
        <v>0.91061197400000005</v>
      </c>
      <c r="S155" s="10">
        <v>0.88032245675898602</v>
      </c>
      <c r="T155" s="10">
        <v>0.91292757602442898</v>
      </c>
      <c r="U155" s="10">
        <v>0.64727408647286</v>
      </c>
      <c r="V155" s="10">
        <v>0.68923655118954896</v>
      </c>
      <c r="W155" s="10">
        <v>0.48830503936088498</v>
      </c>
      <c r="X155" s="9">
        <v>0.92028713699999998</v>
      </c>
      <c r="Y155" s="8">
        <v>22.644375937005499</v>
      </c>
    </row>
    <row r="156" spans="1:25">
      <c r="A156" s="11">
        <v>2</v>
      </c>
      <c r="B156" s="10">
        <v>93</v>
      </c>
      <c r="C156" s="10" t="s">
        <v>1009</v>
      </c>
      <c r="D156" s="10">
        <v>121.4308223</v>
      </c>
      <c r="E156" s="10">
        <v>31.226908609999999</v>
      </c>
      <c r="F156" s="10" t="s">
        <v>3901</v>
      </c>
      <c r="G156" s="10" t="s">
        <v>3900</v>
      </c>
      <c r="H156" s="10" t="s">
        <v>3895</v>
      </c>
      <c r="I156" s="24" t="s">
        <v>3883</v>
      </c>
      <c r="J156" s="13">
        <v>0.165464946</v>
      </c>
      <c r="K156" s="13">
        <v>0.22946929899999999</v>
      </c>
      <c r="L156" s="13">
        <v>0.38101169000000001</v>
      </c>
      <c r="M156" s="13">
        <v>0.10320500000000001</v>
      </c>
      <c r="N156" s="13">
        <v>5.2128927999999998E-2</v>
      </c>
      <c r="O156" s="13">
        <v>1.842226E-3</v>
      </c>
      <c r="P156" s="13">
        <v>1.3461249E-2</v>
      </c>
      <c r="Q156" s="13">
        <v>0.92028713699999998</v>
      </c>
      <c r="R156" s="10">
        <v>0.91061197400000005</v>
      </c>
      <c r="S156" s="10">
        <v>0.88032245675898602</v>
      </c>
      <c r="T156" s="10">
        <v>0.91292757602442898</v>
      </c>
      <c r="U156" s="10">
        <v>0.64727408647286</v>
      </c>
      <c r="V156" s="10">
        <v>0.68923655118954896</v>
      </c>
      <c r="W156" s="10">
        <v>0.48830503936088498</v>
      </c>
      <c r="X156" s="9">
        <v>0.92028713699999998</v>
      </c>
      <c r="Y156" s="8">
        <v>22.644375937005499</v>
      </c>
    </row>
    <row r="157" spans="1:25">
      <c r="A157" s="11">
        <v>2</v>
      </c>
      <c r="B157" s="10">
        <v>94</v>
      </c>
      <c r="C157" s="10" t="s">
        <v>1009</v>
      </c>
      <c r="D157" s="10">
        <v>121.4308223</v>
      </c>
      <c r="E157" s="10">
        <v>31.226908609999999</v>
      </c>
      <c r="F157" s="10" t="s">
        <v>3899</v>
      </c>
      <c r="G157" s="10" t="s">
        <v>3898</v>
      </c>
      <c r="H157" s="10" t="s">
        <v>3895</v>
      </c>
      <c r="I157" s="24" t="s">
        <v>3883</v>
      </c>
      <c r="J157" s="13">
        <v>0.165464946</v>
      </c>
      <c r="K157" s="13">
        <v>0.22946929899999999</v>
      </c>
      <c r="L157" s="13">
        <v>0.38101169000000001</v>
      </c>
      <c r="M157" s="13">
        <v>0.10320500000000001</v>
      </c>
      <c r="N157" s="13">
        <v>5.2128927999999998E-2</v>
      </c>
      <c r="O157" s="13">
        <v>1.842226E-3</v>
      </c>
      <c r="P157" s="13">
        <v>1.3461249E-2</v>
      </c>
      <c r="Q157" s="13">
        <v>0.92028713699999998</v>
      </c>
      <c r="R157" s="10">
        <v>0.91061197400000005</v>
      </c>
      <c r="S157" s="10">
        <v>0.88032245675898602</v>
      </c>
      <c r="T157" s="10">
        <v>0.91292757602442898</v>
      </c>
      <c r="U157" s="10">
        <v>0.64727408647286</v>
      </c>
      <c r="V157" s="10">
        <v>0.68923655118954896</v>
      </c>
      <c r="W157" s="10">
        <v>0.48830503936088498</v>
      </c>
      <c r="X157" s="9">
        <v>0.92028713699999998</v>
      </c>
      <c r="Y157" s="8">
        <v>22.644375937005499</v>
      </c>
    </row>
    <row r="158" spans="1:25">
      <c r="A158" s="11">
        <v>2</v>
      </c>
      <c r="B158" s="10">
        <v>95</v>
      </c>
      <c r="C158" s="10" t="s">
        <v>1009</v>
      </c>
      <c r="D158" s="10">
        <v>121.4118363</v>
      </c>
      <c r="E158" s="10">
        <v>31.228769010000001</v>
      </c>
      <c r="F158" s="10" t="s">
        <v>3897</v>
      </c>
      <c r="G158" s="10" t="s">
        <v>3896</v>
      </c>
      <c r="H158" s="10" t="s">
        <v>3895</v>
      </c>
      <c r="I158" s="24" t="s">
        <v>3883</v>
      </c>
      <c r="J158" s="13"/>
      <c r="K158" s="13"/>
      <c r="L158" s="13"/>
      <c r="M158" s="13"/>
      <c r="N158" s="13"/>
      <c r="O158" s="13"/>
      <c r="P158" s="13"/>
      <c r="Q158" s="13"/>
    </row>
    <row r="159" spans="1:25">
      <c r="A159" s="11">
        <v>2</v>
      </c>
      <c r="B159" s="10">
        <v>96</v>
      </c>
      <c r="C159" s="10" t="s">
        <v>1007</v>
      </c>
      <c r="D159" s="10">
        <v>121.43037270000001</v>
      </c>
      <c r="E159" s="10">
        <v>31.207581439999998</v>
      </c>
      <c r="F159" s="10" t="s">
        <v>3894</v>
      </c>
      <c r="G159" s="10" t="s">
        <v>3894</v>
      </c>
      <c r="H159" s="10" t="s">
        <v>3893</v>
      </c>
      <c r="I159" s="24" t="s">
        <v>3883</v>
      </c>
      <c r="J159" s="13">
        <v>4.5087813999999997E-2</v>
      </c>
      <c r="K159" s="13">
        <v>8.9117527000000002E-2</v>
      </c>
      <c r="L159" s="13">
        <v>0.61599397700000003</v>
      </c>
      <c r="M159" s="13">
        <v>8.1825732999999998E-2</v>
      </c>
      <c r="N159" s="13">
        <v>2.2931099E-2</v>
      </c>
      <c r="O159" s="13">
        <v>1.14918E-4</v>
      </c>
      <c r="P159" s="13">
        <v>9.4413999999999994E-5</v>
      </c>
      <c r="Q159" s="13">
        <v>0.80212012499999996</v>
      </c>
      <c r="R159" s="10">
        <v>0.96097714899999997</v>
      </c>
      <c r="S159" s="10">
        <v>0.95929848107799898</v>
      </c>
      <c r="T159" s="10">
        <v>0.83161486444549304</v>
      </c>
      <c r="U159" s="10">
        <v>0.67272432204921495</v>
      </c>
      <c r="V159" s="10">
        <v>0.94310154898546805</v>
      </c>
      <c r="W159" s="10">
        <v>0.91397249746084097</v>
      </c>
      <c r="X159" s="9">
        <v>0.80212012499999996</v>
      </c>
      <c r="Y159" s="8">
        <v>26.805478896202299</v>
      </c>
    </row>
    <row r="160" spans="1:25">
      <c r="A160" s="11">
        <v>2</v>
      </c>
      <c r="B160" s="10">
        <v>97</v>
      </c>
      <c r="C160" s="10" t="s">
        <v>1005</v>
      </c>
      <c r="D160" s="10">
        <v>121.4253116</v>
      </c>
      <c r="E160" s="10">
        <v>31.224371290000001</v>
      </c>
      <c r="F160" s="10" t="s">
        <v>3892</v>
      </c>
      <c r="G160" s="38" t="s">
        <v>3891</v>
      </c>
      <c r="H160" s="10" t="s">
        <v>3890</v>
      </c>
      <c r="I160" s="24" t="s">
        <v>3883</v>
      </c>
      <c r="J160" s="13">
        <v>0.106912231</v>
      </c>
      <c r="K160" s="13">
        <v>0.48107566800000001</v>
      </c>
      <c r="L160" s="13">
        <v>0.161306381</v>
      </c>
      <c r="M160" s="13">
        <v>0.13898607900000001</v>
      </c>
      <c r="N160" s="13">
        <v>3.3250173000000001E-2</v>
      </c>
      <c r="O160" s="13">
        <v>2.6484170000000001E-3</v>
      </c>
      <c r="P160" s="13">
        <v>7.6517740000000001E-3</v>
      </c>
      <c r="Q160" s="13">
        <v>0.86434792599999999</v>
      </c>
      <c r="R160" s="10">
        <v>0.96511756599999998</v>
      </c>
      <c r="S160" s="10">
        <v>0.94931015599001001</v>
      </c>
      <c r="T160" s="10">
        <v>0.86301859773873602</v>
      </c>
      <c r="U160" s="10">
        <v>0.83032382362973101</v>
      </c>
      <c r="V160" s="10">
        <v>0.91923614850416602</v>
      </c>
      <c r="W160" s="10">
        <v>0.89032474371589698</v>
      </c>
      <c r="X160" s="9">
        <v>0.86434792599999999</v>
      </c>
      <c r="Y160" s="8">
        <v>21.504491106265601</v>
      </c>
    </row>
    <row r="161" spans="1:25">
      <c r="A161" s="11">
        <v>2</v>
      </c>
      <c r="B161" s="10">
        <v>98</v>
      </c>
      <c r="C161" s="10" t="s">
        <v>1003</v>
      </c>
      <c r="D161" s="10">
        <v>121.3717753</v>
      </c>
      <c r="E161" s="10">
        <v>31.194352519999999</v>
      </c>
      <c r="F161" s="10" t="s">
        <v>2645</v>
      </c>
      <c r="G161" s="10" t="s">
        <v>3889</v>
      </c>
      <c r="H161" s="10" t="s">
        <v>3888</v>
      </c>
      <c r="I161" s="24" t="s">
        <v>3883</v>
      </c>
      <c r="J161" s="13">
        <v>5.0083342000000003E-2</v>
      </c>
      <c r="K161" s="13">
        <v>0.55607595899999995</v>
      </c>
      <c r="L161" s="13">
        <v>0.16388075699999999</v>
      </c>
      <c r="M161" s="13">
        <v>0.14426104200000001</v>
      </c>
      <c r="N161" s="13">
        <v>1.0327930000000001E-2</v>
      </c>
      <c r="O161" s="13">
        <v>3.360657E-3</v>
      </c>
      <c r="P161" s="13">
        <v>1.6492752999999999E-2</v>
      </c>
      <c r="Q161" s="13">
        <v>0.85621644699999999</v>
      </c>
      <c r="R161" s="10">
        <v>0.98968897700000003</v>
      </c>
      <c r="S161" s="10">
        <v>0.98274272106557403</v>
      </c>
      <c r="T161" s="10">
        <v>0.85738752309226396</v>
      </c>
      <c r="U161" s="10">
        <v>0.74675317984386202</v>
      </c>
      <c r="V161" s="10">
        <v>0.77356483436412704</v>
      </c>
      <c r="W161" s="10">
        <v>0.79511525117295401</v>
      </c>
      <c r="X161" s="9">
        <v>0.85621644699999999</v>
      </c>
      <c r="Y161" s="8">
        <v>25.861894114079</v>
      </c>
    </row>
    <row r="162" spans="1:25">
      <c r="A162" s="11">
        <v>2</v>
      </c>
      <c r="B162" s="10">
        <v>99</v>
      </c>
      <c r="C162" s="10" t="s">
        <v>3887</v>
      </c>
      <c r="D162" s="10">
        <v>121.36186290000001</v>
      </c>
      <c r="E162" s="10">
        <v>31.195979099999999</v>
      </c>
      <c r="F162" s="10" t="s">
        <v>3886</v>
      </c>
      <c r="G162" s="10" t="s">
        <v>3886</v>
      </c>
      <c r="H162" s="10" t="s">
        <v>3885</v>
      </c>
      <c r="I162" s="24" t="s">
        <v>3883</v>
      </c>
      <c r="J162" s="13"/>
      <c r="K162" s="13"/>
      <c r="L162" s="13"/>
      <c r="M162" s="13"/>
      <c r="N162" s="13"/>
      <c r="O162" s="13"/>
      <c r="P162" s="13"/>
      <c r="Q162" s="13"/>
    </row>
    <row r="163" spans="1:25">
      <c r="A163" s="11">
        <v>2</v>
      </c>
      <c r="B163" s="10">
        <v>100</v>
      </c>
      <c r="C163" s="10" t="s">
        <v>1002</v>
      </c>
      <c r="D163" s="10">
        <v>121.42985640000001</v>
      </c>
      <c r="E163" s="10">
        <v>31.22272495</v>
      </c>
      <c r="F163" s="10" t="s">
        <v>2645</v>
      </c>
      <c r="G163" s="10" t="s">
        <v>2645</v>
      </c>
      <c r="H163" s="10" t="s">
        <v>3884</v>
      </c>
      <c r="I163" s="24" t="s">
        <v>3883</v>
      </c>
      <c r="J163" s="13">
        <v>0.13173637399999999</v>
      </c>
      <c r="K163" s="13">
        <v>0.23475532599999999</v>
      </c>
      <c r="L163" s="13">
        <v>0.41414794900000002</v>
      </c>
      <c r="M163" s="13">
        <v>0.12623863199999999</v>
      </c>
      <c r="N163" s="13">
        <v>4.9314498999999998E-2</v>
      </c>
      <c r="O163" s="13">
        <v>7.6866149999999999E-3</v>
      </c>
      <c r="P163" s="13">
        <v>5.8944699999999997E-3</v>
      </c>
      <c r="Q163" s="13">
        <v>0.91092120899999995</v>
      </c>
      <c r="R163" s="10">
        <v>0.96980187699999998</v>
      </c>
      <c r="S163" s="10">
        <v>0.94070336112153397</v>
      </c>
      <c r="T163" s="10">
        <v>0.91431606217411798</v>
      </c>
      <c r="U163" s="10">
        <v>0.68187759614184495</v>
      </c>
      <c r="V163" s="10">
        <v>0.91865366701733198</v>
      </c>
      <c r="W163" s="10">
        <v>0.79289746075831102</v>
      </c>
      <c r="X163" s="9">
        <v>0.91092120899999995</v>
      </c>
      <c r="Y163" s="8">
        <v>30.194893945506699</v>
      </c>
    </row>
    <row r="164" spans="1:25">
      <c r="A164" s="11">
        <v>2</v>
      </c>
      <c r="B164" s="10">
        <v>101</v>
      </c>
      <c r="C164" s="10" t="s">
        <v>1155</v>
      </c>
      <c r="D164" s="10">
        <v>121.4593746</v>
      </c>
      <c r="E164" s="10">
        <v>31.233009880000001</v>
      </c>
      <c r="F164" s="10" t="s">
        <v>3882</v>
      </c>
      <c r="G164" s="10" t="s">
        <v>3881</v>
      </c>
      <c r="H164" s="10" t="s">
        <v>3880</v>
      </c>
      <c r="I164" s="24" t="s">
        <v>3815</v>
      </c>
      <c r="J164" s="13">
        <v>0.19460977800000001</v>
      </c>
      <c r="K164" s="13">
        <v>0.21913460300000001</v>
      </c>
      <c r="L164" s="13">
        <v>0.354367392</v>
      </c>
      <c r="M164" s="13">
        <v>0.118144444</v>
      </c>
      <c r="N164" s="13">
        <v>3.6879811999999998E-2</v>
      </c>
      <c r="O164" s="13">
        <v>4.317965E-3</v>
      </c>
      <c r="P164" s="13">
        <v>3.640856E-3</v>
      </c>
      <c r="Q164" s="13">
        <v>0.79003683800000002</v>
      </c>
      <c r="R164" s="10">
        <v>0.89933931300000003</v>
      </c>
      <c r="S164" s="10">
        <v>0.80616622683782102</v>
      </c>
      <c r="T164" s="10">
        <v>0.78759449950900295</v>
      </c>
      <c r="U164" s="10">
        <v>0.64118620370303703</v>
      </c>
      <c r="V164" s="10">
        <v>0.82693519462304399</v>
      </c>
      <c r="W164" s="10">
        <v>0.83635326509562702</v>
      </c>
      <c r="X164" s="9">
        <v>0.79003683800000002</v>
      </c>
      <c r="Y164" s="8">
        <v>22.641496245771101</v>
      </c>
    </row>
    <row r="165" spans="1:25">
      <c r="A165" s="11">
        <v>2</v>
      </c>
      <c r="B165" s="10">
        <v>102</v>
      </c>
      <c r="C165" s="10" t="s">
        <v>1153</v>
      </c>
      <c r="D165" s="10">
        <v>121.4571535</v>
      </c>
      <c r="E165" s="10">
        <v>31.233077900000001</v>
      </c>
      <c r="F165" s="10" t="s">
        <v>3879</v>
      </c>
      <c r="G165" s="10" t="s">
        <v>3879</v>
      </c>
      <c r="H165" s="10" t="s">
        <v>3878</v>
      </c>
      <c r="I165" s="24" t="s">
        <v>3815</v>
      </c>
      <c r="J165" s="13">
        <v>0.33034515399999997</v>
      </c>
      <c r="K165" s="13">
        <v>0.31332803799999998</v>
      </c>
      <c r="L165" s="13">
        <v>0.13781083099999999</v>
      </c>
      <c r="M165" s="13">
        <v>0.13504899100000001</v>
      </c>
      <c r="N165" s="13">
        <v>2.7827801999999999E-2</v>
      </c>
      <c r="O165" s="13">
        <v>4.8596749999999999E-3</v>
      </c>
      <c r="P165" s="13">
        <v>1.2318321E-2</v>
      </c>
      <c r="Q165" s="13">
        <v>0.83890086500000005</v>
      </c>
      <c r="R165" s="10">
        <v>0.92936569000000002</v>
      </c>
      <c r="S165" s="10">
        <v>0.93824119413376506</v>
      </c>
      <c r="T165" s="10">
        <v>0.84140714980648501</v>
      </c>
      <c r="U165" s="10">
        <v>0.80013999361191102</v>
      </c>
      <c r="V165" s="10">
        <v>0.87358898978559996</v>
      </c>
      <c r="W165" s="10">
        <v>0.84032176315589302</v>
      </c>
      <c r="X165" s="9">
        <v>0.83890086500000005</v>
      </c>
      <c r="Y165" s="8">
        <v>14.7383325488348</v>
      </c>
    </row>
    <row r="166" spans="1:25">
      <c r="A166" s="11">
        <v>2</v>
      </c>
      <c r="B166" s="10">
        <v>103</v>
      </c>
      <c r="C166" s="10" t="s">
        <v>1151</v>
      </c>
      <c r="D166" s="10">
        <v>121.45370010000001</v>
      </c>
      <c r="E166" s="10">
        <v>31.230863209999999</v>
      </c>
      <c r="F166" s="10" t="s">
        <v>3877</v>
      </c>
      <c r="G166" s="10" t="s">
        <v>3876</v>
      </c>
      <c r="H166" s="10" t="s">
        <v>3875</v>
      </c>
      <c r="I166" s="24" t="s">
        <v>3815</v>
      </c>
      <c r="J166" s="13">
        <v>0.33442478199999998</v>
      </c>
      <c r="K166" s="13">
        <v>0.210603333</v>
      </c>
      <c r="L166" s="13">
        <v>0.25443668400000002</v>
      </c>
      <c r="M166" s="13">
        <v>9.4549941999999998E-2</v>
      </c>
      <c r="N166" s="13">
        <v>3.3956337000000003E-2</v>
      </c>
      <c r="O166" s="13">
        <v>7.9202649999999993E-3</v>
      </c>
      <c r="P166" s="13">
        <v>3.6281585999999998E-2</v>
      </c>
      <c r="Q166" s="13">
        <v>0.86907177999999996</v>
      </c>
      <c r="R166" s="10">
        <v>0.95907880499999998</v>
      </c>
      <c r="S166" s="10">
        <v>0.97019434858321596</v>
      </c>
      <c r="T166" s="10">
        <v>0.87882633474764404</v>
      </c>
      <c r="U166" s="10">
        <v>0.84976879696517305</v>
      </c>
      <c r="V166" s="10">
        <v>0.961593173168941</v>
      </c>
      <c r="W166" s="10">
        <v>0.95959073288237795</v>
      </c>
      <c r="X166" s="9">
        <v>0.86907177999999996</v>
      </c>
      <c r="Y166" s="8">
        <v>16.721816999411701</v>
      </c>
    </row>
    <row r="167" spans="1:25">
      <c r="A167" s="11">
        <v>2</v>
      </c>
      <c r="B167" s="10">
        <v>104</v>
      </c>
      <c r="C167" s="10" t="s">
        <v>1149</v>
      </c>
      <c r="D167" s="10">
        <v>121.45439829999999</v>
      </c>
      <c r="E167" s="10">
        <v>31.232117519999999</v>
      </c>
      <c r="F167" s="10" t="s">
        <v>3874</v>
      </c>
      <c r="G167" s="38" t="s">
        <v>3873</v>
      </c>
      <c r="H167" s="10" t="s">
        <v>3872</v>
      </c>
      <c r="I167" s="24" t="s">
        <v>3815</v>
      </c>
      <c r="J167" s="13">
        <v>0.43019390099999999</v>
      </c>
      <c r="K167" s="13">
        <v>0.18475225200000001</v>
      </c>
      <c r="L167" s="13">
        <v>0.16182751100000001</v>
      </c>
      <c r="M167" s="13">
        <v>9.9562327000000006E-2</v>
      </c>
      <c r="N167" s="13">
        <v>3.3532037000000001E-2</v>
      </c>
      <c r="O167" s="13">
        <v>5.8290690000000001E-3</v>
      </c>
      <c r="P167" s="13">
        <v>1.6643101E-2</v>
      </c>
      <c r="Q167" s="13">
        <v>0.84692869699999995</v>
      </c>
      <c r="R167" s="10">
        <v>0.89239156399999997</v>
      </c>
      <c r="S167" s="10">
        <v>0.86822455685052102</v>
      </c>
      <c r="T167" s="10">
        <v>0.83128300181523396</v>
      </c>
      <c r="U167" s="10">
        <v>0.72668001493354395</v>
      </c>
      <c r="V167" s="10">
        <v>0.82443481879315395</v>
      </c>
      <c r="W167" s="10">
        <v>0.71328619193589604</v>
      </c>
      <c r="X167" s="9">
        <v>0.84692869699999995</v>
      </c>
      <c r="Y167" s="8">
        <v>22.693908520124399</v>
      </c>
    </row>
    <row r="168" spans="1:25">
      <c r="A168" s="11">
        <v>2</v>
      </c>
      <c r="B168" s="10">
        <v>105</v>
      </c>
      <c r="C168" s="10" t="s">
        <v>3871</v>
      </c>
      <c r="D168" s="10">
        <v>121.4536384</v>
      </c>
      <c r="E168" s="10">
        <v>31.229467759999999</v>
      </c>
      <c r="F168" s="10" t="s">
        <v>3870</v>
      </c>
      <c r="G168" s="10" t="s">
        <v>3870</v>
      </c>
      <c r="H168" s="10" t="s">
        <v>3869</v>
      </c>
      <c r="I168" s="24" t="s">
        <v>3815</v>
      </c>
      <c r="J168" s="13"/>
      <c r="K168" s="13"/>
      <c r="L168" s="13"/>
      <c r="M168" s="13"/>
      <c r="N168" s="13"/>
      <c r="O168" s="13"/>
      <c r="P168" s="13"/>
      <c r="Q168" s="13"/>
    </row>
    <row r="169" spans="1:25">
      <c r="A169" s="11">
        <v>2</v>
      </c>
      <c r="B169" s="10">
        <v>106</v>
      </c>
      <c r="C169" s="10" t="s">
        <v>1147</v>
      </c>
      <c r="D169" s="10">
        <v>121.4460976</v>
      </c>
      <c r="E169" s="10">
        <v>31.2274572</v>
      </c>
      <c r="F169" s="10" t="s">
        <v>2636</v>
      </c>
      <c r="G169" s="10" t="s">
        <v>3868</v>
      </c>
      <c r="H169" s="10" t="s">
        <v>3867</v>
      </c>
      <c r="I169" s="24" t="s">
        <v>3815</v>
      </c>
      <c r="J169" s="13">
        <v>0.109601593</v>
      </c>
      <c r="K169" s="13">
        <v>0.243961029</v>
      </c>
      <c r="L169" s="13">
        <v>0.41485672000000001</v>
      </c>
      <c r="M169" s="13">
        <v>0.104383926</v>
      </c>
      <c r="N169" s="13">
        <v>2.5468215999999998E-2</v>
      </c>
      <c r="O169" s="13">
        <v>8.7264249999999995E-3</v>
      </c>
      <c r="P169" s="13">
        <v>2.0547408999999999E-2</v>
      </c>
      <c r="Q169" s="13">
        <v>0.80531049099999996</v>
      </c>
      <c r="R169" s="10">
        <v>0.95390371799999996</v>
      </c>
      <c r="S169" s="10">
        <v>0.93871675038106095</v>
      </c>
      <c r="T169" s="10">
        <v>0.79731631902186495</v>
      </c>
      <c r="U169" s="10">
        <v>0.65144403198908996</v>
      </c>
      <c r="V169" s="10">
        <v>0.855473331016531</v>
      </c>
      <c r="W169" s="10">
        <v>0.78823160942896098</v>
      </c>
      <c r="X169" s="9">
        <v>0.80531049099999996</v>
      </c>
      <c r="Y169" s="8">
        <v>26.291207355521799</v>
      </c>
    </row>
    <row r="170" spans="1:25">
      <c r="A170" s="11">
        <v>2</v>
      </c>
      <c r="B170" s="10">
        <v>107</v>
      </c>
      <c r="C170" s="10" t="s">
        <v>3866</v>
      </c>
      <c r="D170" s="10">
        <v>121.4495208</v>
      </c>
      <c r="E170" s="10">
        <v>31.224163300000001</v>
      </c>
      <c r="F170" s="10" t="s">
        <v>3865</v>
      </c>
      <c r="G170" s="10" t="s">
        <v>3865</v>
      </c>
      <c r="H170" s="10" t="s">
        <v>3864</v>
      </c>
      <c r="I170" s="24" t="s">
        <v>3815</v>
      </c>
      <c r="J170" s="13"/>
      <c r="K170" s="13"/>
      <c r="L170" s="13"/>
      <c r="M170" s="13"/>
      <c r="N170" s="13"/>
      <c r="O170" s="13"/>
      <c r="P170" s="13"/>
      <c r="Q170" s="13"/>
    </row>
    <row r="171" spans="1:25">
      <c r="A171" s="11">
        <v>2</v>
      </c>
      <c r="B171" s="10">
        <v>108</v>
      </c>
      <c r="C171" s="10" t="s">
        <v>1146</v>
      </c>
      <c r="D171" s="10">
        <v>121.4474093</v>
      </c>
      <c r="E171" s="10">
        <v>31.22435274</v>
      </c>
      <c r="F171" s="10" t="s">
        <v>2645</v>
      </c>
      <c r="G171" s="10" t="s">
        <v>2645</v>
      </c>
      <c r="H171" s="10" t="s">
        <v>3863</v>
      </c>
      <c r="I171" s="24" t="s">
        <v>3815</v>
      </c>
      <c r="J171" s="13">
        <v>0.17646318699999999</v>
      </c>
      <c r="K171" s="13">
        <v>0.32958906900000001</v>
      </c>
      <c r="L171" s="13">
        <v>9.2659592999999998E-2</v>
      </c>
      <c r="M171" s="13">
        <v>0.13755548000000001</v>
      </c>
      <c r="N171" s="13">
        <v>9.2578529999999999E-3</v>
      </c>
      <c r="O171" s="13">
        <v>5.04971E-4</v>
      </c>
      <c r="P171" s="13">
        <v>3.1480490999999999E-2</v>
      </c>
      <c r="Q171" s="13">
        <v>0.83365040199999996</v>
      </c>
      <c r="R171" s="10">
        <v>0.90236230399999995</v>
      </c>
      <c r="S171" s="10">
        <v>0.81243536940194205</v>
      </c>
      <c r="T171" s="10">
        <v>0.84259936731924601</v>
      </c>
      <c r="U171" s="10">
        <v>0.64491979813409395</v>
      </c>
      <c r="V171" s="10">
        <v>0.82596164877517297</v>
      </c>
      <c r="W171" s="10">
        <v>0.78400547520929298</v>
      </c>
      <c r="X171" s="9">
        <v>0.83365040199999996</v>
      </c>
      <c r="Y171" s="8">
        <v>15.8176751472978</v>
      </c>
    </row>
    <row r="172" spans="1:25">
      <c r="A172" s="11">
        <v>2</v>
      </c>
      <c r="B172" s="10">
        <v>109</v>
      </c>
      <c r="C172" s="10" t="s">
        <v>1145</v>
      </c>
      <c r="D172" s="10">
        <v>121.4367273</v>
      </c>
      <c r="E172" s="10">
        <v>31.22159314</v>
      </c>
      <c r="F172" s="40" t="s">
        <v>3862</v>
      </c>
      <c r="G172" s="40" t="s">
        <v>3861</v>
      </c>
      <c r="H172" s="40" t="s">
        <v>3860</v>
      </c>
      <c r="I172" s="24" t="s">
        <v>3815</v>
      </c>
      <c r="J172" s="13">
        <v>0.32930686999999997</v>
      </c>
      <c r="K172" s="13">
        <v>0.19458930999999999</v>
      </c>
      <c r="L172" s="13">
        <v>9.3436432E-2</v>
      </c>
      <c r="M172" s="13">
        <v>9.1950911999999996E-2</v>
      </c>
      <c r="N172" s="13">
        <v>2.5174866000000001E-2</v>
      </c>
      <c r="O172" s="13">
        <v>1.25E-3</v>
      </c>
      <c r="P172" s="13">
        <v>1.6032028E-2</v>
      </c>
      <c r="Q172" s="13">
        <v>0.86708154299999995</v>
      </c>
      <c r="R172" s="10">
        <v>0.87913521800000005</v>
      </c>
      <c r="S172" s="10">
        <v>0.87753330824963005</v>
      </c>
      <c r="T172" s="10">
        <v>0.86062734526306195</v>
      </c>
      <c r="U172" s="10">
        <v>0.69805606175562496</v>
      </c>
      <c r="V172" s="10">
        <v>0.79801548927192201</v>
      </c>
      <c r="W172" s="10">
        <v>0.81363661955447397</v>
      </c>
      <c r="X172" s="9">
        <v>0.86708154299999995</v>
      </c>
      <c r="Y172" s="8">
        <v>18.4843060845499</v>
      </c>
    </row>
    <row r="173" spans="1:25">
      <c r="A173" s="11">
        <v>2</v>
      </c>
      <c r="B173" s="10">
        <v>110</v>
      </c>
      <c r="C173" s="10" t="s">
        <v>1143</v>
      </c>
      <c r="D173" s="10">
        <v>121.4396461</v>
      </c>
      <c r="E173" s="10">
        <v>31.225441679999999</v>
      </c>
      <c r="F173" s="10" t="s">
        <v>3859</v>
      </c>
      <c r="G173" s="10" t="s">
        <v>3858</v>
      </c>
      <c r="H173" s="10" t="s">
        <v>3857</v>
      </c>
      <c r="I173" s="24" t="s">
        <v>3815</v>
      </c>
      <c r="J173" s="13">
        <v>0.35647637500000001</v>
      </c>
      <c r="K173" s="13">
        <v>0.27397796099999999</v>
      </c>
      <c r="L173" s="13">
        <v>0.13029037199999999</v>
      </c>
      <c r="M173" s="13">
        <v>9.6577167000000005E-2</v>
      </c>
      <c r="N173" s="13">
        <v>4.5129572E-2</v>
      </c>
      <c r="O173" s="13">
        <v>1.1757986999999999E-2</v>
      </c>
      <c r="P173" s="13">
        <v>1.7950739E-2</v>
      </c>
      <c r="Q173" s="13">
        <v>0.82692527500000002</v>
      </c>
      <c r="R173" s="10">
        <v>0.94476716800000005</v>
      </c>
      <c r="S173" s="10">
        <v>0.89972638342284905</v>
      </c>
      <c r="T173" s="10">
        <v>0.82718339676578301</v>
      </c>
      <c r="U173" s="10">
        <v>0.81356574162746498</v>
      </c>
      <c r="V173" s="10">
        <v>0.87508934762137403</v>
      </c>
      <c r="W173" s="10">
        <v>0.88054300958016496</v>
      </c>
      <c r="X173" s="9">
        <v>0.82692527500000002</v>
      </c>
      <c r="Y173" s="8">
        <v>28.957819660359899</v>
      </c>
    </row>
    <row r="174" spans="1:25">
      <c r="A174" s="11">
        <v>2</v>
      </c>
      <c r="B174" s="10">
        <v>111</v>
      </c>
      <c r="C174" s="10" t="s">
        <v>1141</v>
      </c>
      <c r="D174" s="10">
        <v>121.4366976</v>
      </c>
      <c r="E174" s="10">
        <v>31.224308310000001</v>
      </c>
      <c r="F174" s="10" t="s">
        <v>3856</v>
      </c>
      <c r="G174" s="10" t="s">
        <v>3855</v>
      </c>
      <c r="H174" s="10" t="s">
        <v>3854</v>
      </c>
      <c r="I174" s="24" t="s">
        <v>3815</v>
      </c>
      <c r="J174" s="13">
        <v>0.26796976700000003</v>
      </c>
      <c r="K174" s="13">
        <v>0.153828939</v>
      </c>
      <c r="L174" s="13">
        <v>0.39062309299999998</v>
      </c>
      <c r="M174" s="13">
        <v>6.4339320000000005E-2</v>
      </c>
      <c r="N174" s="13">
        <v>5.5114110000000001E-2</v>
      </c>
      <c r="O174" s="13">
        <v>3.4580230000000002E-3</v>
      </c>
      <c r="P174" s="13">
        <v>1.4493624E-2</v>
      </c>
      <c r="Q174" s="13">
        <v>0.74941965499999996</v>
      </c>
      <c r="R174" s="10">
        <v>0.96281284700000003</v>
      </c>
      <c r="S174" s="10">
        <v>0.93333039080271396</v>
      </c>
      <c r="T174" s="10">
        <v>0.76472014078636097</v>
      </c>
      <c r="U174" s="10">
        <v>0.79751026730775099</v>
      </c>
      <c r="V174" s="10">
        <v>0.942048115871151</v>
      </c>
      <c r="W174" s="10">
        <v>0.91867019560306795</v>
      </c>
      <c r="X174" s="9">
        <v>0.74941965499999996</v>
      </c>
      <c r="Y174" s="8">
        <v>24.560619872576002</v>
      </c>
    </row>
    <row r="175" spans="1:25">
      <c r="A175" s="11">
        <v>2</v>
      </c>
      <c r="B175" s="10">
        <v>112</v>
      </c>
      <c r="C175" s="10" t="s">
        <v>1139</v>
      </c>
      <c r="D175" s="10">
        <v>121.4525861</v>
      </c>
      <c r="E175" s="10">
        <v>31.227236520000002</v>
      </c>
      <c r="F175" s="10" t="s">
        <v>2645</v>
      </c>
      <c r="G175" s="38" t="s">
        <v>3853</v>
      </c>
      <c r="H175" s="10" t="s">
        <v>3852</v>
      </c>
      <c r="I175" s="24" t="s">
        <v>3815</v>
      </c>
      <c r="J175" s="13">
        <v>0.15202903700000001</v>
      </c>
      <c r="K175" s="13">
        <v>0.131017412</v>
      </c>
      <c r="L175" s="13">
        <v>0.48454557100000001</v>
      </c>
      <c r="M175" s="13">
        <v>8.1170490999999997E-2</v>
      </c>
      <c r="N175" s="13">
        <v>3.575652E-2</v>
      </c>
      <c r="O175" s="13">
        <v>1.5904560000000001E-3</v>
      </c>
      <c r="P175" s="13">
        <v>8.8604519999999996E-3</v>
      </c>
      <c r="Q175" s="13">
        <v>0.75254746500000003</v>
      </c>
      <c r="R175" s="10">
        <v>0.92381020300000005</v>
      </c>
      <c r="S175" s="10">
        <v>0.92210627111341104</v>
      </c>
      <c r="T175" s="10">
        <v>0.76537254485578399</v>
      </c>
      <c r="U175" s="10">
        <v>0.82808153410496399</v>
      </c>
      <c r="V175" s="10">
        <v>0.86144575950360602</v>
      </c>
      <c r="W175" s="10">
        <v>0.83121107153343898</v>
      </c>
      <c r="X175" s="9">
        <v>0.75254746500000003</v>
      </c>
      <c r="Y175" s="8">
        <v>22.276550960870601</v>
      </c>
    </row>
    <row r="176" spans="1:25">
      <c r="A176" s="11">
        <v>2</v>
      </c>
      <c r="B176" s="10">
        <v>113</v>
      </c>
      <c r="C176" s="10" t="s">
        <v>1138</v>
      </c>
      <c r="D176" s="10">
        <v>121.4485767</v>
      </c>
      <c r="E176" s="10">
        <v>31.23113055</v>
      </c>
      <c r="F176" s="10" t="s">
        <v>3851</v>
      </c>
      <c r="G176" s="10" t="s">
        <v>3851</v>
      </c>
      <c r="H176" s="10" t="s">
        <v>3850</v>
      </c>
      <c r="I176" s="24" t="s">
        <v>3815</v>
      </c>
      <c r="J176" s="13">
        <v>0.214767124</v>
      </c>
      <c r="K176" s="13">
        <v>0.19306282399999999</v>
      </c>
      <c r="L176" s="13">
        <v>0.384993429</v>
      </c>
      <c r="M176" s="13">
        <v>8.6756831000000006E-2</v>
      </c>
      <c r="N176" s="13">
        <v>4.0759626E-2</v>
      </c>
      <c r="O176" s="13">
        <v>2.6522920000000001E-3</v>
      </c>
      <c r="P176" s="13">
        <v>1.7816294999999999E-2</v>
      </c>
      <c r="Q176" s="13">
        <v>0.84678312099999997</v>
      </c>
      <c r="R176" s="10">
        <v>0.90910265099999998</v>
      </c>
      <c r="S176" s="10">
        <v>0.88482465959734302</v>
      </c>
      <c r="T176" s="10">
        <v>0.83976587281979498</v>
      </c>
      <c r="U176" s="10">
        <v>0.83654901538730397</v>
      </c>
      <c r="V176" s="10">
        <v>0.82230413931952095</v>
      </c>
      <c r="W176" s="10">
        <v>0.78099464794965301</v>
      </c>
      <c r="X176" s="9">
        <v>0.84678312099999997</v>
      </c>
      <c r="Y176" s="8">
        <v>15.6816207892193</v>
      </c>
    </row>
    <row r="177" spans="1:25">
      <c r="A177" s="11">
        <v>2</v>
      </c>
      <c r="B177" s="10">
        <v>114</v>
      </c>
      <c r="C177" s="10" t="s">
        <v>1136</v>
      </c>
      <c r="D177" s="10">
        <v>121.44816230000001</v>
      </c>
      <c r="E177" s="10">
        <v>31.233264869999999</v>
      </c>
      <c r="F177" s="10" t="s">
        <v>3849</v>
      </c>
      <c r="G177" s="10" t="s">
        <v>3848</v>
      </c>
      <c r="H177" s="10" t="s">
        <v>3847</v>
      </c>
      <c r="I177" s="24" t="s">
        <v>3815</v>
      </c>
      <c r="J177" s="13">
        <v>0.26814924000000001</v>
      </c>
      <c r="K177" s="13">
        <v>9.1701508000000001E-2</v>
      </c>
      <c r="L177" s="13">
        <v>0.40240614800000002</v>
      </c>
      <c r="M177" s="13">
        <v>2.7229854000000001E-2</v>
      </c>
      <c r="N177" s="13">
        <v>5.4677691E-2</v>
      </c>
      <c r="O177" s="13">
        <v>3.4672879999999998E-3</v>
      </c>
      <c r="P177" s="13">
        <v>1.8637499999999999E-4</v>
      </c>
      <c r="Q177" s="13">
        <v>0.70070783699999994</v>
      </c>
      <c r="R177" s="10">
        <v>0.92309013200000001</v>
      </c>
      <c r="S177" s="10">
        <v>0.72393571915837895</v>
      </c>
      <c r="T177" s="10">
        <v>0.700258698885035</v>
      </c>
      <c r="U177" s="10">
        <v>0.79403597433508799</v>
      </c>
      <c r="V177" s="10">
        <v>0.88870179448715103</v>
      </c>
      <c r="W177" s="10">
        <v>0.76944993700861797</v>
      </c>
      <c r="X177" s="9">
        <v>0.70070783699999994</v>
      </c>
      <c r="Y177" s="8">
        <v>23.046203313682799</v>
      </c>
    </row>
    <row r="178" spans="1:25">
      <c r="A178" s="11">
        <v>2</v>
      </c>
      <c r="B178" s="10">
        <v>115</v>
      </c>
      <c r="C178" s="10" t="s">
        <v>1134</v>
      </c>
      <c r="D178" s="10">
        <v>121.444767</v>
      </c>
      <c r="E178" s="10">
        <v>31.229346119999999</v>
      </c>
      <c r="F178" s="10" t="s">
        <v>2636</v>
      </c>
      <c r="G178" s="10" t="s">
        <v>3846</v>
      </c>
      <c r="H178" s="10" t="s">
        <v>3845</v>
      </c>
      <c r="I178" s="24" t="s">
        <v>3815</v>
      </c>
      <c r="J178" s="13">
        <v>0.27714586299999999</v>
      </c>
      <c r="K178" s="13">
        <v>6.2173684E-2</v>
      </c>
      <c r="L178" s="13">
        <v>0.47999238999999999</v>
      </c>
      <c r="M178" s="13">
        <v>3.3705076E-2</v>
      </c>
      <c r="N178" s="13">
        <v>8.1829389000000002E-2</v>
      </c>
      <c r="O178" s="13">
        <v>6.6672959999999996E-3</v>
      </c>
      <c r="P178" s="13">
        <v>2.5350250000000002E-3</v>
      </c>
      <c r="Q178" s="13">
        <v>0.80278132999999996</v>
      </c>
      <c r="R178" s="10">
        <v>0.87724305000000002</v>
      </c>
      <c r="S178" s="10">
        <v>0.77176640602911595</v>
      </c>
      <c r="T178" s="10">
        <v>0.78848818534766196</v>
      </c>
      <c r="U178" s="10">
        <v>0.75908226119752298</v>
      </c>
      <c r="V178" s="10">
        <v>0.74311827177843903</v>
      </c>
      <c r="W178" s="10">
        <v>0.73104974315305704</v>
      </c>
      <c r="X178" s="9">
        <v>0.80278132999999996</v>
      </c>
      <c r="Y178" s="8">
        <v>18.3625622521769</v>
      </c>
    </row>
    <row r="179" spans="1:25">
      <c r="A179" s="11">
        <v>2</v>
      </c>
      <c r="B179" s="10">
        <v>116</v>
      </c>
      <c r="C179" s="10" t="s">
        <v>1133</v>
      </c>
      <c r="D179" s="10">
        <v>121.4457298</v>
      </c>
      <c r="E179" s="10">
        <v>31.230342950000001</v>
      </c>
      <c r="F179" s="10" t="s">
        <v>2636</v>
      </c>
      <c r="G179" s="10" t="s">
        <v>3844</v>
      </c>
      <c r="H179" s="10" t="s">
        <v>3843</v>
      </c>
      <c r="I179" s="24" t="s">
        <v>3815</v>
      </c>
      <c r="J179" s="13">
        <v>0.165981929</v>
      </c>
      <c r="K179" s="13">
        <v>3.5054843000000002E-2</v>
      </c>
      <c r="L179" s="13">
        <v>0.53222465500000005</v>
      </c>
      <c r="M179" s="13">
        <v>0.104865392</v>
      </c>
      <c r="N179" s="13">
        <v>1.3530095000000001E-2</v>
      </c>
      <c r="O179" s="13">
        <v>2.9977200000000002E-4</v>
      </c>
      <c r="P179" s="13">
        <v>8.3392459999999998E-3</v>
      </c>
      <c r="Q179" s="13">
        <v>0.79125204000000005</v>
      </c>
      <c r="R179" s="10">
        <v>0.91013723999999996</v>
      </c>
      <c r="S179" s="10">
        <v>0.86541128560310698</v>
      </c>
      <c r="T179" s="10">
        <v>0.82263476470002295</v>
      </c>
      <c r="U179" s="10">
        <v>0.80680580974415095</v>
      </c>
      <c r="V179" s="10">
        <v>0.88273806653551201</v>
      </c>
      <c r="W179" s="10">
        <v>0.83350179330749796</v>
      </c>
      <c r="X179" s="9">
        <v>0.79125204000000005</v>
      </c>
      <c r="Y179" s="8">
        <v>30.473158423556601</v>
      </c>
    </row>
    <row r="180" spans="1:25">
      <c r="A180" s="11">
        <v>2</v>
      </c>
      <c r="B180" s="10">
        <v>117</v>
      </c>
      <c r="C180" s="10" t="s">
        <v>1132</v>
      </c>
      <c r="D180" s="10">
        <v>121.4414481</v>
      </c>
      <c r="E180" s="10">
        <v>31.221957039999999</v>
      </c>
      <c r="F180" s="10" t="s">
        <v>3842</v>
      </c>
      <c r="G180" s="10" t="s">
        <v>3842</v>
      </c>
      <c r="H180" s="10" t="s">
        <v>3841</v>
      </c>
      <c r="I180" s="24" t="s">
        <v>3815</v>
      </c>
      <c r="J180" s="13">
        <v>0.22773005099999999</v>
      </c>
      <c r="K180" s="13">
        <v>0.39570465100000002</v>
      </c>
      <c r="L180" s="13">
        <v>0.127205022</v>
      </c>
      <c r="M180" s="13">
        <v>0.119865799</v>
      </c>
      <c r="N180" s="13">
        <v>2.4902217000000001E-2</v>
      </c>
      <c r="O180" s="13">
        <v>8.9327500000000002E-4</v>
      </c>
      <c r="P180" s="13">
        <v>2.4097187999999999E-2</v>
      </c>
      <c r="Q180" s="13">
        <v>0.85012251999999999</v>
      </c>
      <c r="R180" s="10">
        <v>0.91285683799999995</v>
      </c>
      <c r="S180" s="10">
        <v>0.91693531088400204</v>
      </c>
      <c r="T180" s="10">
        <v>0.83775199880002704</v>
      </c>
      <c r="U180" s="10">
        <v>0.69730249316714499</v>
      </c>
      <c r="V180" s="10">
        <v>0.76311934794283298</v>
      </c>
      <c r="W180" s="10">
        <v>0.66339295853176194</v>
      </c>
      <c r="X180" s="9">
        <v>0.85012251999999999</v>
      </c>
      <c r="Y180" s="8">
        <v>24.084778515222499</v>
      </c>
    </row>
    <row r="181" spans="1:25">
      <c r="A181" s="11">
        <v>2</v>
      </c>
      <c r="B181" s="10">
        <v>118</v>
      </c>
      <c r="C181" s="10" t="s">
        <v>3840</v>
      </c>
      <c r="D181" s="10">
        <v>121.4404128</v>
      </c>
      <c r="E181" s="10">
        <v>31.22073408</v>
      </c>
      <c r="F181" s="10" t="s">
        <v>3839</v>
      </c>
      <c r="G181" s="10" t="s">
        <v>3838</v>
      </c>
      <c r="H181" s="10" t="s">
        <v>3837</v>
      </c>
      <c r="I181" s="24" t="s">
        <v>3815</v>
      </c>
      <c r="J181" s="13"/>
      <c r="K181" s="13"/>
      <c r="L181" s="13"/>
      <c r="M181" s="13"/>
      <c r="N181" s="13"/>
      <c r="O181" s="13"/>
      <c r="P181" s="13"/>
      <c r="Q181" s="13"/>
    </row>
    <row r="182" spans="1:25">
      <c r="A182" s="11">
        <v>2</v>
      </c>
      <c r="B182" s="10">
        <v>119</v>
      </c>
      <c r="C182" s="10" t="s">
        <v>1130</v>
      </c>
      <c r="D182" s="10">
        <v>121.4360468</v>
      </c>
      <c r="E182" s="10">
        <v>31.218201270000002</v>
      </c>
      <c r="F182" s="10" t="s">
        <v>3836</v>
      </c>
      <c r="G182" s="10" t="s">
        <v>3835</v>
      </c>
      <c r="H182" s="10" t="s">
        <v>3834</v>
      </c>
      <c r="I182" s="24" t="s">
        <v>3815</v>
      </c>
      <c r="J182" s="13">
        <v>0.19571576800000001</v>
      </c>
      <c r="K182" s="13">
        <v>4.7833852000000003E-2</v>
      </c>
      <c r="L182" s="13">
        <v>0.49712099300000001</v>
      </c>
      <c r="M182" s="13">
        <v>4.9148560000000001E-2</v>
      </c>
      <c r="N182" s="13">
        <v>6.3451222000000002E-2</v>
      </c>
      <c r="O182" s="13">
        <v>4.4768199999999997E-4</v>
      </c>
      <c r="P182" s="13">
        <v>7.6089590000000002E-3</v>
      </c>
      <c r="Q182" s="13">
        <v>0.81225013300000004</v>
      </c>
      <c r="R182" s="10">
        <v>0.94580236799999995</v>
      </c>
      <c r="S182" s="10">
        <v>0.95188150541429295</v>
      </c>
      <c r="T182" s="10">
        <v>0.78603993526161398</v>
      </c>
      <c r="U182" s="10">
        <v>0.78000846026209902</v>
      </c>
      <c r="V182" s="10">
        <v>0.878262381145961</v>
      </c>
      <c r="W182" s="10">
        <v>0.88444657428837503</v>
      </c>
      <c r="X182" s="9">
        <v>0.81225013300000004</v>
      </c>
      <c r="Y182" s="8">
        <v>25.539881980031399</v>
      </c>
    </row>
    <row r="183" spans="1:25">
      <c r="A183" s="11">
        <v>2</v>
      </c>
      <c r="B183" s="10">
        <v>120</v>
      </c>
      <c r="C183" s="10" t="s">
        <v>1128</v>
      </c>
      <c r="D183" s="10">
        <v>121.43547030000001</v>
      </c>
      <c r="E183" s="10">
        <v>31.21773052</v>
      </c>
      <c r="F183" s="10" t="s">
        <v>3833</v>
      </c>
      <c r="G183" s="10" t="s">
        <v>3833</v>
      </c>
      <c r="H183" s="10" t="s">
        <v>3832</v>
      </c>
      <c r="I183" s="24" t="s">
        <v>3815</v>
      </c>
      <c r="J183" s="13">
        <v>0.21429500600000001</v>
      </c>
      <c r="K183" s="13">
        <v>3.4836388000000003E-2</v>
      </c>
      <c r="L183" s="13">
        <v>0.55377540599999997</v>
      </c>
      <c r="M183" s="13">
        <v>3.9990425000000003E-2</v>
      </c>
      <c r="N183" s="13">
        <v>6.3441085999999994E-2</v>
      </c>
      <c r="O183" s="13">
        <v>8.5525499999999997E-4</v>
      </c>
      <c r="P183" s="13">
        <v>5.9343340000000003E-3</v>
      </c>
      <c r="Q183" s="13">
        <v>0.77075689599999997</v>
      </c>
      <c r="R183" s="10">
        <v>0.89807700899999998</v>
      </c>
      <c r="S183" s="10">
        <v>0.88881933622570197</v>
      </c>
      <c r="T183" s="10">
        <v>0.77120081738824797</v>
      </c>
      <c r="U183" s="10">
        <v>0.79138251034559004</v>
      </c>
      <c r="V183" s="10">
        <v>0.86877941820719795</v>
      </c>
      <c r="W183" s="10">
        <v>0.83206243142959502</v>
      </c>
      <c r="X183" s="9">
        <v>0.77075689599999997</v>
      </c>
      <c r="Y183" s="8">
        <v>22.2212603444965</v>
      </c>
    </row>
    <row r="184" spans="1:25">
      <c r="A184" s="11">
        <v>2</v>
      </c>
      <c r="B184" s="10">
        <v>121</v>
      </c>
      <c r="C184" s="10" t="s">
        <v>3831</v>
      </c>
      <c r="D184" s="10">
        <v>121.44485160000001</v>
      </c>
      <c r="E184" s="10">
        <v>31.221604889999998</v>
      </c>
      <c r="F184" s="10" t="s">
        <v>3830</v>
      </c>
      <c r="G184" s="10" t="s">
        <v>3830</v>
      </c>
      <c r="H184" s="10" t="s">
        <v>3829</v>
      </c>
      <c r="I184" s="24" t="s">
        <v>3815</v>
      </c>
      <c r="J184" s="13"/>
      <c r="K184" s="13"/>
      <c r="L184" s="13"/>
      <c r="M184" s="13"/>
      <c r="N184" s="13"/>
      <c r="O184" s="13"/>
      <c r="P184" s="13"/>
      <c r="Q184" s="13"/>
    </row>
    <row r="185" spans="1:25">
      <c r="A185" s="11">
        <v>2</v>
      </c>
      <c r="B185" s="10">
        <v>122</v>
      </c>
      <c r="C185" s="10" t="s">
        <v>1126</v>
      </c>
      <c r="D185" s="10">
        <v>121.443018</v>
      </c>
      <c r="E185" s="10">
        <v>31.22657371</v>
      </c>
      <c r="F185" s="10" t="s">
        <v>3828</v>
      </c>
      <c r="G185" s="10" t="s">
        <v>3827</v>
      </c>
      <c r="H185" s="10" t="s">
        <v>3826</v>
      </c>
      <c r="I185" s="24" t="s">
        <v>3815</v>
      </c>
      <c r="J185" s="13">
        <v>0.29134654999999998</v>
      </c>
      <c r="K185" s="13">
        <v>0.36558687699999998</v>
      </c>
      <c r="L185" s="13">
        <v>0.14326119400000001</v>
      </c>
      <c r="M185" s="13">
        <v>9.8949671000000003E-2</v>
      </c>
      <c r="N185" s="13">
        <v>1.4573932E-2</v>
      </c>
      <c r="O185" s="13">
        <v>3.4316780000000001E-3</v>
      </c>
      <c r="P185" s="13">
        <v>4.3346882000000003E-2</v>
      </c>
      <c r="Q185" s="13">
        <v>0.84314646699999996</v>
      </c>
      <c r="R185" s="10">
        <v>0.95055438299999995</v>
      </c>
      <c r="S185" s="10">
        <v>0.913626758736098</v>
      </c>
      <c r="T185" s="10">
        <v>0.833117339118565</v>
      </c>
      <c r="U185" s="10">
        <v>0.75831313688133795</v>
      </c>
      <c r="V185" s="10">
        <v>0.83302598277304396</v>
      </c>
      <c r="W185" s="10">
        <v>0.84132005604839599</v>
      </c>
      <c r="X185" s="9">
        <v>0.84314646699999996</v>
      </c>
      <c r="Y185" s="8">
        <v>15.905871834012199</v>
      </c>
    </row>
    <row r="186" spans="1:25">
      <c r="A186" s="11">
        <v>2</v>
      </c>
      <c r="B186" s="10">
        <v>123</v>
      </c>
      <c r="C186" s="10" t="s">
        <v>1124</v>
      </c>
      <c r="D186" s="10">
        <v>121.4468304</v>
      </c>
      <c r="E186" s="10">
        <v>31.231233799999998</v>
      </c>
      <c r="F186" s="10" t="s">
        <v>3825</v>
      </c>
      <c r="G186" s="10" t="s">
        <v>2645</v>
      </c>
      <c r="H186" s="10" t="s">
        <v>3824</v>
      </c>
      <c r="I186" s="24" t="s">
        <v>3815</v>
      </c>
      <c r="J186" s="13">
        <v>0.18093800500000001</v>
      </c>
      <c r="K186" s="13">
        <v>0.162059228</v>
      </c>
      <c r="L186" s="13">
        <v>0.42931350099999999</v>
      </c>
      <c r="M186" s="13">
        <v>8.4247111999999999E-2</v>
      </c>
      <c r="N186" s="13">
        <v>4.6724875999999999E-2</v>
      </c>
      <c r="O186" s="13">
        <v>2.7098650000000001E-3</v>
      </c>
      <c r="P186" s="13">
        <v>2.0946662000000001E-2</v>
      </c>
      <c r="Q186" s="13">
        <v>0.83136649799999995</v>
      </c>
      <c r="R186" s="10">
        <v>0.89385965300000003</v>
      </c>
      <c r="S186" s="10">
        <v>0.87712052665666695</v>
      </c>
      <c r="T186" s="10">
        <v>0.83106560890246906</v>
      </c>
      <c r="U186" s="10">
        <v>0.80151848382258895</v>
      </c>
      <c r="V186" s="10">
        <v>0.80755424844528401</v>
      </c>
      <c r="W186" s="10">
        <v>0.78950593643491196</v>
      </c>
      <c r="X186" s="9">
        <v>0.83136649799999995</v>
      </c>
      <c r="Y186" s="8">
        <v>24.675583600355701</v>
      </c>
    </row>
    <row r="187" spans="1:25">
      <c r="A187" s="11">
        <v>2</v>
      </c>
      <c r="B187" s="10">
        <v>124</v>
      </c>
      <c r="C187" s="10" t="s">
        <v>1123</v>
      </c>
      <c r="D187" s="10">
        <v>121.4456967</v>
      </c>
      <c r="E187" s="10">
        <v>31.230828710000001</v>
      </c>
      <c r="F187" s="10" t="s">
        <v>3823</v>
      </c>
      <c r="G187" s="10" t="s">
        <v>3822</v>
      </c>
      <c r="H187" s="10" t="s">
        <v>3821</v>
      </c>
      <c r="I187" s="24" t="s">
        <v>3815</v>
      </c>
      <c r="J187" s="13">
        <v>0.21254158000000001</v>
      </c>
      <c r="K187" s="13">
        <v>5.1623345000000001E-2</v>
      </c>
      <c r="L187" s="13">
        <v>0.48364829999999998</v>
      </c>
      <c r="M187" s="13">
        <v>0.11292648299999999</v>
      </c>
      <c r="N187" s="13">
        <v>2.3514747999999999E-2</v>
      </c>
      <c r="O187" s="13">
        <v>1.34945E-4</v>
      </c>
      <c r="P187" s="13">
        <v>7.8454019999999996E-3</v>
      </c>
      <c r="Q187" s="13">
        <v>0.83347649899999998</v>
      </c>
      <c r="R187" s="10">
        <v>0.89458289300000005</v>
      </c>
      <c r="S187" s="10">
        <v>0.89673171730713597</v>
      </c>
      <c r="T187" s="10">
        <v>0.82224861530844695</v>
      </c>
      <c r="U187" s="10">
        <v>0.80214959529294105</v>
      </c>
      <c r="V187" s="10">
        <v>0.85965973513139804</v>
      </c>
      <c r="W187" s="10">
        <v>0.87544907451033305</v>
      </c>
      <c r="X187" s="9">
        <v>0.83347649899999998</v>
      </c>
      <c r="Y187" s="8">
        <v>28.805820439014401</v>
      </c>
    </row>
    <row r="188" spans="1:25">
      <c r="A188" s="11">
        <v>2</v>
      </c>
      <c r="B188" s="10">
        <v>125</v>
      </c>
      <c r="C188" s="10" t="s">
        <v>1121</v>
      </c>
      <c r="D188" s="10">
        <v>121.4538842</v>
      </c>
      <c r="E188" s="10">
        <v>31.226180970000001</v>
      </c>
      <c r="F188" s="10" t="s">
        <v>2636</v>
      </c>
      <c r="G188" s="10" t="s">
        <v>3820</v>
      </c>
      <c r="H188" s="10" t="s">
        <v>3819</v>
      </c>
      <c r="I188" s="24" t="s">
        <v>3815</v>
      </c>
      <c r="J188" s="13">
        <v>0.19521888700000001</v>
      </c>
      <c r="K188" s="13">
        <v>0.26504058800000002</v>
      </c>
      <c r="L188" s="13">
        <v>0.14334213300000001</v>
      </c>
      <c r="M188" s="13">
        <v>6.4340285999999997E-2</v>
      </c>
      <c r="N188" s="13">
        <v>2.7884902999999999E-2</v>
      </c>
      <c r="O188" s="13">
        <v>0</v>
      </c>
      <c r="P188" s="13">
        <v>3.0334166999999999E-2</v>
      </c>
      <c r="Q188" s="13">
        <v>0.854007552</v>
      </c>
      <c r="R188" s="10">
        <v>0.85420831799999997</v>
      </c>
      <c r="S188" s="10">
        <v>0.88231023018141197</v>
      </c>
      <c r="T188" s="10">
        <v>0.85015011648306105</v>
      </c>
      <c r="U188" s="10">
        <v>0.67718242519404803</v>
      </c>
      <c r="V188" s="10">
        <v>0.806484163016433</v>
      </c>
      <c r="W188" s="10">
        <v>0.80601097795541399</v>
      </c>
      <c r="X188" s="9">
        <v>0.854007552</v>
      </c>
      <c r="Y188" s="8">
        <v>16.350583775706301</v>
      </c>
    </row>
    <row r="189" spans="1:25">
      <c r="A189" s="11">
        <v>2</v>
      </c>
      <c r="B189" s="10">
        <v>126</v>
      </c>
      <c r="C189" s="10" t="s">
        <v>1017</v>
      </c>
      <c r="D189" s="10">
        <v>121.4664081</v>
      </c>
      <c r="E189" s="10">
        <v>31.242363470000001</v>
      </c>
      <c r="F189" s="10" t="s">
        <v>3818</v>
      </c>
      <c r="G189" s="10" t="s">
        <v>3817</v>
      </c>
      <c r="H189" s="10" t="s">
        <v>3816</v>
      </c>
      <c r="I189" s="24" t="s">
        <v>3815</v>
      </c>
      <c r="J189" s="13">
        <v>0.53444793000000002</v>
      </c>
      <c r="K189" s="13">
        <v>0.21458764499999999</v>
      </c>
      <c r="L189" s="13">
        <v>8.6828578000000003E-2</v>
      </c>
      <c r="M189" s="13">
        <v>6.2996950999999995E-2</v>
      </c>
      <c r="N189" s="13">
        <v>2.3663261000000001E-2</v>
      </c>
      <c r="O189" s="13">
        <v>2.1875549999999999E-3</v>
      </c>
      <c r="P189" s="13">
        <v>2.2670745999999999E-2</v>
      </c>
      <c r="Q189" s="13">
        <v>0.72615751399999995</v>
      </c>
      <c r="R189" s="10">
        <v>0.92949552199999996</v>
      </c>
      <c r="S189" s="10">
        <v>0.83740370437301903</v>
      </c>
      <c r="T189" s="10">
        <v>0.72104173225688994</v>
      </c>
      <c r="U189" s="10">
        <v>0.68298464743718201</v>
      </c>
      <c r="V189" s="10">
        <v>0.835094078894977</v>
      </c>
      <c r="W189" s="10">
        <v>0.70649733375424095</v>
      </c>
      <c r="X189" s="9">
        <v>0.72615751399999995</v>
      </c>
      <c r="Y189" s="8">
        <v>17.135893101155499</v>
      </c>
    </row>
    <row r="190" spans="1:25" ht="15.5">
      <c r="A190" s="11">
        <v>2</v>
      </c>
      <c r="B190" s="10">
        <v>127</v>
      </c>
      <c r="C190" s="10" t="s">
        <v>1096</v>
      </c>
      <c r="D190" s="10">
        <v>121.4495727</v>
      </c>
      <c r="E190" s="10">
        <v>31.217950590000001</v>
      </c>
      <c r="F190" s="10" t="s">
        <v>3748</v>
      </c>
      <c r="G190" s="10" t="s">
        <v>3814</v>
      </c>
      <c r="H190" s="10" t="s">
        <v>3813</v>
      </c>
      <c r="I190" s="10" t="s">
        <v>1759</v>
      </c>
      <c r="J190" s="13">
        <v>0.26644778200000002</v>
      </c>
      <c r="K190" s="13">
        <v>6.6828489000000005E-2</v>
      </c>
      <c r="L190" s="13">
        <v>0.453778505</v>
      </c>
      <c r="M190" s="13">
        <v>7.1927308999999995E-2</v>
      </c>
      <c r="N190" s="13">
        <v>5.9332371000000002E-2</v>
      </c>
      <c r="O190" s="13">
        <v>4.7354700000000003E-3</v>
      </c>
      <c r="P190" s="13">
        <v>1.4973402E-2</v>
      </c>
      <c r="Q190" s="13">
        <v>0.78462795299999999</v>
      </c>
      <c r="R190" s="10">
        <v>0.89194760500000003</v>
      </c>
      <c r="S190" s="10">
        <v>0.89228882378603802</v>
      </c>
      <c r="T190" s="10">
        <v>0.77230930190219205</v>
      </c>
      <c r="U190" s="10">
        <v>0.86270740204951601</v>
      </c>
      <c r="V190" s="10">
        <v>0.91863554424159</v>
      </c>
      <c r="W190" s="10">
        <v>0.86695864391905697</v>
      </c>
      <c r="X190" s="9">
        <v>0.78462795299999999</v>
      </c>
      <c r="Y190" s="8">
        <v>27.203388914640598</v>
      </c>
    </row>
    <row r="191" spans="1:25" ht="15.5">
      <c r="A191" s="11">
        <v>2</v>
      </c>
      <c r="B191" s="10">
        <v>128</v>
      </c>
      <c r="C191" s="10" t="s">
        <v>1095</v>
      </c>
      <c r="D191" s="10">
        <v>121.449507</v>
      </c>
      <c r="E191" s="10">
        <v>31.216811979999999</v>
      </c>
      <c r="F191" s="10" t="s">
        <v>3812</v>
      </c>
      <c r="G191" s="10" t="s">
        <v>3811</v>
      </c>
      <c r="H191" s="10" t="s">
        <v>3810</v>
      </c>
      <c r="I191" s="10" t="s">
        <v>1759</v>
      </c>
      <c r="J191" s="13">
        <v>0.191203662</v>
      </c>
      <c r="K191" s="13">
        <v>0.14461531</v>
      </c>
      <c r="L191" s="13">
        <v>0.41070761</v>
      </c>
      <c r="M191" s="13">
        <v>0.11527007</v>
      </c>
      <c r="N191" s="13">
        <v>2.3776327E-2</v>
      </c>
      <c r="O191" s="13">
        <v>1.906804E-3</v>
      </c>
      <c r="P191" s="13">
        <v>9.1191699999999994E-3</v>
      </c>
      <c r="Q191" s="13">
        <v>0.77403357500000003</v>
      </c>
      <c r="R191" s="10">
        <v>0.934828467</v>
      </c>
      <c r="S191" s="10">
        <v>0.88463888471624896</v>
      </c>
      <c r="T191" s="10">
        <v>0.77148486520479198</v>
      </c>
      <c r="U191" s="10">
        <v>0.79208630561010396</v>
      </c>
      <c r="V191" s="10">
        <v>0.91420328078745505</v>
      </c>
      <c r="W191" s="10">
        <v>0.90094079363202295</v>
      </c>
      <c r="X191" s="9">
        <v>0.77403357500000003</v>
      </c>
      <c r="Y191" s="8">
        <v>24.262168764286699</v>
      </c>
    </row>
    <row r="192" spans="1:25" ht="15.5">
      <c r="A192" s="11">
        <v>2</v>
      </c>
      <c r="B192" s="10">
        <v>129</v>
      </c>
      <c r="C192" s="10" t="s">
        <v>3809</v>
      </c>
      <c r="D192" s="10">
        <v>121.4484325</v>
      </c>
      <c r="E192" s="10">
        <v>31.216964780000001</v>
      </c>
      <c r="F192" s="10" t="s">
        <v>3808</v>
      </c>
      <c r="G192" s="10" t="s">
        <v>3807</v>
      </c>
      <c r="H192" s="10" t="s">
        <v>3806</v>
      </c>
      <c r="I192" s="10" t="s">
        <v>1759</v>
      </c>
      <c r="J192" s="13"/>
      <c r="K192" s="13"/>
      <c r="L192" s="13"/>
      <c r="M192" s="13"/>
      <c r="N192" s="13"/>
      <c r="O192" s="13"/>
      <c r="P192" s="13"/>
      <c r="Q192" s="13"/>
    </row>
    <row r="193" spans="1:25" ht="15.5">
      <c r="A193" s="11">
        <v>2</v>
      </c>
      <c r="B193" s="10">
        <v>130</v>
      </c>
      <c r="C193" s="10" t="s">
        <v>3805</v>
      </c>
      <c r="D193" s="10">
        <v>121.44658819999999</v>
      </c>
      <c r="E193" s="10">
        <v>31.214468270000001</v>
      </c>
      <c r="F193" s="10" t="s">
        <v>3804</v>
      </c>
      <c r="G193" s="10" t="s">
        <v>3804</v>
      </c>
      <c r="H193" s="10" t="s">
        <v>3803</v>
      </c>
      <c r="I193" s="10" t="s">
        <v>1759</v>
      </c>
      <c r="J193" s="13"/>
      <c r="K193" s="13"/>
      <c r="L193" s="13"/>
      <c r="M193" s="13"/>
      <c r="N193" s="13"/>
      <c r="O193" s="13"/>
      <c r="P193" s="13"/>
      <c r="Q193" s="13"/>
    </row>
    <row r="194" spans="1:25" ht="15.5">
      <c r="A194" s="11">
        <v>2</v>
      </c>
      <c r="B194" s="10">
        <v>131</v>
      </c>
      <c r="C194" s="10" t="s">
        <v>1093</v>
      </c>
      <c r="D194" s="10">
        <v>121.44533490000001</v>
      </c>
      <c r="E194" s="10">
        <v>31.214955270000001</v>
      </c>
      <c r="F194" s="10" t="s">
        <v>3802</v>
      </c>
      <c r="G194" s="10" t="s">
        <v>3801</v>
      </c>
      <c r="H194" s="10" t="s">
        <v>3800</v>
      </c>
      <c r="I194" s="10" t="s">
        <v>1759</v>
      </c>
      <c r="J194" s="13">
        <v>0.34718036600000002</v>
      </c>
      <c r="K194" s="13">
        <v>0.35171111399999999</v>
      </c>
      <c r="L194" s="13">
        <v>7.9862911999999994E-2</v>
      </c>
      <c r="M194" s="13">
        <v>0.114557266</v>
      </c>
      <c r="N194" s="13">
        <v>1.6564527999999999E-2</v>
      </c>
      <c r="O194" s="13">
        <v>3.1661990000000002E-3</v>
      </c>
      <c r="P194" s="13">
        <v>3.0650456999999999E-2</v>
      </c>
      <c r="Q194" s="13">
        <v>0.83587946700000004</v>
      </c>
      <c r="R194" s="10">
        <v>0.91475539900000002</v>
      </c>
      <c r="S194" s="10">
        <v>0.81740867662725603</v>
      </c>
      <c r="T194" s="10">
        <v>0.83109370410888905</v>
      </c>
      <c r="U194" s="10">
        <v>0.88019342877762796</v>
      </c>
      <c r="V194" s="10">
        <v>0.87273167516699202</v>
      </c>
      <c r="W194" s="10">
        <v>0.87364322532984695</v>
      </c>
      <c r="X194" s="9">
        <v>0.83587946700000004</v>
      </c>
      <c r="Y194" s="8">
        <v>13.7909763105958</v>
      </c>
    </row>
    <row r="195" spans="1:25" ht="15.5">
      <c r="A195" s="11">
        <v>2</v>
      </c>
      <c r="B195" s="10">
        <v>132</v>
      </c>
      <c r="C195" s="10" t="s">
        <v>1091</v>
      </c>
      <c r="D195" s="10">
        <v>121.4427981</v>
      </c>
      <c r="E195" s="10">
        <v>31.2116969</v>
      </c>
      <c r="F195" s="10" t="s">
        <v>3748</v>
      </c>
      <c r="G195" s="10" t="s">
        <v>3799</v>
      </c>
      <c r="H195" s="10" t="s">
        <v>3798</v>
      </c>
      <c r="I195" s="10" t="s">
        <v>1759</v>
      </c>
      <c r="J195" s="13">
        <v>9.0306972999999999E-2</v>
      </c>
      <c r="K195" s="13">
        <v>0.28905776399999999</v>
      </c>
      <c r="L195" s="13">
        <v>0.364481893</v>
      </c>
      <c r="M195" s="13">
        <v>0.110337751</v>
      </c>
      <c r="N195" s="13">
        <v>3.1493088000000002E-2</v>
      </c>
      <c r="O195" s="13">
        <v>3.3207599999999999E-3</v>
      </c>
      <c r="P195" s="13">
        <v>1.5555349E-2</v>
      </c>
      <c r="Q195" s="13">
        <v>0.72379889900000005</v>
      </c>
      <c r="R195" s="10">
        <v>0.91892938999999996</v>
      </c>
      <c r="S195" s="10">
        <v>0.826424527719131</v>
      </c>
      <c r="T195" s="10">
        <v>0.73083603991761803</v>
      </c>
      <c r="U195" s="10">
        <v>0.764207336169897</v>
      </c>
      <c r="V195" s="10">
        <v>0.87153738657629798</v>
      </c>
      <c r="W195" s="10">
        <v>0.85117658859421397</v>
      </c>
      <c r="X195" s="9">
        <v>0.72379889900000005</v>
      </c>
      <c r="Y195" s="8">
        <v>18.005726698081698</v>
      </c>
    </row>
    <row r="196" spans="1:25" ht="15.5">
      <c r="A196" s="11">
        <v>2</v>
      </c>
      <c r="B196" s="10">
        <v>133</v>
      </c>
      <c r="C196" s="10" t="s">
        <v>1090</v>
      </c>
      <c r="D196" s="10">
        <v>121.44305439999999</v>
      </c>
      <c r="E196" s="10">
        <v>31.210639159999999</v>
      </c>
      <c r="F196" s="10" t="s">
        <v>3748</v>
      </c>
      <c r="G196" s="10" t="s">
        <v>3797</v>
      </c>
      <c r="H196" s="10" t="s">
        <v>3796</v>
      </c>
      <c r="I196" s="10" t="s">
        <v>1759</v>
      </c>
      <c r="J196" s="13">
        <v>9.9407196000000003E-2</v>
      </c>
      <c r="K196" s="13">
        <v>0.23939069099999999</v>
      </c>
      <c r="L196" s="13">
        <v>0.39447985699999999</v>
      </c>
      <c r="M196" s="13">
        <v>9.4453811999999998E-2</v>
      </c>
      <c r="N196" s="13">
        <v>2.2775014E-2</v>
      </c>
      <c r="O196" s="13">
        <v>1.713329E-3</v>
      </c>
      <c r="P196" s="13">
        <v>1.9691891E-2</v>
      </c>
      <c r="Q196" s="13">
        <v>0.71334894500000001</v>
      </c>
      <c r="R196" s="10">
        <v>0.88923015500000002</v>
      </c>
      <c r="S196" s="10">
        <v>0.817366376426088</v>
      </c>
      <c r="T196" s="10">
        <v>0.71689483845524005</v>
      </c>
      <c r="U196" s="10">
        <v>0.80356805250673402</v>
      </c>
      <c r="V196" s="10">
        <v>0.83041392992033303</v>
      </c>
      <c r="W196" s="10">
        <v>0.81470188341525296</v>
      </c>
      <c r="X196" s="9">
        <v>0.71334894500000001</v>
      </c>
      <c r="Y196" s="8">
        <v>24.5911377563183</v>
      </c>
    </row>
    <row r="197" spans="1:25" ht="15.5">
      <c r="A197" s="11">
        <v>2</v>
      </c>
      <c r="B197" s="10">
        <v>134</v>
      </c>
      <c r="C197" s="10" t="s">
        <v>3795</v>
      </c>
      <c r="D197" s="10">
        <v>121.439104</v>
      </c>
      <c r="E197" s="10">
        <v>31.210229000000002</v>
      </c>
      <c r="F197" s="10" t="s">
        <v>3794</v>
      </c>
      <c r="G197" s="10" t="s">
        <v>3794</v>
      </c>
      <c r="H197" s="10" t="s">
        <v>3793</v>
      </c>
      <c r="I197" s="10" t="s">
        <v>1759</v>
      </c>
      <c r="J197" s="13"/>
      <c r="K197" s="13"/>
      <c r="L197" s="13"/>
      <c r="M197" s="13"/>
      <c r="N197" s="13"/>
      <c r="O197" s="13"/>
      <c r="P197" s="13"/>
      <c r="Q197" s="13"/>
    </row>
    <row r="198" spans="1:25" ht="15.5">
      <c r="A198" s="11">
        <v>2</v>
      </c>
      <c r="B198" s="10">
        <v>135</v>
      </c>
      <c r="C198" s="10" t="s">
        <v>1089</v>
      </c>
      <c r="D198" s="10">
        <v>121.4414901</v>
      </c>
      <c r="E198" s="10">
        <v>31.211377649999999</v>
      </c>
      <c r="F198" s="10" t="s">
        <v>3748</v>
      </c>
      <c r="G198" s="10" t="s">
        <v>3792</v>
      </c>
      <c r="H198" s="10" t="s">
        <v>3791</v>
      </c>
      <c r="I198" s="10" t="s">
        <v>1759</v>
      </c>
      <c r="J198" s="13">
        <v>0.23069763200000001</v>
      </c>
      <c r="K198" s="13">
        <v>0.158341544</v>
      </c>
      <c r="L198" s="13">
        <v>0.37000765099999999</v>
      </c>
      <c r="M198" s="13">
        <v>9.2624392E-2</v>
      </c>
      <c r="N198" s="13">
        <v>4.1400091999999999E-2</v>
      </c>
      <c r="O198" s="13">
        <v>5.0950730000000003E-3</v>
      </c>
      <c r="P198" s="13">
        <v>2.6599339E-2</v>
      </c>
      <c r="Q198" s="13">
        <v>0.74916823600000004</v>
      </c>
      <c r="R198" s="10">
        <v>0.94116011899999996</v>
      </c>
      <c r="S198" s="10">
        <v>0.85219356963289405</v>
      </c>
      <c r="T198" s="10">
        <v>0.74064400924151896</v>
      </c>
      <c r="U198" s="10">
        <v>0.78018276491362903</v>
      </c>
      <c r="V198" s="10">
        <v>0.94179153169686503</v>
      </c>
      <c r="W198" s="10">
        <v>0.92034547498934405</v>
      </c>
      <c r="X198" s="9">
        <v>0.74916823600000004</v>
      </c>
      <c r="Y198" s="8">
        <v>18.737732536604799</v>
      </c>
    </row>
    <row r="199" spans="1:25" ht="15.5">
      <c r="A199" s="11">
        <v>2</v>
      </c>
      <c r="B199" s="10">
        <v>136</v>
      </c>
      <c r="C199" s="10" t="s">
        <v>1088</v>
      </c>
      <c r="D199" s="10">
        <v>121.43776920000001</v>
      </c>
      <c r="E199" s="10">
        <v>31.208852390000001</v>
      </c>
      <c r="F199" s="10" t="s">
        <v>3790</v>
      </c>
      <c r="G199" s="10" t="s">
        <v>3790</v>
      </c>
      <c r="H199" s="10" t="s">
        <v>3789</v>
      </c>
      <c r="I199" s="10" t="s">
        <v>1759</v>
      </c>
      <c r="J199" s="13">
        <v>0.211372375</v>
      </c>
      <c r="K199" s="13">
        <v>0.16779767500000001</v>
      </c>
      <c r="L199" s="13">
        <v>0.41954495400000003</v>
      </c>
      <c r="M199" s="13">
        <v>0.10683133</v>
      </c>
      <c r="N199" s="13">
        <v>2.3368395E-2</v>
      </c>
      <c r="O199" s="13">
        <v>3.373366E-3</v>
      </c>
      <c r="P199" s="13">
        <v>1.5696452E-2</v>
      </c>
      <c r="Q199" s="13">
        <v>0.81027097199999998</v>
      </c>
      <c r="R199" s="10">
        <v>0.89831497299999996</v>
      </c>
      <c r="S199" s="10">
        <v>0.90179802466181502</v>
      </c>
      <c r="T199" s="10">
        <v>0.80809518229069</v>
      </c>
      <c r="U199" s="10">
        <v>0.73434052391321203</v>
      </c>
      <c r="V199" s="10">
        <v>0.89289783866772598</v>
      </c>
      <c r="W199" s="10">
        <v>0.84240263150971895</v>
      </c>
      <c r="X199" s="9">
        <v>0.81027097199999998</v>
      </c>
      <c r="Y199" s="8">
        <v>18.446338955856099</v>
      </c>
    </row>
    <row r="200" spans="1:25" ht="15.5">
      <c r="A200" s="11">
        <v>2</v>
      </c>
      <c r="B200" s="10">
        <v>137</v>
      </c>
      <c r="C200" s="10" t="s">
        <v>1086</v>
      </c>
      <c r="D200" s="10">
        <v>121.4439017</v>
      </c>
      <c r="E200" s="10">
        <v>31.20773634</v>
      </c>
      <c r="F200" s="10" t="s">
        <v>3748</v>
      </c>
      <c r="G200" s="10" t="s">
        <v>3748</v>
      </c>
      <c r="H200" s="10" t="s">
        <v>3788</v>
      </c>
      <c r="I200" s="10" t="s">
        <v>1759</v>
      </c>
      <c r="J200" s="13">
        <v>0.21069955800000001</v>
      </c>
      <c r="K200" s="13">
        <v>6.4640284000000006E-2</v>
      </c>
      <c r="L200" s="13">
        <v>0.48936224</v>
      </c>
      <c r="M200" s="13">
        <v>7.8119278E-2</v>
      </c>
      <c r="N200" s="13">
        <v>4.8925877E-2</v>
      </c>
      <c r="O200" s="13">
        <v>2.2528169999999998E-3</v>
      </c>
      <c r="P200" s="13">
        <v>1.5055895E-2</v>
      </c>
      <c r="Q200" s="13">
        <v>0.82373504500000005</v>
      </c>
      <c r="R200" s="10">
        <v>0.95238598799999996</v>
      </c>
      <c r="S200" s="10">
        <v>0.94164277516254702</v>
      </c>
      <c r="T200" s="10">
        <v>0.82824035048469002</v>
      </c>
      <c r="U200" s="10">
        <v>0.76732420850112404</v>
      </c>
      <c r="V200" s="10">
        <v>0.89303061582931098</v>
      </c>
      <c r="W200" s="10">
        <v>0.891535138032166</v>
      </c>
      <c r="X200" s="9">
        <v>0.82373504500000005</v>
      </c>
      <c r="Y200" s="8">
        <v>25.630580715022699</v>
      </c>
    </row>
    <row r="201" spans="1:25" ht="15.5">
      <c r="A201" s="11">
        <v>2</v>
      </c>
      <c r="B201" s="10">
        <v>138</v>
      </c>
      <c r="C201" s="10" t="s">
        <v>1085</v>
      </c>
      <c r="D201" s="10">
        <v>121.433616</v>
      </c>
      <c r="E201" s="10">
        <v>31.206334999999999</v>
      </c>
      <c r="F201" s="12" t="s">
        <v>3787</v>
      </c>
      <c r="G201" s="38" t="s">
        <v>3786</v>
      </c>
      <c r="H201" s="39" t="s">
        <v>3785</v>
      </c>
      <c r="I201" s="10" t="s">
        <v>1759</v>
      </c>
      <c r="J201" s="13">
        <v>0.35033005900000003</v>
      </c>
      <c r="K201" s="13">
        <v>0.24743058100000001</v>
      </c>
      <c r="L201" s="13">
        <v>0.19303145799999999</v>
      </c>
      <c r="M201" s="13">
        <v>0.11566734300000001</v>
      </c>
      <c r="N201" s="13">
        <v>3.3391878999999999E-2</v>
      </c>
      <c r="O201" s="13">
        <v>6.677774E-3</v>
      </c>
      <c r="P201" s="13">
        <v>1.9028297E-2</v>
      </c>
      <c r="Q201" s="13">
        <v>0.72502049499999999</v>
      </c>
      <c r="R201" s="10">
        <v>0.91921377000000004</v>
      </c>
      <c r="S201" s="10">
        <v>0.82224096762976895</v>
      </c>
      <c r="T201" s="10">
        <v>0.72439658721678601</v>
      </c>
      <c r="U201" s="10">
        <v>0.72515872495733003</v>
      </c>
      <c r="V201" s="10">
        <v>0.87854588752992302</v>
      </c>
      <c r="W201" s="10">
        <v>0.85402467295301299</v>
      </c>
      <c r="X201" s="9">
        <v>0.72502049499999999</v>
      </c>
      <c r="Y201" s="8">
        <v>17.581585969661699</v>
      </c>
    </row>
    <row r="202" spans="1:25" ht="15.5">
      <c r="A202" s="11">
        <v>2</v>
      </c>
      <c r="B202" s="10">
        <v>139</v>
      </c>
      <c r="C202" s="10" t="s">
        <v>3784</v>
      </c>
      <c r="D202" s="10">
        <v>121.4345194</v>
      </c>
      <c r="E202" s="10">
        <v>31.214218809999998</v>
      </c>
      <c r="F202" s="10" t="s">
        <v>3783</v>
      </c>
      <c r="G202" s="10" t="s">
        <v>3783</v>
      </c>
      <c r="H202" s="10" t="s">
        <v>3782</v>
      </c>
      <c r="I202" s="10" t="s">
        <v>1759</v>
      </c>
      <c r="J202" s="13">
        <v>9.4872474999999998E-2</v>
      </c>
      <c r="K202" s="13">
        <v>6.6024304000000006E-2</v>
      </c>
      <c r="L202" s="13">
        <v>0.61583948200000005</v>
      </c>
      <c r="M202" s="13">
        <v>0.102784157</v>
      </c>
      <c r="N202" s="13">
        <v>4.3014049999999998E-2</v>
      </c>
      <c r="O202" s="13">
        <v>2.4814609999999999E-3</v>
      </c>
      <c r="P202" s="13">
        <v>1.0373116E-2</v>
      </c>
      <c r="Q202" s="13">
        <v>0.79670057900000002</v>
      </c>
      <c r="R202" s="10">
        <v>0.96315854999999995</v>
      </c>
      <c r="S202" s="10">
        <v>0.92295128872742105</v>
      </c>
      <c r="T202" s="10">
        <v>0.78968843504912201</v>
      </c>
      <c r="U202" s="10">
        <v>0.84449615701491998</v>
      </c>
      <c r="V202" s="10">
        <v>0.86565292978002595</v>
      </c>
      <c r="W202" s="10">
        <v>0.86389285008681005</v>
      </c>
      <c r="X202" s="9">
        <v>0.79670057900000002</v>
      </c>
      <c r="Y202" s="8">
        <v>35.9774972858729</v>
      </c>
    </row>
    <row r="203" spans="1:25" ht="15.5">
      <c r="A203" s="11">
        <v>2</v>
      </c>
      <c r="B203" s="10">
        <v>140</v>
      </c>
      <c r="C203" s="10" t="s">
        <v>1083</v>
      </c>
      <c r="D203" s="10">
        <v>121.4324112</v>
      </c>
      <c r="E203" s="10">
        <v>31.212909109999998</v>
      </c>
      <c r="F203" s="10" t="s">
        <v>3326</v>
      </c>
      <c r="G203" s="10" t="s">
        <v>3781</v>
      </c>
      <c r="H203" s="10" t="s">
        <v>3780</v>
      </c>
      <c r="I203" s="10" t="s">
        <v>1759</v>
      </c>
      <c r="J203" s="13">
        <v>9.6095402999999996E-2</v>
      </c>
      <c r="K203" s="13">
        <v>8.4382374999999996E-2</v>
      </c>
      <c r="L203" s="13">
        <v>0.55941836</v>
      </c>
      <c r="M203" s="13">
        <v>7.8262753000000004E-2</v>
      </c>
      <c r="N203" s="13">
        <v>5.2149666999999997E-2</v>
      </c>
      <c r="O203" s="13">
        <v>5.0228970000000001E-3</v>
      </c>
      <c r="P203" s="13">
        <v>1.2776905E-2</v>
      </c>
      <c r="Q203" s="13">
        <v>0.79088294800000003</v>
      </c>
      <c r="R203" s="10">
        <v>0.944991264</v>
      </c>
      <c r="S203" s="10">
        <v>0.92136460422021804</v>
      </c>
      <c r="T203" s="10">
        <v>0.79562274820696799</v>
      </c>
      <c r="U203" s="10">
        <v>0.80738164394868295</v>
      </c>
      <c r="V203" s="10">
        <v>0.79331971727893003</v>
      </c>
      <c r="W203" s="10">
        <v>0.83843500176830399</v>
      </c>
      <c r="X203" s="9">
        <v>0.79088294800000003</v>
      </c>
      <c r="Y203" s="8">
        <v>29.274129344364901</v>
      </c>
    </row>
    <row r="204" spans="1:25" ht="15.5">
      <c r="A204" s="11">
        <v>2</v>
      </c>
      <c r="B204" s="10">
        <v>141</v>
      </c>
      <c r="C204" s="10" t="s">
        <v>3779</v>
      </c>
      <c r="D204" s="10">
        <v>121.42910329999999</v>
      </c>
      <c r="E204" s="10">
        <v>31.200718569999999</v>
      </c>
      <c r="F204" s="10" t="s">
        <v>3778</v>
      </c>
      <c r="G204" s="10" t="s">
        <v>3777</v>
      </c>
      <c r="H204" s="10" t="s">
        <v>3776</v>
      </c>
      <c r="I204" s="10" t="s">
        <v>1759</v>
      </c>
      <c r="J204" s="13"/>
      <c r="K204" s="13"/>
      <c r="L204" s="13"/>
      <c r="M204" s="13"/>
      <c r="N204" s="13"/>
      <c r="O204" s="13"/>
      <c r="P204" s="13"/>
      <c r="Q204" s="13"/>
    </row>
    <row r="205" spans="1:25" ht="15.5">
      <c r="A205" s="11">
        <v>2</v>
      </c>
      <c r="B205" s="10">
        <v>142</v>
      </c>
      <c r="C205" s="10" t="s">
        <v>1082</v>
      </c>
      <c r="D205" s="10">
        <v>121.4495312</v>
      </c>
      <c r="E205" s="10">
        <v>31.20601426</v>
      </c>
      <c r="F205" s="10" t="s">
        <v>3775</v>
      </c>
      <c r="G205" s="10" t="s">
        <v>3774</v>
      </c>
      <c r="H205" s="10" t="s">
        <v>3773</v>
      </c>
      <c r="I205" s="10" t="s">
        <v>1759</v>
      </c>
      <c r="J205" s="13">
        <v>0.20788447099999999</v>
      </c>
      <c r="K205" s="13">
        <v>0.108973185</v>
      </c>
      <c r="L205" s="13">
        <v>0.47595532699999998</v>
      </c>
      <c r="M205" s="13">
        <v>8.0979346999999993E-2</v>
      </c>
      <c r="N205" s="13">
        <v>5.8641433999999999E-2</v>
      </c>
      <c r="O205" s="13">
        <v>2.426466E-3</v>
      </c>
      <c r="P205" s="13">
        <v>2.297402E-3</v>
      </c>
      <c r="Q205" s="13">
        <v>0.80067978299999998</v>
      </c>
      <c r="R205" s="10">
        <v>0.94418200900000004</v>
      </c>
      <c r="S205" s="10">
        <v>0.95358726455329401</v>
      </c>
      <c r="T205" s="10">
        <v>0.790272132802739</v>
      </c>
      <c r="U205" s="10">
        <v>0.69224374427008895</v>
      </c>
      <c r="V205" s="10">
        <v>0.86295649771821703</v>
      </c>
      <c r="W205" s="10">
        <v>0.88062050288767602</v>
      </c>
      <c r="X205" s="9">
        <v>0.80067978299999998</v>
      </c>
      <c r="Y205" s="8">
        <v>20.1008665310768</v>
      </c>
    </row>
    <row r="206" spans="1:25" ht="15.5">
      <c r="A206" s="11">
        <v>2</v>
      </c>
      <c r="B206" s="10">
        <v>143</v>
      </c>
      <c r="C206" s="10" t="s">
        <v>3772</v>
      </c>
      <c r="D206" s="10">
        <v>121.4471892</v>
      </c>
      <c r="E206" s="10">
        <v>31.205663510000001</v>
      </c>
      <c r="F206" s="10" t="s">
        <v>3771</v>
      </c>
      <c r="G206" s="10" t="s">
        <v>3771</v>
      </c>
      <c r="H206" s="10" t="s">
        <v>3770</v>
      </c>
      <c r="I206" s="10" t="s">
        <v>1759</v>
      </c>
      <c r="J206" s="13"/>
      <c r="K206" s="13"/>
      <c r="L206" s="13"/>
      <c r="M206" s="13"/>
      <c r="N206" s="13"/>
      <c r="O206" s="13"/>
      <c r="P206" s="13"/>
      <c r="Q206" s="13"/>
    </row>
    <row r="207" spans="1:25" ht="15.5">
      <c r="A207" s="11">
        <v>2</v>
      </c>
      <c r="B207" s="10">
        <v>144</v>
      </c>
      <c r="C207" s="10" t="s">
        <v>1080</v>
      </c>
      <c r="D207" s="10">
        <v>121.446032</v>
      </c>
      <c r="E207" s="10">
        <v>31.204811289999999</v>
      </c>
      <c r="F207" s="10" t="s">
        <v>3769</v>
      </c>
      <c r="G207" s="10" t="s">
        <v>3769</v>
      </c>
      <c r="H207" s="10" t="s">
        <v>3768</v>
      </c>
      <c r="I207" s="10" t="s">
        <v>1759</v>
      </c>
      <c r="J207" s="13">
        <v>0.234566582</v>
      </c>
      <c r="K207" s="13">
        <v>9.0339025000000003E-2</v>
      </c>
      <c r="L207" s="13">
        <v>0.46917194800000001</v>
      </c>
      <c r="M207" s="13">
        <v>7.2070651999999999E-2</v>
      </c>
      <c r="N207" s="13">
        <v>6.8689133999999999E-2</v>
      </c>
      <c r="O207" s="13">
        <v>3.2280820000000002E-3</v>
      </c>
      <c r="P207" s="13">
        <v>8.2821299999999995E-4</v>
      </c>
      <c r="Q207" s="13">
        <v>0.85561454299999995</v>
      </c>
      <c r="R207" s="10">
        <v>0.91892918499999998</v>
      </c>
      <c r="S207" s="10">
        <v>0.85040038868580003</v>
      </c>
      <c r="T207" s="10">
        <v>0.84825888323767795</v>
      </c>
      <c r="U207" s="10">
        <v>0.78783360808105696</v>
      </c>
      <c r="V207" s="10">
        <v>0.88479935069732196</v>
      </c>
      <c r="W207" s="10">
        <v>0.87744463984573795</v>
      </c>
      <c r="X207" s="9">
        <v>0.85561454299999995</v>
      </c>
      <c r="Y207" s="8">
        <v>25.848478654652801</v>
      </c>
    </row>
    <row r="208" spans="1:25" ht="15.5">
      <c r="A208" s="11">
        <v>2</v>
      </c>
      <c r="B208" s="10">
        <v>145</v>
      </c>
      <c r="C208" s="10" t="s">
        <v>1078</v>
      </c>
      <c r="D208" s="10">
        <v>121.4431924</v>
      </c>
      <c r="E208" s="10">
        <v>31.203343539999999</v>
      </c>
      <c r="F208" s="10" t="s">
        <v>3326</v>
      </c>
      <c r="G208" s="10" t="s">
        <v>3767</v>
      </c>
      <c r="H208" s="10" t="s">
        <v>3766</v>
      </c>
      <c r="I208" s="10" t="s">
        <v>1759</v>
      </c>
      <c r="J208" s="13">
        <v>0.207109451</v>
      </c>
      <c r="K208" s="13">
        <v>0.18288625999999999</v>
      </c>
      <c r="L208" s="13">
        <v>0.395311356</v>
      </c>
      <c r="M208" s="13">
        <v>9.1033527000000003E-2</v>
      </c>
      <c r="N208" s="13">
        <v>5.7262965999999998E-2</v>
      </c>
      <c r="O208" s="13">
        <v>3.2779150000000002E-3</v>
      </c>
      <c r="P208" s="13">
        <v>4.2704170000000003E-3</v>
      </c>
      <c r="Q208" s="13">
        <v>0.81554698699999995</v>
      </c>
      <c r="R208" s="10">
        <v>0.92962319999999998</v>
      </c>
      <c r="S208" s="10">
        <v>0.94418360473173701</v>
      </c>
      <c r="T208" s="10">
        <v>0.815548363411012</v>
      </c>
      <c r="U208" s="10">
        <v>0.75990670305283903</v>
      </c>
      <c r="V208" s="10">
        <v>0.88412363343293698</v>
      </c>
      <c r="W208" s="10">
        <v>0.86265401013154297</v>
      </c>
      <c r="X208" s="9">
        <v>0.81554698699999995</v>
      </c>
      <c r="Y208" s="8">
        <v>17.626926337059</v>
      </c>
    </row>
    <row r="209" spans="1:25" ht="15.5">
      <c r="A209" s="11">
        <v>2</v>
      </c>
      <c r="B209" s="10">
        <v>146</v>
      </c>
      <c r="C209" s="10" t="s">
        <v>1077</v>
      </c>
      <c r="D209" s="10">
        <v>121.442285</v>
      </c>
      <c r="E209" s="10">
        <v>31.207369880000002</v>
      </c>
      <c r="F209" s="10" t="s">
        <v>3765</v>
      </c>
      <c r="G209" s="10" t="s">
        <v>3764</v>
      </c>
      <c r="H209" s="10" t="s">
        <v>3763</v>
      </c>
      <c r="I209" s="10" t="s">
        <v>1759</v>
      </c>
      <c r="J209" s="13">
        <v>0.15036487600000001</v>
      </c>
      <c r="K209" s="13">
        <v>0.18325519600000001</v>
      </c>
      <c r="L209" s="13">
        <v>0.41038322399999999</v>
      </c>
      <c r="M209" s="13">
        <v>0.107359886</v>
      </c>
      <c r="N209" s="13">
        <v>4.4559161E-2</v>
      </c>
      <c r="O209" s="13">
        <v>6.7075100000000003E-4</v>
      </c>
      <c r="P209" s="13">
        <v>1.2772242E-2</v>
      </c>
      <c r="Q209" s="13">
        <v>0.71149203100000002</v>
      </c>
      <c r="R209" s="10">
        <v>0.90614284899999997</v>
      </c>
      <c r="S209" s="10">
        <v>0.81903606782522298</v>
      </c>
      <c r="T209" s="10">
        <v>0.71611212738841901</v>
      </c>
      <c r="U209" s="10">
        <v>0.82001300071003402</v>
      </c>
      <c r="V209" s="10">
        <v>0.742653051709664</v>
      </c>
      <c r="W209" s="10">
        <v>0.52691662959373697</v>
      </c>
      <c r="X209" s="9">
        <v>0.71149203100000002</v>
      </c>
      <c r="Y209" s="8">
        <v>26.325952089245199</v>
      </c>
    </row>
    <row r="210" spans="1:25" ht="15.5">
      <c r="A210" s="11">
        <v>2</v>
      </c>
      <c r="B210" s="10">
        <v>147</v>
      </c>
      <c r="C210" s="10" t="s">
        <v>1075</v>
      </c>
      <c r="D210" s="10">
        <v>121.4407901</v>
      </c>
      <c r="E210" s="10">
        <v>31.20481753</v>
      </c>
      <c r="F210" s="10" t="s">
        <v>3762</v>
      </c>
      <c r="G210" s="10" t="s">
        <v>3761</v>
      </c>
      <c r="H210" s="10" t="s">
        <v>3760</v>
      </c>
      <c r="I210" s="10" t="s">
        <v>1759</v>
      </c>
      <c r="J210" s="13">
        <v>0.29163758000000001</v>
      </c>
      <c r="K210" s="13">
        <v>0.10163164199999999</v>
      </c>
      <c r="L210" s="13">
        <v>0.39867750800000001</v>
      </c>
      <c r="M210" s="13">
        <v>0.102393627</v>
      </c>
      <c r="N210" s="13">
        <v>3.9399942E-2</v>
      </c>
      <c r="O210" s="13">
        <v>5.6042669999999996E-3</v>
      </c>
      <c r="P210" s="13">
        <v>1.8458842999999999E-2</v>
      </c>
      <c r="Q210" s="13">
        <v>0.72805914199999999</v>
      </c>
      <c r="R210" s="10">
        <v>0.81953502099999997</v>
      </c>
      <c r="S210" s="10">
        <v>0.79284242266792504</v>
      </c>
      <c r="T210" s="10">
        <v>0.71572414989467703</v>
      </c>
      <c r="U210" s="10">
        <v>0.74168831926857604</v>
      </c>
      <c r="V210" s="10">
        <v>0.848746182781837</v>
      </c>
      <c r="W210" s="10">
        <v>0.78436287932767101</v>
      </c>
      <c r="X210" s="9">
        <v>0.72805914199999999</v>
      </c>
      <c r="Y210" s="8">
        <v>28.862291223941501</v>
      </c>
    </row>
    <row r="211" spans="1:25" ht="15.5">
      <c r="A211" s="11">
        <v>2</v>
      </c>
      <c r="B211" s="10">
        <v>148</v>
      </c>
      <c r="C211" s="10" t="s">
        <v>1073</v>
      </c>
      <c r="D211" s="10">
        <v>121.43850879999999</v>
      </c>
      <c r="E211" s="10">
        <v>31.202662889999999</v>
      </c>
      <c r="F211" s="10" t="s">
        <v>3759</v>
      </c>
      <c r="G211" s="38" t="s">
        <v>3758</v>
      </c>
      <c r="H211" s="10" t="s">
        <v>3757</v>
      </c>
      <c r="I211" s="10" t="s">
        <v>1759</v>
      </c>
      <c r="J211" s="13">
        <v>0.210224628</v>
      </c>
      <c r="K211" s="13">
        <v>3.6166826999999999E-2</v>
      </c>
      <c r="L211" s="13">
        <v>0.48980506299999998</v>
      </c>
      <c r="M211" s="13">
        <v>7.7178159999999996E-2</v>
      </c>
      <c r="N211" s="13">
        <v>4.4739882000000002E-2</v>
      </c>
      <c r="O211" s="13">
        <v>1.8908180000000001E-3</v>
      </c>
      <c r="P211" s="13">
        <v>3.3560593999999999E-2</v>
      </c>
      <c r="Q211" s="13">
        <v>0.72491346400000001</v>
      </c>
      <c r="R211" s="10">
        <v>0.85637162200000005</v>
      </c>
      <c r="S211" s="10">
        <v>0.77458039052808203</v>
      </c>
      <c r="T211" s="10">
        <v>0.72108945508766098</v>
      </c>
      <c r="U211" s="10">
        <v>0.74982212506867596</v>
      </c>
      <c r="V211" s="10">
        <v>0.82991991481570604</v>
      </c>
      <c r="W211" s="10">
        <v>0.75481744591030597</v>
      </c>
      <c r="X211" s="9">
        <v>0.72491346400000001</v>
      </c>
      <c r="Y211" s="8">
        <v>29.064517783914201</v>
      </c>
    </row>
    <row r="212" spans="1:25" ht="15.5">
      <c r="A212" s="11">
        <v>2</v>
      </c>
      <c r="B212" s="10">
        <v>149</v>
      </c>
      <c r="C212" s="10" t="s">
        <v>1071</v>
      </c>
      <c r="D212" s="10">
        <v>121.4383662</v>
      </c>
      <c r="E212" s="10">
        <v>31.21112407</v>
      </c>
      <c r="F212" s="10" t="s">
        <v>3326</v>
      </c>
      <c r="G212" s="10" t="s">
        <v>3756</v>
      </c>
      <c r="H212" s="10" t="s">
        <v>3755</v>
      </c>
      <c r="I212" s="10" t="s">
        <v>1759</v>
      </c>
      <c r="J212" s="13">
        <v>0.215314017</v>
      </c>
      <c r="K212" s="13">
        <v>2.0752165E-2</v>
      </c>
      <c r="L212" s="13">
        <v>0.46034113599999998</v>
      </c>
      <c r="M212" s="13">
        <v>9.3223148000000006E-2</v>
      </c>
      <c r="N212" s="13">
        <v>2.8043322999999998E-2</v>
      </c>
      <c r="O212" s="13">
        <v>1.873228E-3</v>
      </c>
      <c r="P212" s="13">
        <v>1.2702517999999999E-2</v>
      </c>
      <c r="Q212" s="13">
        <v>0.85157111900000004</v>
      </c>
      <c r="R212" s="10">
        <v>0.94836213199999997</v>
      </c>
      <c r="S212" s="10">
        <v>0.95786383737661696</v>
      </c>
      <c r="T212" s="10">
        <v>0.84898965854112596</v>
      </c>
      <c r="U212" s="10">
        <v>0.82733066547443501</v>
      </c>
      <c r="V212" s="10">
        <v>0.92425773463438798</v>
      </c>
      <c r="W212" s="10">
        <v>0.89417607016323497</v>
      </c>
      <c r="X212" s="9">
        <v>0.85157111900000004</v>
      </c>
      <c r="Y212" s="8">
        <v>27.401520391923601</v>
      </c>
    </row>
    <row r="213" spans="1:25" ht="15.5">
      <c r="A213" s="11">
        <v>2</v>
      </c>
      <c r="B213" s="10">
        <v>150</v>
      </c>
      <c r="C213" s="10" t="s">
        <v>1070</v>
      </c>
      <c r="D213" s="10">
        <v>121.4481325</v>
      </c>
      <c r="E213" s="10">
        <v>31.207211690000001</v>
      </c>
      <c r="F213" s="10" t="s">
        <v>3748</v>
      </c>
      <c r="G213" s="10" t="s">
        <v>3747</v>
      </c>
      <c r="H213" s="10" t="s">
        <v>3746</v>
      </c>
      <c r="I213" s="10" t="s">
        <v>1759</v>
      </c>
      <c r="J213" s="13">
        <v>0.16989517200000001</v>
      </c>
      <c r="K213" s="13">
        <v>5.9637388E-2</v>
      </c>
      <c r="L213" s="13">
        <v>0.50284226700000001</v>
      </c>
      <c r="M213" s="13">
        <v>8.4084829E-2</v>
      </c>
      <c r="N213" s="13">
        <v>5.0316174999999998E-2</v>
      </c>
      <c r="O213" s="13">
        <v>2.3692449999999999E-3</v>
      </c>
      <c r="P213" s="13">
        <v>6.031036E-3</v>
      </c>
      <c r="Q213" s="13">
        <v>0.84370458699999995</v>
      </c>
      <c r="R213" s="10">
        <v>0.93567315699999998</v>
      </c>
      <c r="S213" s="10">
        <v>0.93407213146180701</v>
      </c>
      <c r="T213" s="10">
        <v>0.83425350007700205</v>
      </c>
      <c r="U213" s="10">
        <v>0.87445955809301301</v>
      </c>
      <c r="V213" s="10">
        <v>0.92913957275571102</v>
      </c>
      <c r="W213" s="10">
        <v>0.92378944006387897</v>
      </c>
      <c r="X213" s="9">
        <v>0.84370458699999995</v>
      </c>
      <c r="Y213" s="8">
        <v>26.329968675890498</v>
      </c>
    </row>
    <row r="214" spans="1:25" ht="15.5">
      <c r="A214" s="11">
        <v>2</v>
      </c>
      <c r="B214" s="10">
        <v>151</v>
      </c>
      <c r="C214" s="10" t="s">
        <v>1069</v>
      </c>
      <c r="D214" s="10">
        <v>121.4459104</v>
      </c>
      <c r="E214" s="10">
        <v>31.207413769999999</v>
      </c>
      <c r="F214" s="10" t="s">
        <v>3754</v>
      </c>
      <c r="G214" s="10" t="s">
        <v>3754</v>
      </c>
      <c r="H214" s="10" t="s">
        <v>3753</v>
      </c>
      <c r="I214" s="10" t="s">
        <v>1759</v>
      </c>
      <c r="J214" s="13">
        <v>0.216594968</v>
      </c>
      <c r="K214" s="13">
        <v>0.11775398199999999</v>
      </c>
      <c r="L214" s="13">
        <v>0.46913065199999998</v>
      </c>
      <c r="M214" s="13">
        <v>7.6630728999999995E-2</v>
      </c>
      <c r="N214" s="13">
        <v>5.3665706000000001E-2</v>
      </c>
      <c r="O214" s="13">
        <v>2.5732860000000001E-3</v>
      </c>
      <c r="P214" s="13">
        <v>2.5866370000000001E-3</v>
      </c>
      <c r="Q214" s="13">
        <v>0.89199475800000005</v>
      </c>
      <c r="R214" s="10">
        <v>0.94347197800000004</v>
      </c>
      <c r="S214" s="10">
        <v>0.956765947185092</v>
      </c>
      <c r="T214" s="10">
        <v>0.89453295997093396</v>
      </c>
      <c r="U214" s="10">
        <v>0.72192280497141503</v>
      </c>
      <c r="V214" s="10">
        <v>0.85057341345956095</v>
      </c>
      <c r="W214" s="10">
        <v>0.84184077726764495</v>
      </c>
      <c r="X214" s="9">
        <v>0.89199475800000005</v>
      </c>
      <c r="Y214" s="8">
        <v>20.846734219962499</v>
      </c>
    </row>
    <row r="215" spans="1:25" ht="15.5">
      <c r="A215" s="11">
        <v>2</v>
      </c>
      <c r="B215" s="10">
        <v>152</v>
      </c>
      <c r="C215" s="10" t="s">
        <v>1067</v>
      </c>
      <c r="D215" s="10">
        <v>121.4509479</v>
      </c>
      <c r="E215" s="10">
        <v>31.211671190000001</v>
      </c>
      <c r="F215" s="10" t="s">
        <v>3752</v>
      </c>
      <c r="G215" s="10" t="s">
        <v>3752</v>
      </c>
      <c r="H215" s="10" t="s">
        <v>3751</v>
      </c>
      <c r="I215" s="10" t="s">
        <v>1759</v>
      </c>
      <c r="J215" s="13">
        <v>0.31005753400000002</v>
      </c>
      <c r="K215" s="13">
        <v>7.9678217999999995E-2</v>
      </c>
      <c r="L215" s="13">
        <v>0.39482053099999997</v>
      </c>
      <c r="M215" s="13">
        <v>6.1484231E-2</v>
      </c>
      <c r="N215" s="13">
        <v>3.6357668000000003E-2</v>
      </c>
      <c r="O215" s="13">
        <v>1.8596649999999999E-3</v>
      </c>
      <c r="P215" s="13">
        <v>3.2824409999999998E-2</v>
      </c>
      <c r="Q215" s="13">
        <v>0.712003567</v>
      </c>
      <c r="R215" s="10">
        <v>0.93218032699999998</v>
      </c>
      <c r="S215" s="10">
        <v>0.76481325565065805</v>
      </c>
      <c r="T215" s="10">
        <v>0.71200539495017701</v>
      </c>
      <c r="U215" s="10">
        <v>0.6880229797231</v>
      </c>
      <c r="V215" s="10">
        <v>0.84038576351677396</v>
      </c>
      <c r="W215" s="10">
        <v>0.74758914987424996</v>
      </c>
      <c r="X215" s="9">
        <v>0.712003567</v>
      </c>
      <c r="Y215" s="8">
        <v>24.851791748708099</v>
      </c>
    </row>
    <row r="216" spans="1:25" ht="15.5">
      <c r="A216" s="11">
        <v>2</v>
      </c>
      <c r="B216" s="10">
        <v>153</v>
      </c>
      <c r="C216" s="10" t="s">
        <v>1065</v>
      </c>
      <c r="D216" s="10">
        <v>121.4474878</v>
      </c>
      <c r="E216" s="10">
        <v>31.208471750000001</v>
      </c>
      <c r="F216" s="10" t="s">
        <v>3748</v>
      </c>
      <c r="G216" s="10" t="s">
        <v>3750</v>
      </c>
      <c r="H216" s="10" t="s">
        <v>3749</v>
      </c>
      <c r="I216" s="10" t="s">
        <v>1759</v>
      </c>
      <c r="J216" s="13">
        <v>0.20452499399999999</v>
      </c>
      <c r="K216" s="13">
        <v>2.4023056000000001E-2</v>
      </c>
      <c r="L216" s="13">
        <v>0.49150930100000001</v>
      </c>
      <c r="M216" s="13">
        <v>8.6176462999999995E-2</v>
      </c>
      <c r="N216" s="13">
        <v>4.9860545999999999E-2</v>
      </c>
      <c r="O216" s="13">
        <v>3.50162E-3</v>
      </c>
      <c r="P216" s="13">
        <v>2.6689259999999999E-3</v>
      </c>
      <c r="Q216" s="13">
        <v>0.86664924499999996</v>
      </c>
      <c r="R216" s="10">
        <v>0.943131885</v>
      </c>
      <c r="S216" s="10">
        <v>0.84247177493302094</v>
      </c>
      <c r="T216" s="10">
        <v>0.85160145613345695</v>
      </c>
      <c r="U216" s="10">
        <v>0.87759056152385195</v>
      </c>
      <c r="V216" s="10">
        <v>0.91704000888779402</v>
      </c>
      <c r="W216" s="10">
        <v>0.88478596864322101</v>
      </c>
      <c r="X216" s="9">
        <v>0.86664924499999996</v>
      </c>
      <c r="Y216" s="8">
        <v>29.438517884692001</v>
      </c>
    </row>
    <row r="217" spans="1:25" ht="15.5">
      <c r="A217" s="11">
        <v>2</v>
      </c>
      <c r="B217" s="10">
        <v>154</v>
      </c>
      <c r="C217" s="10" t="s">
        <v>1064</v>
      </c>
      <c r="D217" s="10">
        <v>121.4481325</v>
      </c>
      <c r="E217" s="10">
        <v>31.207211690000001</v>
      </c>
      <c r="F217" s="10" t="s">
        <v>3748</v>
      </c>
      <c r="G217" s="10" t="s">
        <v>3747</v>
      </c>
      <c r="H217" s="10" t="s">
        <v>3746</v>
      </c>
      <c r="I217" s="10" t="s">
        <v>1759</v>
      </c>
      <c r="J217" s="13">
        <v>0.16989517200000001</v>
      </c>
      <c r="K217" s="13">
        <v>5.9637388E-2</v>
      </c>
      <c r="L217" s="13">
        <v>0.50284226700000001</v>
      </c>
      <c r="M217" s="13">
        <v>8.4084829E-2</v>
      </c>
      <c r="N217" s="13">
        <v>5.0316174999999998E-2</v>
      </c>
      <c r="O217" s="13">
        <v>2.3692449999999999E-3</v>
      </c>
      <c r="P217" s="13">
        <v>6.031036E-3</v>
      </c>
      <c r="Q217" s="13">
        <v>0.84370458699999995</v>
      </c>
      <c r="R217" s="10">
        <v>0.93567315699999998</v>
      </c>
      <c r="S217" s="10">
        <v>0.93407213146180701</v>
      </c>
      <c r="T217" s="10">
        <v>0.83425350007700205</v>
      </c>
      <c r="U217" s="10">
        <v>0.87445955809301301</v>
      </c>
      <c r="V217" s="10">
        <v>0.92913957275571102</v>
      </c>
      <c r="W217" s="10">
        <v>0.92378944006387897</v>
      </c>
      <c r="X217" s="9">
        <v>0.84370458699999995</v>
      </c>
      <c r="Y217" s="8">
        <v>26.329968675890498</v>
      </c>
    </row>
    <row r="218" spans="1:25" ht="15.5">
      <c r="A218" s="11">
        <v>2</v>
      </c>
      <c r="B218" s="10">
        <v>155</v>
      </c>
      <c r="C218" s="10" t="s">
        <v>3745</v>
      </c>
      <c r="D218" s="10">
        <v>121.4473205</v>
      </c>
      <c r="E218" s="10">
        <v>31.20626343</v>
      </c>
      <c r="F218" s="10" t="s">
        <v>3326</v>
      </c>
      <c r="G218" s="10" t="s">
        <v>3744</v>
      </c>
      <c r="H218" s="10" t="s">
        <v>3743</v>
      </c>
      <c r="I218" s="10" t="s">
        <v>1759</v>
      </c>
      <c r="J218" s="13"/>
      <c r="K218" s="13"/>
      <c r="L218" s="13"/>
      <c r="M218" s="13"/>
      <c r="N218" s="13"/>
      <c r="O218" s="13"/>
      <c r="P218" s="13"/>
      <c r="Q218" s="13"/>
    </row>
    <row r="219" spans="1:25" ht="15.5">
      <c r="A219" s="11">
        <v>2</v>
      </c>
      <c r="B219" s="10">
        <v>156</v>
      </c>
      <c r="C219" s="10" t="s">
        <v>1063</v>
      </c>
      <c r="D219" s="10">
        <v>121.44895099999999</v>
      </c>
      <c r="E219" s="10">
        <v>31.203439230000001</v>
      </c>
      <c r="F219" s="10" t="s">
        <v>3742</v>
      </c>
      <c r="G219" s="10" t="s">
        <v>3741</v>
      </c>
      <c r="H219" s="10" t="s">
        <v>3740</v>
      </c>
      <c r="I219" s="10" t="s">
        <v>1759</v>
      </c>
      <c r="J219" s="13">
        <v>0.12166818</v>
      </c>
      <c r="K219" s="13">
        <v>6.7243575999999999E-2</v>
      </c>
      <c r="L219" s="13">
        <v>0.559309006</v>
      </c>
      <c r="M219" s="13">
        <v>6.8944613000000002E-2</v>
      </c>
      <c r="N219" s="13">
        <v>6.4896902000000006E-2</v>
      </c>
      <c r="O219" s="13">
        <v>1.0331470000000001E-3</v>
      </c>
      <c r="P219" s="13">
        <v>2.142906E-3</v>
      </c>
      <c r="Q219" s="13">
        <v>0.93111055600000003</v>
      </c>
      <c r="R219" s="10">
        <v>0.93758200199999997</v>
      </c>
      <c r="S219" s="10">
        <v>0.82787895867511596</v>
      </c>
      <c r="T219" s="10">
        <v>0.93157475764282205</v>
      </c>
      <c r="U219" s="10">
        <v>0.82395851500410899</v>
      </c>
      <c r="V219" s="10">
        <v>0.90270727069629897</v>
      </c>
      <c r="W219" s="10">
        <v>0.92301604742899901</v>
      </c>
      <c r="X219" s="9">
        <v>0.93111055600000003</v>
      </c>
      <c r="Y219" s="8">
        <v>29.030598726461601</v>
      </c>
    </row>
    <row r="220" spans="1:25" ht="15.5">
      <c r="A220" s="11">
        <v>2</v>
      </c>
      <c r="B220" s="10">
        <v>157</v>
      </c>
      <c r="C220" s="10" t="s">
        <v>3739</v>
      </c>
      <c r="D220" s="10">
        <v>121.43135700000001</v>
      </c>
      <c r="E220" s="10">
        <v>31.19404754</v>
      </c>
      <c r="F220" s="10" t="s">
        <v>3738</v>
      </c>
      <c r="G220" s="10" t="s">
        <v>3737</v>
      </c>
      <c r="H220" s="10" t="s">
        <v>3736</v>
      </c>
      <c r="I220" s="10" t="s">
        <v>1759</v>
      </c>
      <c r="J220" s="13"/>
      <c r="K220" s="13"/>
      <c r="L220" s="13"/>
      <c r="M220" s="13"/>
      <c r="N220" s="13"/>
      <c r="O220" s="13"/>
      <c r="P220" s="13"/>
      <c r="Q220" s="13"/>
    </row>
    <row r="221" spans="1:25" ht="15.5">
      <c r="A221" s="11">
        <v>2</v>
      </c>
      <c r="B221" s="10">
        <v>158</v>
      </c>
      <c r="C221" s="10" t="s">
        <v>3735</v>
      </c>
      <c r="D221" s="10">
        <v>121.43421530000001</v>
      </c>
      <c r="E221" s="10">
        <v>31.193274330000001</v>
      </c>
      <c r="F221" s="10" t="s">
        <v>3734</v>
      </c>
      <c r="G221" s="10" t="s">
        <v>3734</v>
      </c>
      <c r="H221" s="10" t="s">
        <v>3733</v>
      </c>
      <c r="I221" s="10" t="s">
        <v>1759</v>
      </c>
      <c r="J221" s="13"/>
      <c r="K221" s="13"/>
      <c r="L221" s="13"/>
      <c r="M221" s="13"/>
      <c r="N221" s="13"/>
      <c r="O221" s="13"/>
      <c r="P221" s="13"/>
      <c r="Q221" s="13"/>
    </row>
    <row r="222" spans="1:25" ht="15.5">
      <c r="A222" s="11">
        <v>2</v>
      </c>
      <c r="B222" s="10">
        <v>159</v>
      </c>
      <c r="C222" s="10" t="s">
        <v>3732</v>
      </c>
      <c r="D222" s="10">
        <v>121.4329008</v>
      </c>
      <c r="E222" s="10">
        <v>31.193908090000001</v>
      </c>
      <c r="F222" s="10" t="s">
        <v>3731</v>
      </c>
      <c r="G222" s="10" t="s">
        <v>3730</v>
      </c>
      <c r="H222" s="10" t="s">
        <v>3729</v>
      </c>
      <c r="I222" s="10" t="s">
        <v>1759</v>
      </c>
      <c r="J222" s="13"/>
      <c r="K222" s="13"/>
      <c r="L222" s="13"/>
      <c r="M222" s="13"/>
      <c r="N222" s="13"/>
      <c r="O222" s="13"/>
      <c r="P222" s="13"/>
      <c r="Q222" s="13"/>
    </row>
    <row r="223" spans="1:25" ht="15.5">
      <c r="A223" s="11">
        <v>2</v>
      </c>
      <c r="B223" s="10">
        <v>160</v>
      </c>
      <c r="C223" s="10" t="s">
        <v>3728</v>
      </c>
      <c r="D223" s="10">
        <v>121.44874969999999</v>
      </c>
      <c r="E223" s="10">
        <v>31.199865469999999</v>
      </c>
      <c r="F223" s="10" t="s">
        <v>3727</v>
      </c>
      <c r="G223" s="10" t="s">
        <v>3727</v>
      </c>
      <c r="H223" s="10" t="s">
        <v>3726</v>
      </c>
      <c r="I223" s="10" t="s">
        <v>1759</v>
      </c>
      <c r="J223" s="13"/>
      <c r="K223" s="13"/>
      <c r="L223" s="13"/>
      <c r="M223" s="13"/>
      <c r="N223" s="13"/>
      <c r="O223" s="13"/>
      <c r="P223" s="13"/>
      <c r="Q223" s="13"/>
    </row>
    <row r="224" spans="1:25" ht="15.5">
      <c r="A224" s="11">
        <v>2</v>
      </c>
      <c r="B224" s="10">
        <v>161</v>
      </c>
      <c r="C224" s="10" t="s">
        <v>3725</v>
      </c>
      <c r="D224" s="10">
        <v>121.4476781</v>
      </c>
      <c r="E224" s="10">
        <v>31.200058200000001</v>
      </c>
      <c r="F224" s="10" t="s">
        <v>3724</v>
      </c>
      <c r="G224" s="10" t="s">
        <v>3723</v>
      </c>
      <c r="H224" s="10" t="s">
        <v>3722</v>
      </c>
      <c r="I224" s="10" t="s">
        <v>1759</v>
      </c>
      <c r="J224" s="13"/>
      <c r="K224" s="13"/>
      <c r="L224" s="13"/>
      <c r="M224" s="13"/>
      <c r="N224" s="13"/>
      <c r="O224" s="13"/>
      <c r="P224" s="13"/>
      <c r="Q224" s="13"/>
    </row>
    <row r="225" spans="1:25" ht="15.5">
      <c r="A225" s="11">
        <v>2</v>
      </c>
      <c r="B225" s="10">
        <v>162</v>
      </c>
      <c r="C225" s="10" t="s">
        <v>1061</v>
      </c>
      <c r="D225" s="10">
        <v>121.4366605</v>
      </c>
      <c r="E225" s="10">
        <v>31.21304456</v>
      </c>
      <c r="F225" s="10" t="s">
        <v>3721</v>
      </c>
      <c r="G225" s="10" t="s">
        <v>3326</v>
      </c>
      <c r="H225" s="10" t="s">
        <v>3720</v>
      </c>
      <c r="I225" s="10" t="s">
        <v>1759</v>
      </c>
      <c r="J225" s="13">
        <v>0.11434388199999999</v>
      </c>
      <c r="K225" s="13">
        <v>0.151137471</v>
      </c>
      <c r="L225" s="13">
        <v>0.44847822199999998</v>
      </c>
      <c r="M225" s="13">
        <v>0.105037689</v>
      </c>
      <c r="N225" s="13">
        <v>5.8027506E-2</v>
      </c>
      <c r="O225" s="13">
        <v>3.40581E-3</v>
      </c>
      <c r="P225" s="13">
        <v>1.6927700000000001E-4</v>
      </c>
      <c r="Q225" s="13">
        <v>0.85917567299999997</v>
      </c>
      <c r="R225" s="10">
        <v>0.95031038499999998</v>
      </c>
      <c r="S225" s="10">
        <v>0.94078952682491901</v>
      </c>
      <c r="T225" s="10">
        <v>0.84431283677411695</v>
      </c>
      <c r="U225" s="10">
        <v>0.86767347655197602</v>
      </c>
      <c r="V225" s="10">
        <v>0.92426352185841398</v>
      </c>
      <c r="W225" s="10">
        <v>0.77501926862072801</v>
      </c>
      <c r="X225" s="9">
        <v>0.85917567299999997</v>
      </c>
      <c r="Y225" s="8">
        <v>25.196909683010901</v>
      </c>
    </row>
    <row r="226" spans="1:25" ht="15.5">
      <c r="A226" s="11">
        <v>2</v>
      </c>
      <c r="B226" s="10">
        <v>163</v>
      </c>
      <c r="C226" s="10" t="s">
        <v>1059</v>
      </c>
      <c r="D226" s="10">
        <v>121.4359142</v>
      </c>
      <c r="E226" s="10">
        <v>31.21036849</v>
      </c>
      <c r="F226" s="10" t="s">
        <v>3719</v>
      </c>
      <c r="G226" s="10" t="s">
        <v>3719</v>
      </c>
      <c r="H226" s="39" t="s">
        <v>3718</v>
      </c>
      <c r="I226" s="10" t="s">
        <v>1759</v>
      </c>
      <c r="J226" s="13">
        <v>0.27030967299999997</v>
      </c>
      <c r="K226" s="13">
        <v>0.128705866</v>
      </c>
      <c r="L226" s="13">
        <v>0.37450162100000001</v>
      </c>
      <c r="M226" s="13">
        <v>0.102995816</v>
      </c>
      <c r="N226" s="13">
        <v>5.2031237000000001E-2</v>
      </c>
      <c r="O226" s="13">
        <v>3.6897100000000001E-3</v>
      </c>
      <c r="P226" s="13">
        <v>1.49121E-3</v>
      </c>
      <c r="Q226" s="13">
        <v>0.854827279</v>
      </c>
      <c r="R226" s="10">
        <v>0.88918986700000002</v>
      </c>
      <c r="S226" s="10">
        <v>0.87993176071012902</v>
      </c>
      <c r="T226" s="10">
        <v>0.85100392332393504</v>
      </c>
      <c r="U226" s="10">
        <v>0.80240299921352598</v>
      </c>
      <c r="V226" s="10">
        <v>0.85692594209314599</v>
      </c>
      <c r="W226" s="10">
        <v>0.84246707092317297</v>
      </c>
      <c r="X226" s="9">
        <v>0.854827279</v>
      </c>
      <c r="Y226" s="8">
        <v>22.788397941878401</v>
      </c>
    </row>
    <row r="227" spans="1:25" ht="15.5">
      <c r="A227" s="11">
        <v>2</v>
      </c>
      <c r="B227" s="10">
        <v>164</v>
      </c>
      <c r="C227" s="10" t="s">
        <v>1057</v>
      </c>
      <c r="D227" s="10">
        <v>121.46947780000001</v>
      </c>
      <c r="E227" s="10">
        <v>31.231943820000001</v>
      </c>
      <c r="F227" s="10" t="s">
        <v>3717</v>
      </c>
      <c r="G227" s="10" t="s">
        <v>3716</v>
      </c>
      <c r="H227" s="10" t="s">
        <v>3715</v>
      </c>
      <c r="I227" s="10" t="s">
        <v>1759</v>
      </c>
      <c r="J227" s="13">
        <v>9.708232E-2</v>
      </c>
      <c r="K227" s="13">
        <v>0.44804918199999999</v>
      </c>
      <c r="L227" s="13">
        <v>0.218637466</v>
      </c>
      <c r="M227" s="13">
        <v>7.1721849000000004E-2</v>
      </c>
      <c r="N227" s="13">
        <v>2.9235385999999999E-2</v>
      </c>
      <c r="O227" s="13">
        <v>1.5067150000000001E-3</v>
      </c>
      <c r="P227" s="13">
        <v>2.645765E-3</v>
      </c>
      <c r="Q227" s="13">
        <v>0.80574522999999998</v>
      </c>
      <c r="R227" s="10">
        <v>0.86505766299999998</v>
      </c>
      <c r="S227" s="10">
        <v>0.81973393871488598</v>
      </c>
      <c r="T227" s="10">
        <v>0.80446208823893195</v>
      </c>
      <c r="U227" s="10">
        <v>0.729617586565939</v>
      </c>
      <c r="V227" s="10">
        <v>0.709254051583048</v>
      </c>
      <c r="W227" s="10">
        <v>0.662423948579422</v>
      </c>
      <c r="X227" s="9">
        <v>0.80574522999999998</v>
      </c>
      <c r="Y227" s="8">
        <v>40.458851322987996</v>
      </c>
    </row>
    <row r="228" spans="1:25" ht="15.5">
      <c r="A228" s="11">
        <v>2</v>
      </c>
      <c r="B228" s="10">
        <v>165</v>
      </c>
      <c r="C228" s="10" t="s">
        <v>1055</v>
      </c>
      <c r="D228" s="10">
        <v>121.44506199999999</v>
      </c>
      <c r="E228" s="10">
        <v>31.205390269999999</v>
      </c>
      <c r="F228" s="10" t="s">
        <v>3714</v>
      </c>
      <c r="G228" s="10" t="s">
        <v>3326</v>
      </c>
      <c r="H228" s="10" t="s">
        <v>3713</v>
      </c>
      <c r="I228" s="10" t="s">
        <v>1759</v>
      </c>
      <c r="J228" s="13">
        <v>0.204318364</v>
      </c>
      <c r="K228" s="13">
        <v>6.2207539999999999E-2</v>
      </c>
      <c r="L228" s="13">
        <v>0.45328426300000002</v>
      </c>
      <c r="M228" s="13">
        <v>9.0972264999999997E-2</v>
      </c>
      <c r="N228" s="13">
        <v>5.9624671999999997E-2</v>
      </c>
      <c r="O228" s="13">
        <v>4.1348139999999997E-3</v>
      </c>
      <c r="P228" s="13">
        <v>2.4922699999999998E-4</v>
      </c>
      <c r="Q228" s="13">
        <v>0.77551721799999995</v>
      </c>
      <c r="R228" s="10">
        <v>0.91546955900000004</v>
      </c>
      <c r="S228" s="10">
        <v>0.79801507216552903</v>
      </c>
      <c r="T228" s="10">
        <v>0.75379879626671498</v>
      </c>
      <c r="U228" s="10">
        <v>0.72852767323868195</v>
      </c>
      <c r="V228" s="10">
        <v>0.85152352462990299</v>
      </c>
      <c r="W228" s="10">
        <v>0.74511150140250704</v>
      </c>
      <c r="X228" s="9">
        <v>0.77551721799999995</v>
      </c>
      <c r="Y228" s="8">
        <v>32.549706958261702</v>
      </c>
    </row>
    <row r="229" spans="1:25" ht="15.5">
      <c r="A229" s="11">
        <v>2</v>
      </c>
      <c r="B229" s="10">
        <v>166</v>
      </c>
      <c r="C229" s="10" t="s">
        <v>1053</v>
      </c>
      <c r="D229" s="10">
        <v>121.4393579</v>
      </c>
      <c r="E229" s="10">
        <v>31.21447384</v>
      </c>
      <c r="F229" s="10" t="s">
        <v>3712</v>
      </c>
      <c r="G229" s="10" t="s">
        <v>3712</v>
      </c>
      <c r="H229" s="10" t="s">
        <v>3711</v>
      </c>
      <c r="I229" s="10" t="s">
        <v>1759</v>
      </c>
      <c r="J229" s="13">
        <v>0.161106321</v>
      </c>
      <c r="K229" s="13">
        <v>0.111477746</v>
      </c>
      <c r="L229" s="13">
        <v>0.49562856900000002</v>
      </c>
      <c r="M229" s="13">
        <v>8.6968528000000003E-2</v>
      </c>
      <c r="N229" s="13">
        <v>4.4926962000000001E-2</v>
      </c>
      <c r="O229" s="13">
        <v>4.3042500000000001E-4</v>
      </c>
      <c r="P229" s="13">
        <v>1.3710022000000001E-2</v>
      </c>
      <c r="Q229" s="13">
        <v>0.85353304699999999</v>
      </c>
      <c r="R229" s="10">
        <v>0.95024002399999996</v>
      </c>
      <c r="S229" s="10">
        <v>0.96293759802623602</v>
      </c>
      <c r="T229" s="10">
        <v>0.86457297890727502</v>
      </c>
      <c r="U229" s="10">
        <v>0.75031630310446495</v>
      </c>
      <c r="V229" s="10">
        <v>0.90169009827241897</v>
      </c>
      <c r="W229" s="10">
        <v>0.89547389926033105</v>
      </c>
      <c r="X229" s="9">
        <v>0.85353304699999999</v>
      </c>
      <c r="Y229" s="8">
        <v>30.383607036510501</v>
      </c>
    </row>
    <row r="230" spans="1:25" ht="15.5">
      <c r="A230" s="11">
        <v>2</v>
      </c>
      <c r="B230" s="10">
        <v>167</v>
      </c>
      <c r="C230" s="10" t="s">
        <v>1051</v>
      </c>
      <c r="D230" s="10">
        <v>121.4508199</v>
      </c>
      <c r="E230" s="10">
        <v>31.219354119999998</v>
      </c>
      <c r="F230" s="10" t="s">
        <v>3710</v>
      </c>
      <c r="G230" s="10" t="s">
        <v>3709</v>
      </c>
      <c r="H230" s="10" t="s">
        <v>3708</v>
      </c>
      <c r="I230" s="10" t="s">
        <v>1759</v>
      </c>
      <c r="J230" s="13">
        <v>0.24170112599999999</v>
      </c>
      <c r="K230" s="13">
        <v>0.244831721</v>
      </c>
      <c r="L230" s="13">
        <v>0.29265734300000001</v>
      </c>
      <c r="M230" s="13">
        <v>0.10872459399999999</v>
      </c>
      <c r="N230" s="13">
        <v>4.5409139000000001E-2</v>
      </c>
      <c r="O230" s="13">
        <v>5.2396140000000001E-3</v>
      </c>
      <c r="P230" s="13">
        <v>1.9022369000000001E-2</v>
      </c>
      <c r="Q230" s="13">
        <v>0.86581083599999997</v>
      </c>
      <c r="R230" s="10">
        <v>0.89730905500000002</v>
      </c>
      <c r="S230" s="10">
        <v>0.81330869566953301</v>
      </c>
      <c r="T230" s="10">
        <v>0.85258449724572904</v>
      </c>
      <c r="U230" s="10">
        <v>0.84001668202310398</v>
      </c>
      <c r="V230" s="10">
        <v>0.88524246614933</v>
      </c>
      <c r="W230" s="10">
        <v>0.75182509754361804</v>
      </c>
      <c r="X230" s="9">
        <v>0.86581083599999997</v>
      </c>
      <c r="Y230" s="8">
        <v>21.402281634518499</v>
      </c>
    </row>
    <row r="231" spans="1:25" ht="15.5">
      <c r="A231" s="11">
        <v>2</v>
      </c>
      <c r="B231" s="10">
        <v>168</v>
      </c>
      <c r="C231" s="10" t="s">
        <v>1049</v>
      </c>
      <c r="D231" s="10">
        <v>121.44337</v>
      </c>
      <c r="E231" s="10">
        <v>31.201250380000001</v>
      </c>
      <c r="F231" s="10" t="s">
        <v>3707</v>
      </c>
      <c r="G231" s="10" t="s">
        <v>3707</v>
      </c>
      <c r="H231" s="10" t="s">
        <v>3706</v>
      </c>
      <c r="I231" s="10" t="s">
        <v>1759</v>
      </c>
      <c r="J231" s="13">
        <v>0.17943763700000001</v>
      </c>
      <c r="K231" s="13">
        <v>0.16786557999999999</v>
      </c>
      <c r="L231" s="13">
        <v>0.42770351000000001</v>
      </c>
      <c r="M231" s="13">
        <v>0.100972782</v>
      </c>
      <c r="N231" s="13">
        <v>4.3136423E-2</v>
      </c>
      <c r="O231" s="13">
        <v>2.1289479999999999E-3</v>
      </c>
      <c r="P231" s="13">
        <v>1.6414469000000001E-2</v>
      </c>
      <c r="Q231" s="13">
        <v>0.72542200800000001</v>
      </c>
      <c r="R231" s="10">
        <v>0.94844236299999995</v>
      </c>
      <c r="S231" s="10">
        <v>0.86982013187947005</v>
      </c>
      <c r="T231" s="10">
        <v>0.72453952391711496</v>
      </c>
      <c r="U231" s="10">
        <v>0.74807119932511301</v>
      </c>
      <c r="V231" s="10">
        <v>0.88941386136962197</v>
      </c>
      <c r="W231" s="10">
        <v>0.82665911589378005</v>
      </c>
      <c r="X231" s="9">
        <v>0.72542200800000001</v>
      </c>
      <c r="Y231" s="8">
        <v>17.566916177933098</v>
      </c>
    </row>
    <row r="232" spans="1:25" ht="15.5">
      <c r="A232" s="11">
        <v>2</v>
      </c>
      <c r="B232" s="10">
        <v>169</v>
      </c>
      <c r="C232" s="10" t="s">
        <v>3705</v>
      </c>
      <c r="D232" s="10">
        <v>121.4413603</v>
      </c>
      <c r="E232" s="10">
        <v>31.212914319999999</v>
      </c>
      <c r="F232" s="10" t="s">
        <v>3704</v>
      </c>
      <c r="G232" s="10" t="s">
        <v>3703</v>
      </c>
      <c r="H232" s="10" t="s">
        <v>3702</v>
      </c>
      <c r="I232" s="10" t="s">
        <v>1759</v>
      </c>
      <c r="J232" s="13"/>
      <c r="K232" s="13"/>
      <c r="L232" s="13"/>
      <c r="M232" s="13"/>
      <c r="N232" s="13"/>
      <c r="O232" s="13"/>
      <c r="P232" s="13"/>
      <c r="Q232" s="13"/>
    </row>
    <row r="233" spans="1:25" ht="15.5">
      <c r="A233" s="11">
        <v>2</v>
      </c>
      <c r="B233" s="10">
        <v>170</v>
      </c>
      <c r="C233" s="10" t="s">
        <v>1047</v>
      </c>
      <c r="D233" s="10">
        <v>121.4471867</v>
      </c>
      <c r="E233" s="10">
        <v>31.21263798</v>
      </c>
      <c r="F233" s="10" t="s">
        <v>3701</v>
      </c>
      <c r="G233" s="10" t="s">
        <v>3701</v>
      </c>
      <c r="H233" s="10" t="s">
        <v>3700</v>
      </c>
      <c r="I233" s="10" t="s">
        <v>1759</v>
      </c>
      <c r="J233" s="13">
        <v>0.15321960400000001</v>
      </c>
      <c r="K233" s="13">
        <v>5.9862518000000003E-2</v>
      </c>
      <c r="L233" s="13">
        <v>0.50743179299999996</v>
      </c>
      <c r="M233" s="13">
        <v>0.114780426</v>
      </c>
      <c r="N233" s="13">
        <v>5.2653884999999997E-2</v>
      </c>
      <c r="O233" s="13">
        <v>6.3743589999999996E-3</v>
      </c>
      <c r="P233" s="13">
        <v>1.0684970000000001E-3</v>
      </c>
      <c r="Q233" s="13">
        <v>0.77761402700000004</v>
      </c>
      <c r="R233" s="10">
        <v>0.98225453399999996</v>
      </c>
      <c r="S233" s="10">
        <v>0.98669707558603104</v>
      </c>
      <c r="T233" s="10">
        <v>0.79031500156578605</v>
      </c>
      <c r="U233" s="10">
        <v>0.84913839450289996</v>
      </c>
      <c r="V233" s="10">
        <v>0.88908628236221898</v>
      </c>
      <c r="W233" s="10">
        <v>0.88225412330287001</v>
      </c>
      <c r="X233" s="9">
        <v>0.77761402700000004</v>
      </c>
      <c r="Y233" s="8">
        <v>26.9831957724302</v>
      </c>
    </row>
    <row r="234" spans="1:25" ht="15.5">
      <c r="A234" s="11">
        <v>2</v>
      </c>
      <c r="B234" s="10">
        <v>171</v>
      </c>
      <c r="C234" s="10" t="s">
        <v>3699</v>
      </c>
      <c r="D234" s="10">
        <v>121.45181839999999</v>
      </c>
      <c r="E234" s="10">
        <v>31.21586671</v>
      </c>
      <c r="F234" s="10" t="s">
        <v>3326</v>
      </c>
      <c r="G234" s="10" t="s">
        <v>3326</v>
      </c>
      <c r="H234" s="10" t="s">
        <v>3698</v>
      </c>
      <c r="I234" s="10" t="s">
        <v>1759</v>
      </c>
      <c r="J234" s="13"/>
      <c r="K234" s="13"/>
      <c r="L234" s="13"/>
      <c r="M234" s="13"/>
      <c r="N234" s="13"/>
      <c r="O234" s="13"/>
      <c r="P234" s="13"/>
      <c r="Q234" s="13"/>
    </row>
    <row r="235" spans="1:25" ht="15.5">
      <c r="A235" s="11">
        <v>2</v>
      </c>
      <c r="B235" s="10">
        <v>172</v>
      </c>
      <c r="C235" s="10" t="s">
        <v>1045</v>
      </c>
      <c r="D235" s="10">
        <v>121.44563770000001</v>
      </c>
      <c r="E235" s="10">
        <v>31.210243439999999</v>
      </c>
      <c r="F235" s="10" t="s">
        <v>3326</v>
      </c>
      <c r="G235" s="10" t="s">
        <v>3697</v>
      </c>
      <c r="H235" s="10" t="s">
        <v>3696</v>
      </c>
      <c r="I235" s="10" t="s">
        <v>1759</v>
      </c>
      <c r="J235" s="13">
        <v>0.19931432900000001</v>
      </c>
      <c r="K235" s="13">
        <v>0.112639533</v>
      </c>
      <c r="L235" s="13">
        <v>0.465489494</v>
      </c>
      <c r="M235" s="13">
        <v>5.6271023000000003E-2</v>
      </c>
      <c r="N235" s="13">
        <v>5.5892097000000002E-2</v>
      </c>
      <c r="O235" s="13">
        <v>5.3859290000000002E-3</v>
      </c>
      <c r="P235" s="13">
        <v>5.984624E-3</v>
      </c>
      <c r="Q235" s="13">
        <v>0.73418539699999996</v>
      </c>
      <c r="R235" s="10">
        <v>0.85704667700000003</v>
      </c>
      <c r="S235" s="10">
        <v>0.893680683011434</v>
      </c>
      <c r="T235" s="10">
        <v>0.73627941907387096</v>
      </c>
      <c r="U235" s="10">
        <v>0.75845480201443205</v>
      </c>
      <c r="V235" s="10">
        <v>0.78656772014701903</v>
      </c>
      <c r="W235" s="10">
        <v>0.81677164278877601</v>
      </c>
      <c r="X235" s="9">
        <v>0.73418539699999996</v>
      </c>
      <c r="Y235" s="8">
        <v>21.1039043986178</v>
      </c>
    </row>
    <row r="236" spans="1:25" ht="15.5">
      <c r="A236" s="11">
        <v>2</v>
      </c>
      <c r="B236" s="10">
        <v>173</v>
      </c>
      <c r="C236" s="10" t="s">
        <v>1044</v>
      </c>
      <c r="D236" s="10">
        <v>121.4445326</v>
      </c>
      <c r="E236" s="10">
        <v>31.215981419999999</v>
      </c>
      <c r="F236" s="10" t="s">
        <v>3695</v>
      </c>
      <c r="G236" s="10" t="s">
        <v>3694</v>
      </c>
      <c r="H236" s="10" t="s">
        <v>3693</v>
      </c>
      <c r="I236" s="10" t="s">
        <v>1759</v>
      </c>
      <c r="J236" s="13">
        <v>0.34439435499999999</v>
      </c>
      <c r="K236" s="13">
        <v>0.305654131</v>
      </c>
      <c r="L236" s="13">
        <v>0.139480986</v>
      </c>
      <c r="M236" s="13">
        <v>0.109917345</v>
      </c>
      <c r="N236" s="13">
        <v>4.1555338999999997E-2</v>
      </c>
      <c r="O236" s="13">
        <v>4.4268900000000002E-3</v>
      </c>
      <c r="P236" s="13">
        <v>6.0165009999999996E-3</v>
      </c>
      <c r="Q236" s="13">
        <v>0.75668046600000005</v>
      </c>
      <c r="R236" s="10">
        <v>0.85410677099999999</v>
      </c>
      <c r="S236" s="10">
        <v>0.88211264191609595</v>
      </c>
      <c r="T236" s="10">
        <v>0.75774896525609903</v>
      </c>
      <c r="U236" s="10">
        <v>0.82696609961950596</v>
      </c>
      <c r="V236" s="10">
        <v>0.85811689129537905</v>
      </c>
      <c r="W236" s="10">
        <v>0.88632929284544304</v>
      </c>
      <c r="X236" s="9">
        <v>0.75668046600000005</v>
      </c>
      <c r="Y236" s="8">
        <v>12.979522169770901</v>
      </c>
    </row>
    <row r="237" spans="1:25" ht="15.5">
      <c r="A237" s="11">
        <v>2</v>
      </c>
      <c r="B237" s="10">
        <v>174</v>
      </c>
      <c r="C237" s="10" t="s">
        <v>1042</v>
      </c>
      <c r="D237" s="10">
        <v>121.4456764</v>
      </c>
      <c r="E237" s="10">
        <v>31.21686059</v>
      </c>
      <c r="F237" s="10" t="s">
        <v>3326</v>
      </c>
      <c r="G237" s="10" t="s">
        <v>3692</v>
      </c>
      <c r="H237" s="10" t="s">
        <v>3691</v>
      </c>
      <c r="I237" s="10" t="s">
        <v>1759</v>
      </c>
      <c r="J237" s="13">
        <v>0.31665964099999999</v>
      </c>
      <c r="K237" s="13">
        <v>0.149228954</v>
      </c>
      <c r="L237" s="13">
        <v>0.34951343499999998</v>
      </c>
      <c r="M237" s="13">
        <v>7.0328330999999994E-2</v>
      </c>
      <c r="N237" s="13">
        <v>4.1552353E-2</v>
      </c>
      <c r="O237" s="13">
        <v>4.152775E-3</v>
      </c>
      <c r="P237" s="13">
        <v>9.5064160000000002E-3</v>
      </c>
      <c r="Q237" s="13">
        <v>0.72857151099999995</v>
      </c>
      <c r="R237" s="10">
        <v>0.85299000899999999</v>
      </c>
      <c r="S237" s="10">
        <v>0.84202991336190103</v>
      </c>
      <c r="T237" s="10">
        <v>0.71980771165194302</v>
      </c>
      <c r="U237" s="10">
        <v>0.69809176229563996</v>
      </c>
      <c r="V237" s="10">
        <v>0.84963776730122198</v>
      </c>
      <c r="W237" s="10">
        <v>0.82783006620549804</v>
      </c>
      <c r="X237" s="9">
        <v>0.72857151099999995</v>
      </c>
      <c r="Y237" s="8">
        <v>27.142074977318199</v>
      </c>
    </row>
    <row r="238" spans="1:25">
      <c r="A238" s="11">
        <v>2</v>
      </c>
      <c r="B238" s="10">
        <v>175</v>
      </c>
      <c r="C238" s="10" t="s">
        <v>1021</v>
      </c>
      <c r="D238" s="10">
        <v>121.5505811</v>
      </c>
      <c r="E238" s="10">
        <v>31.2717475</v>
      </c>
      <c r="F238" s="10" t="s">
        <v>3690</v>
      </c>
      <c r="G238" s="10" t="s">
        <v>3690</v>
      </c>
      <c r="H238" s="10" t="s">
        <v>3689</v>
      </c>
      <c r="I238" s="10" t="s">
        <v>1712</v>
      </c>
      <c r="J238" s="13">
        <v>0.294083278</v>
      </c>
      <c r="K238" s="13">
        <v>0.12351195</v>
      </c>
      <c r="L238" s="13">
        <v>0.366997401</v>
      </c>
      <c r="M238" s="13">
        <v>0.13127803800000001</v>
      </c>
      <c r="N238" s="13">
        <v>4.9649873999999997E-2</v>
      </c>
      <c r="O238" s="13">
        <v>9.5939599999999995E-4</v>
      </c>
      <c r="P238" s="13">
        <v>1.058801E-2</v>
      </c>
      <c r="Q238" s="13">
        <v>0.567855832</v>
      </c>
      <c r="R238" s="10">
        <v>0.90636290799999997</v>
      </c>
      <c r="S238" s="10">
        <v>0.93635194876199701</v>
      </c>
      <c r="T238" s="10">
        <v>0.57532076830924495</v>
      </c>
      <c r="U238" s="10">
        <v>0.49978756859220402</v>
      </c>
      <c r="V238" s="10">
        <v>0.89926495936115902</v>
      </c>
      <c r="W238" s="10">
        <v>0.85100336651549702</v>
      </c>
      <c r="X238" s="9">
        <v>0.567855832</v>
      </c>
      <c r="Y238" s="8">
        <v>17.597703914281301</v>
      </c>
    </row>
    <row r="239" spans="1:25">
      <c r="A239" s="11">
        <v>2</v>
      </c>
      <c r="B239" s="10">
        <v>176</v>
      </c>
      <c r="C239" s="10" t="s">
        <v>3688</v>
      </c>
      <c r="D239" s="10">
        <v>121.5517941</v>
      </c>
      <c r="E239" s="10">
        <v>31.294818769999999</v>
      </c>
      <c r="F239" s="10" t="s">
        <v>3687</v>
      </c>
      <c r="G239" s="10" t="s">
        <v>3686</v>
      </c>
      <c r="H239" s="10" t="s">
        <v>3685</v>
      </c>
      <c r="I239" s="10" t="s">
        <v>1712</v>
      </c>
      <c r="J239" s="13"/>
      <c r="K239" s="13"/>
      <c r="L239" s="13"/>
      <c r="M239" s="13"/>
      <c r="N239" s="13"/>
      <c r="O239" s="13"/>
      <c r="P239" s="13"/>
      <c r="Q239" s="13"/>
    </row>
    <row r="240" spans="1:25">
      <c r="A240" s="11">
        <v>2</v>
      </c>
      <c r="B240" s="10">
        <v>177</v>
      </c>
      <c r="C240" s="10" t="s">
        <v>3684</v>
      </c>
      <c r="D240" s="10">
        <v>121.5235399</v>
      </c>
      <c r="E240" s="10">
        <v>31.310886369999999</v>
      </c>
      <c r="F240" s="10" t="s">
        <v>3683</v>
      </c>
      <c r="G240" s="38" t="s">
        <v>3682</v>
      </c>
      <c r="H240" s="10" t="s">
        <v>2762</v>
      </c>
      <c r="I240" s="10" t="s">
        <v>1712</v>
      </c>
      <c r="J240" s="13"/>
      <c r="K240" s="13"/>
      <c r="L240" s="13"/>
      <c r="M240" s="13"/>
      <c r="N240" s="13"/>
      <c r="O240" s="13"/>
      <c r="P240" s="13"/>
      <c r="Q240" s="13"/>
    </row>
    <row r="241" spans="1:25">
      <c r="A241" s="11">
        <v>2</v>
      </c>
      <c r="B241" s="10">
        <v>178</v>
      </c>
      <c r="C241" s="10" t="s">
        <v>1019</v>
      </c>
      <c r="D241" s="10">
        <v>121.5172669</v>
      </c>
      <c r="E241" s="10">
        <v>31.30992273</v>
      </c>
      <c r="F241" s="10" t="s">
        <v>3681</v>
      </c>
      <c r="G241" s="38" t="s">
        <v>3680</v>
      </c>
      <c r="H241" s="10" t="s">
        <v>3679</v>
      </c>
      <c r="I241" s="10" t="s">
        <v>1712</v>
      </c>
      <c r="J241" s="13">
        <v>0.126482282</v>
      </c>
      <c r="K241" s="13">
        <v>0.37557111500000001</v>
      </c>
      <c r="L241" s="13">
        <v>0.30185563199999998</v>
      </c>
      <c r="M241" s="13">
        <v>0.10647419499999999</v>
      </c>
      <c r="N241" s="13">
        <v>3.8883209000000002E-2</v>
      </c>
      <c r="O241" s="13">
        <v>4.54494E-4</v>
      </c>
      <c r="P241" s="13">
        <v>1.0432652000000001E-2</v>
      </c>
      <c r="Q241" s="13">
        <v>0.72517253800000003</v>
      </c>
      <c r="R241" s="10">
        <v>0.86393825400000002</v>
      </c>
      <c r="S241" s="10">
        <v>0.91583532394763301</v>
      </c>
      <c r="T241" s="10">
        <v>0.72447459653768898</v>
      </c>
      <c r="U241" s="10">
        <v>0.54669277810096994</v>
      </c>
      <c r="V241" s="10">
        <v>0.83944364793094195</v>
      </c>
      <c r="W241" s="10">
        <v>0.84178376466684401</v>
      </c>
      <c r="X241" s="9">
        <v>0.72517253800000003</v>
      </c>
      <c r="Y241" s="8">
        <v>15.249034038014599</v>
      </c>
    </row>
    <row r="242" spans="1:25">
      <c r="A242" s="11">
        <v>2</v>
      </c>
      <c r="B242" s="10">
        <v>179</v>
      </c>
      <c r="C242" s="10" t="s">
        <v>1001</v>
      </c>
      <c r="D242" s="10">
        <v>121.42970560000001</v>
      </c>
      <c r="E242" s="10">
        <v>31.251951460000001</v>
      </c>
      <c r="F242" s="10" t="s">
        <v>3678</v>
      </c>
      <c r="G242" s="10" t="s">
        <v>3677</v>
      </c>
      <c r="H242" s="10" t="s">
        <v>3676</v>
      </c>
      <c r="I242" s="10" t="s">
        <v>2582</v>
      </c>
      <c r="J242" s="13">
        <v>0.17727894299999999</v>
      </c>
      <c r="K242" s="13">
        <v>0.436496946</v>
      </c>
      <c r="L242" s="13">
        <v>0.14888869399999999</v>
      </c>
      <c r="M242" s="13">
        <v>0.10814497200000001</v>
      </c>
      <c r="N242" s="13">
        <v>1.1891683E-2</v>
      </c>
      <c r="O242" s="13">
        <v>1.6899110000000001E-3</v>
      </c>
      <c r="P242" s="13">
        <v>1.8508910999999999E-2</v>
      </c>
      <c r="Q242" s="13">
        <v>0.91321508600000001</v>
      </c>
      <c r="R242" s="10">
        <v>0.95960062899999998</v>
      </c>
      <c r="S242" s="10">
        <v>0.97881278011373396</v>
      </c>
      <c r="T242" s="10">
        <v>0.91219232685547202</v>
      </c>
      <c r="U242" s="10">
        <v>0.71861476175634598</v>
      </c>
      <c r="V242" s="10">
        <v>0.87175404274937596</v>
      </c>
      <c r="W242" s="10">
        <v>0.85711838993717704</v>
      </c>
      <c r="X242" s="9">
        <v>0.91321508600000001</v>
      </c>
      <c r="Y242" s="8">
        <v>15.488987748512599</v>
      </c>
    </row>
    <row r="243" spans="1:25" s="17" customFormat="1">
      <c r="A243" s="22">
        <v>2</v>
      </c>
      <c r="B243" s="19">
        <v>180</v>
      </c>
      <c r="C243" s="19" t="s">
        <v>999</v>
      </c>
      <c r="D243" s="19">
        <v>121.440507</v>
      </c>
      <c r="E243" s="19">
        <v>31.24331664</v>
      </c>
      <c r="F243" s="19" t="s">
        <v>3675</v>
      </c>
      <c r="G243" s="37" t="s">
        <v>3675</v>
      </c>
      <c r="H243" s="19" t="s">
        <v>3674</v>
      </c>
      <c r="I243" s="19" t="s">
        <v>2582</v>
      </c>
      <c r="J243" s="20">
        <v>0.35307407400000002</v>
      </c>
      <c r="K243" s="20">
        <v>0.41021537800000002</v>
      </c>
      <c r="L243" s="20">
        <v>6.4454079999999997E-3</v>
      </c>
      <c r="M243" s="20">
        <v>7.4616431999999996E-2</v>
      </c>
      <c r="N243" s="20">
        <v>2.6629448E-2</v>
      </c>
      <c r="O243" s="20">
        <v>3.0317310000000002E-3</v>
      </c>
      <c r="P243" s="20">
        <v>6.2551500000000001E-3</v>
      </c>
      <c r="Q243" s="20">
        <v>0.80457185099999995</v>
      </c>
      <c r="R243" s="19">
        <v>0.93305517500000001</v>
      </c>
      <c r="S243" s="19">
        <v>0.89832097083018303</v>
      </c>
      <c r="T243" s="19">
        <v>0.78350533679171996</v>
      </c>
      <c r="U243" s="19">
        <v>0.67415452421703304</v>
      </c>
      <c r="V243" s="19">
        <v>0.77088170998191496</v>
      </c>
      <c r="W243" s="19">
        <v>0.84478697979061501</v>
      </c>
      <c r="X243" s="18">
        <v>0.80457185099999995</v>
      </c>
      <c r="Y243" s="17">
        <v>44.418616723724803</v>
      </c>
    </row>
    <row r="244" spans="1:25">
      <c r="A244" s="11">
        <v>3</v>
      </c>
      <c r="B244" s="14">
        <v>0</v>
      </c>
      <c r="C244" s="14" t="s">
        <v>997</v>
      </c>
      <c r="D244" s="14">
        <v>121.4852606</v>
      </c>
      <c r="E244" s="14">
        <v>31.23960319</v>
      </c>
      <c r="F244" s="14" t="s">
        <v>3673</v>
      </c>
      <c r="G244" s="14" t="s">
        <v>3672</v>
      </c>
      <c r="H244" s="14" t="s">
        <v>3671</v>
      </c>
      <c r="I244" s="10" t="s">
        <v>2242</v>
      </c>
      <c r="J244" s="13">
        <v>0.45845251799999998</v>
      </c>
      <c r="K244" s="13">
        <v>0.33290789700000001</v>
      </c>
      <c r="L244" s="13">
        <v>2.7954395E-2</v>
      </c>
      <c r="M244" s="13">
        <v>9.8063982999999993E-2</v>
      </c>
      <c r="N244" s="13">
        <v>4.0043171000000002E-2</v>
      </c>
      <c r="O244" s="13">
        <v>2.798521E-3</v>
      </c>
      <c r="P244" s="13">
        <v>9.9777809999999998E-3</v>
      </c>
      <c r="Q244" s="13">
        <v>0.628456605</v>
      </c>
      <c r="R244" s="10">
        <v>0.90724582200000004</v>
      </c>
      <c r="S244" s="10">
        <v>0.81102640878516197</v>
      </c>
      <c r="T244" s="10">
        <v>0.63301829006919097</v>
      </c>
      <c r="U244" s="10">
        <v>0.81259602295149402</v>
      </c>
      <c r="V244" s="10">
        <v>0.87897726164090595</v>
      </c>
      <c r="W244" s="10">
        <v>0.87512117380212295</v>
      </c>
      <c r="X244" s="9">
        <v>0.628456605</v>
      </c>
      <c r="Y244" s="8">
        <v>10.76407849772</v>
      </c>
    </row>
    <row r="245" spans="1:25">
      <c r="A245" s="11">
        <v>3</v>
      </c>
      <c r="B245" s="14">
        <v>1</v>
      </c>
      <c r="C245" s="14" t="s">
        <v>995</v>
      </c>
      <c r="D245" s="14">
        <v>121.4854807</v>
      </c>
      <c r="E245" s="14">
        <v>31.239127490000001</v>
      </c>
      <c r="F245" s="14" t="s">
        <v>3670</v>
      </c>
      <c r="G245" s="14" t="s">
        <v>3669</v>
      </c>
      <c r="H245" s="14" t="s">
        <v>3668</v>
      </c>
      <c r="I245" s="10" t="s">
        <v>2242</v>
      </c>
      <c r="J245" s="13">
        <v>0.37075306800000002</v>
      </c>
      <c r="K245" s="13">
        <v>0.37574459999999998</v>
      </c>
      <c r="L245" s="13">
        <v>5.1359764000000002E-2</v>
      </c>
      <c r="M245" s="13">
        <v>0.10907510600000001</v>
      </c>
      <c r="N245" s="13">
        <v>3.6136333999999999E-2</v>
      </c>
      <c r="O245" s="13">
        <v>2.4265879999999999E-3</v>
      </c>
      <c r="P245" s="13">
        <v>1.9622363E-2</v>
      </c>
      <c r="Q245" s="13">
        <v>0.61034774400000003</v>
      </c>
      <c r="R245" s="10">
        <v>0.87680352500000003</v>
      </c>
      <c r="S245" s="10">
        <v>0.88287548571429497</v>
      </c>
      <c r="T245" s="10">
        <v>0.62136288441484999</v>
      </c>
      <c r="U245" s="10">
        <v>0.81204984660852997</v>
      </c>
      <c r="V245" s="10">
        <v>0.88849650757794996</v>
      </c>
      <c r="W245" s="10">
        <v>0.88517132767356099</v>
      </c>
      <c r="X245" s="9">
        <v>0.61034774400000003</v>
      </c>
      <c r="Y245" s="8">
        <v>10.5638849766592</v>
      </c>
    </row>
    <row r="246" spans="1:25">
      <c r="A246" s="11">
        <v>3</v>
      </c>
      <c r="B246" s="14">
        <v>2</v>
      </c>
      <c r="C246" s="14" t="s">
        <v>993</v>
      </c>
      <c r="D246" s="14">
        <v>121.48635109999999</v>
      </c>
      <c r="E246" s="14">
        <v>31.236462190000001</v>
      </c>
      <c r="F246" s="14" t="s">
        <v>3667</v>
      </c>
      <c r="G246" s="14" t="s">
        <v>3666</v>
      </c>
      <c r="H246" s="14" t="s">
        <v>3665</v>
      </c>
      <c r="I246" s="10" t="s">
        <v>2242</v>
      </c>
      <c r="J246" s="13">
        <v>0.35188598599999998</v>
      </c>
      <c r="K246" s="13">
        <v>0.39707883199999999</v>
      </c>
      <c r="L246" s="13">
        <v>6.0252888999999997E-2</v>
      </c>
      <c r="M246" s="13">
        <v>0.103939438</v>
      </c>
      <c r="N246" s="13">
        <v>3.4358977999999998E-2</v>
      </c>
      <c r="O246" s="13">
        <v>3.5129549999999999E-3</v>
      </c>
      <c r="P246" s="13">
        <v>1.1215083000000001E-2</v>
      </c>
      <c r="Q246" s="13">
        <v>0.67261446599999997</v>
      </c>
      <c r="R246" s="10">
        <v>0.83384660799999999</v>
      </c>
      <c r="S246" s="10">
        <v>0.70042990816813699</v>
      </c>
      <c r="T246" s="10">
        <v>0.67629107286984502</v>
      </c>
      <c r="U246" s="10">
        <v>0.85266129773457</v>
      </c>
      <c r="V246" s="10">
        <v>0.92329370253154897</v>
      </c>
      <c r="W246" s="10">
        <v>0.92177460784235399</v>
      </c>
      <c r="X246" s="9">
        <v>0.67261446599999997</v>
      </c>
      <c r="Y246" s="8">
        <v>7.9647571121590497</v>
      </c>
    </row>
    <row r="247" spans="1:25">
      <c r="A247" s="11">
        <v>3</v>
      </c>
      <c r="B247" s="14">
        <v>3</v>
      </c>
      <c r="C247" s="14" t="s">
        <v>991</v>
      </c>
      <c r="D247" s="14">
        <v>121.484392</v>
      </c>
      <c r="E247" s="14">
        <v>31.23706924</v>
      </c>
      <c r="F247" s="14" t="s">
        <v>3664</v>
      </c>
      <c r="G247" s="14" t="s">
        <v>3663</v>
      </c>
      <c r="H247" s="14" t="s">
        <v>3662</v>
      </c>
      <c r="I247" s="10" t="s">
        <v>2242</v>
      </c>
      <c r="J247" s="13">
        <v>0.50657796799999999</v>
      </c>
      <c r="K247" s="13">
        <v>0.25176262900000002</v>
      </c>
      <c r="L247" s="13">
        <v>8.6926341000000004E-2</v>
      </c>
      <c r="M247" s="13">
        <v>8.5490583999999994E-2</v>
      </c>
      <c r="N247" s="13">
        <v>3.3792376999999998E-2</v>
      </c>
      <c r="O247" s="13">
        <v>6.6329240000000001E-3</v>
      </c>
      <c r="P247" s="13">
        <v>1.0056500000000001E-3</v>
      </c>
      <c r="Q247" s="13">
        <v>0.82975352300000005</v>
      </c>
      <c r="R247" s="10">
        <v>0.87906642800000001</v>
      </c>
      <c r="S247" s="10">
        <v>0.87069003225548003</v>
      </c>
      <c r="T247" s="10">
        <v>0.81966361177763103</v>
      </c>
      <c r="U247" s="10">
        <v>0.84100222729539598</v>
      </c>
      <c r="V247" s="10">
        <v>0.89586724182225197</v>
      </c>
      <c r="W247" s="10">
        <v>0.86023805505216899</v>
      </c>
      <c r="X247" s="9">
        <v>0.82975352300000005</v>
      </c>
      <c r="Y247" s="8">
        <v>13.2983184843063</v>
      </c>
    </row>
    <row r="248" spans="1:25">
      <c r="A248" s="11">
        <v>3</v>
      </c>
      <c r="B248" s="14">
        <v>4</v>
      </c>
      <c r="C248" s="14" t="s">
        <v>3661</v>
      </c>
      <c r="D248" s="14">
        <v>121.4828669</v>
      </c>
      <c r="E248" s="14">
        <v>31.285287520000001</v>
      </c>
      <c r="F248" s="14" t="s">
        <v>3660</v>
      </c>
      <c r="G248" s="14" t="s">
        <v>3659</v>
      </c>
      <c r="H248" s="14" t="s">
        <v>3658</v>
      </c>
      <c r="I248" s="10" t="s">
        <v>2242</v>
      </c>
      <c r="J248" s="13">
        <v>0.23159265500000001</v>
      </c>
      <c r="K248" s="13">
        <v>0.11363029500000001</v>
      </c>
      <c r="L248" s="13">
        <v>0.33027315200000001</v>
      </c>
      <c r="M248" s="13">
        <v>4.3342114000000001E-2</v>
      </c>
      <c r="N248" s="13">
        <v>1.0378838E-2</v>
      </c>
      <c r="O248" s="13">
        <v>1.4019E-4</v>
      </c>
      <c r="P248" s="13">
        <v>8.8357929999999998E-3</v>
      </c>
      <c r="Q248" s="13">
        <v>0.63450377999999996</v>
      </c>
      <c r="R248" s="10">
        <v>0.88047757800000004</v>
      </c>
      <c r="S248" s="10">
        <v>0.64143273455769201</v>
      </c>
      <c r="T248" s="10">
        <v>0.59068884626626295</v>
      </c>
      <c r="U248" s="10">
        <v>0.66878042067174903</v>
      </c>
      <c r="V248" s="10">
        <v>0.94282839590086598</v>
      </c>
      <c r="W248" s="10">
        <v>0.82848518770259805</v>
      </c>
      <c r="X248" s="9">
        <v>0.63450377999999996</v>
      </c>
      <c r="Y248" s="8">
        <v>22.4867094192293</v>
      </c>
    </row>
    <row r="249" spans="1:25">
      <c r="A249" s="11">
        <v>3</v>
      </c>
      <c r="B249" s="14">
        <v>5</v>
      </c>
      <c r="C249" s="14" t="s">
        <v>989</v>
      </c>
      <c r="D249" s="14">
        <v>121.48354</v>
      </c>
      <c r="E249" s="14">
        <v>31.238720069999999</v>
      </c>
      <c r="F249" s="14" t="s">
        <v>3657</v>
      </c>
      <c r="G249" s="14" t="s">
        <v>3656</v>
      </c>
      <c r="H249" s="14" t="s">
        <v>3655</v>
      </c>
      <c r="I249" s="10" t="s">
        <v>2242</v>
      </c>
      <c r="J249" s="13">
        <v>0.54223578299999997</v>
      </c>
      <c r="K249" s="13">
        <v>0.21464429600000001</v>
      </c>
      <c r="L249" s="13">
        <v>5.3021840000000001E-2</v>
      </c>
      <c r="M249" s="13">
        <v>7.6438358999999997E-2</v>
      </c>
      <c r="N249" s="13">
        <v>5.0664901999999998E-2</v>
      </c>
      <c r="O249" s="13">
        <v>2.468109E-3</v>
      </c>
      <c r="P249" s="13">
        <v>3.702164E-3</v>
      </c>
      <c r="Q249" s="13">
        <v>0.78409211000000001</v>
      </c>
      <c r="R249" s="10">
        <v>0.91983680400000001</v>
      </c>
      <c r="S249" s="10">
        <v>0.899378328688342</v>
      </c>
      <c r="T249" s="10">
        <v>0.77690169675042098</v>
      </c>
      <c r="U249" s="10">
        <v>0.83300672921011998</v>
      </c>
      <c r="V249" s="10">
        <v>0.88963345451187903</v>
      </c>
      <c r="W249" s="10">
        <v>0.91514727809279806</v>
      </c>
      <c r="X249" s="9">
        <v>0.78409211000000001</v>
      </c>
      <c r="Y249" s="8">
        <v>13.669872981293899</v>
      </c>
    </row>
    <row r="250" spans="1:25">
      <c r="A250" s="11">
        <v>3</v>
      </c>
      <c r="B250" s="14">
        <v>6</v>
      </c>
      <c r="C250" s="14" t="s">
        <v>3654</v>
      </c>
      <c r="D250" s="14">
        <v>121.4814453</v>
      </c>
      <c r="E250" s="14">
        <v>31.240406199999999</v>
      </c>
      <c r="F250" s="14" t="s">
        <v>3653</v>
      </c>
      <c r="G250" s="14" t="s">
        <v>3652</v>
      </c>
      <c r="H250" s="14" t="s">
        <v>3651</v>
      </c>
      <c r="I250" s="10" t="s">
        <v>2242</v>
      </c>
      <c r="J250" s="13"/>
      <c r="K250" s="13"/>
      <c r="L250" s="13"/>
      <c r="M250" s="13"/>
      <c r="N250" s="13"/>
      <c r="O250" s="13"/>
      <c r="P250" s="13"/>
      <c r="Q250" s="13"/>
    </row>
    <row r="251" spans="1:25">
      <c r="A251" s="11">
        <v>3</v>
      </c>
      <c r="B251" s="14">
        <v>7</v>
      </c>
      <c r="C251" s="14" t="s">
        <v>987</v>
      </c>
      <c r="D251" s="14">
        <v>121.4818307</v>
      </c>
      <c r="E251" s="14">
        <v>31.239798239999999</v>
      </c>
      <c r="F251" s="14" t="s">
        <v>3650</v>
      </c>
      <c r="G251" s="14" t="s">
        <v>3649</v>
      </c>
      <c r="H251" s="14" t="s">
        <v>3648</v>
      </c>
      <c r="I251" s="10" t="s">
        <v>2242</v>
      </c>
      <c r="J251" s="13">
        <v>0.54759826700000003</v>
      </c>
      <c r="K251" s="13">
        <v>0.22307853699999999</v>
      </c>
      <c r="L251" s="13">
        <v>5.6804529999999999E-2</v>
      </c>
      <c r="M251" s="13">
        <v>5.7581582999999999E-2</v>
      </c>
      <c r="N251" s="13">
        <v>4.0453084E-2</v>
      </c>
      <c r="O251" s="13">
        <v>1.0273743E-2</v>
      </c>
      <c r="P251" s="13">
        <v>3.5853704E-2</v>
      </c>
      <c r="Q251" s="13">
        <v>0.82181174099999998</v>
      </c>
      <c r="R251" s="10">
        <v>0.93490709699999996</v>
      </c>
      <c r="S251" s="10">
        <v>0.92950375707035005</v>
      </c>
      <c r="T251" s="10">
        <v>0.81746520655918398</v>
      </c>
      <c r="U251" s="10">
        <v>0.85086207821999305</v>
      </c>
      <c r="V251" s="10">
        <v>0.89709914978280003</v>
      </c>
      <c r="W251" s="10">
        <v>0.89162302804841997</v>
      </c>
      <c r="X251" s="9">
        <v>0.82181174099999998</v>
      </c>
      <c r="Y251" s="8">
        <v>14.1160001584153</v>
      </c>
    </row>
    <row r="252" spans="1:25">
      <c r="A252" s="11">
        <v>3</v>
      </c>
      <c r="B252" s="14">
        <v>8</v>
      </c>
      <c r="C252" s="14" t="s">
        <v>985</v>
      </c>
      <c r="D252" s="14">
        <v>121.4830681</v>
      </c>
      <c r="E252" s="14">
        <v>31.243226060000001</v>
      </c>
      <c r="F252" s="14" t="s">
        <v>3647</v>
      </c>
      <c r="G252" s="14" t="s">
        <v>3646</v>
      </c>
      <c r="H252" s="14" t="s">
        <v>3645</v>
      </c>
      <c r="I252" s="10" t="s">
        <v>2242</v>
      </c>
      <c r="J252" s="13">
        <v>0.52500343299999996</v>
      </c>
      <c r="K252" s="13">
        <v>0.246818542</v>
      </c>
      <c r="L252" s="13">
        <v>2.9530843000000001E-2</v>
      </c>
      <c r="M252" s="13">
        <v>6.8321704999999996E-2</v>
      </c>
      <c r="N252" s="13">
        <v>3.4146944999999998E-2</v>
      </c>
      <c r="O252" s="13">
        <v>1.3442834000000001E-2</v>
      </c>
      <c r="P252" s="13">
        <v>2.0991959999999998E-3</v>
      </c>
      <c r="Q252" s="13">
        <v>0.82832453500000003</v>
      </c>
      <c r="R252" s="10">
        <v>0.92249213200000002</v>
      </c>
      <c r="S252" s="10">
        <v>0.88992500621759896</v>
      </c>
      <c r="T252" s="10">
        <v>0.81889412903818803</v>
      </c>
      <c r="U252" s="10">
        <v>0.83410642839631499</v>
      </c>
      <c r="V252" s="10">
        <v>0.93420158157903599</v>
      </c>
      <c r="W252" s="10">
        <v>0.93706427003405501</v>
      </c>
      <c r="X252" s="9">
        <v>0.82832453500000003</v>
      </c>
      <c r="Y252" s="8">
        <v>17.1498058801714</v>
      </c>
    </row>
    <row r="253" spans="1:25">
      <c r="A253" s="11">
        <v>3</v>
      </c>
      <c r="B253" s="14">
        <v>9</v>
      </c>
      <c r="C253" s="14" t="s">
        <v>983</v>
      </c>
      <c r="D253" s="14">
        <v>121.4854729</v>
      </c>
      <c r="E253" s="14">
        <v>31.246331850000001</v>
      </c>
      <c r="F253" s="14" t="s">
        <v>3644</v>
      </c>
      <c r="G253" s="14" t="s">
        <v>3643</v>
      </c>
      <c r="H253" s="14" t="s">
        <v>3642</v>
      </c>
      <c r="I253" s="10" t="s">
        <v>2242</v>
      </c>
      <c r="J253" s="13">
        <v>0.30252024300000002</v>
      </c>
      <c r="K253" s="13">
        <v>0.39293263699999997</v>
      </c>
      <c r="L253" s="13">
        <v>8.4166589999999999E-2</v>
      </c>
      <c r="M253" s="13">
        <v>9.7829183E-2</v>
      </c>
      <c r="N253" s="13">
        <v>4.1238785E-2</v>
      </c>
      <c r="O253" s="13">
        <v>2.077738E-3</v>
      </c>
      <c r="P253" s="13">
        <v>1.4653523999999999E-2</v>
      </c>
      <c r="Q253" s="13">
        <v>0.59591030199999995</v>
      </c>
      <c r="R253" s="10">
        <v>0.876960772</v>
      </c>
      <c r="S253" s="10">
        <v>0.61760729368299105</v>
      </c>
      <c r="T253" s="10">
        <v>0.62731536549786604</v>
      </c>
      <c r="U253" s="10">
        <v>0.61176547326433794</v>
      </c>
      <c r="V253" s="10">
        <v>0.75846848288199598</v>
      </c>
      <c r="W253" s="10">
        <v>0.66823934344988101</v>
      </c>
      <c r="X253" s="9">
        <v>0.59591030199999995</v>
      </c>
      <c r="Y253" s="8">
        <v>17.446803861464801</v>
      </c>
    </row>
    <row r="254" spans="1:25">
      <c r="A254" s="11">
        <v>3</v>
      </c>
      <c r="B254" s="14">
        <v>10</v>
      </c>
      <c r="C254" s="14" t="s">
        <v>3641</v>
      </c>
      <c r="D254" s="14">
        <v>121.48531439999999</v>
      </c>
      <c r="E254" s="14">
        <v>31.236479240000001</v>
      </c>
      <c r="F254" s="14" t="s">
        <v>3640</v>
      </c>
      <c r="G254" s="14" t="s">
        <v>3639</v>
      </c>
      <c r="H254" s="14" t="s">
        <v>3638</v>
      </c>
      <c r="I254" s="10" t="s">
        <v>2242</v>
      </c>
      <c r="J254" s="13">
        <v>0.46309852600000001</v>
      </c>
      <c r="K254" s="13">
        <v>0.201940536</v>
      </c>
      <c r="L254" s="13">
        <v>0.15590477</v>
      </c>
      <c r="M254" s="13">
        <v>8.8724136999999995E-2</v>
      </c>
      <c r="N254" s="13">
        <v>2.3553213E-2</v>
      </c>
      <c r="O254" s="13">
        <v>3.2304130000000001E-3</v>
      </c>
      <c r="P254" s="13">
        <v>1.2772879999999999E-3</v>
      </c>
      <c r="Q254" s="13">
        <v>0.90473432899999995</v>
      </c>
      <c r="R254" s="10">
        <v>0.89885757200000005</v>
      </c>
      <c r="S254" s="10">
        <v>0.76582785087896399</v>
      </c>
      <c r="T254" s="10">
        <v>0.89306048402679605</v>
      </c>
      <c r="U254" s="10">
        <v>0.81925226586759603</v>
      </c>
      <c r="V254" s="10">
        <v>0.93128464867782801</v>
      </c>
      <c r="W254" s="10">
        <v>0.92230758895387899</v>
      </c>
      <c r="X254" s="9">
        <v>0.90473432899999995</v>
      </c>
      <c r="Y254" s="8">
        <v>10.910454473986899</v>
      </c>
    </row>
    <row r="255" spans="1:25">
      <c r="A255" s="11">
        <v>3</v>
      </c>
      <c r="B255" s="14">
        <v>11</v>
      </c>
      <c r="C255" s="14" t="s">
        <v>981</v>
      </c>
      <c r="D255" s="14">
        <v>121.48465229999999</v>
      </c>
      <c r="E255" s="14">
        <v>31.236217180000001</v>
      </c>
      <c r="F255" s="14" t="s">
        <v>3637</v>
      </c>
      <c r="G255" s="14" t="s">
        <v>3636</v>
      </c>
      <c r="H255" s="14" t="s">
        <v>3635</v>
      </c>
      <c r="I255" s="10" t="s">
        <v>2242</v>
      </c>
      <c r="J255" s="13">
        <v>0.56969092899999996</v>
      </c>
      <c r="K255" s="13">
        <v>0.17214629200000001</v>
      </c>
      <c r="L255" s="13">
        <v>7.2464102000000002E-2</v>
      </c>
      <c r="M255" s="13">
        <v>5.8608335999999997E-2</v>
      </c>
      <c r="N255" s="13">
        <v>2.2481694E-2</v>
      </c>
      <c r="O255" s="13">
        <v>3.8820149999999999E-3</v>
      </c>
      <c r="P255" s="13">
        <v>1.0005277999999999E-2</v>
      </c>
      <c r="Q255" s="13">
        <v>0.81938421800000005</v>
      </c>
      <c r="R255" s="10">
        <v>0.89477339499999997</v>
      </c>
      <c r="S255" s="10">
        <v>0.86106019984127702</v>
      </c>
      <c r="T255" s="10">
        <v>0.78179243357363504</v>
      </c>
      <c r="U255" s="10">
        <v>0.823487157973256</v>
      </c>
      <c r="V255" s="10">
        <v>0.93357132960507205</v>
      </c>
      <c r="W255" s="10">
        <v>0.92795218323139395</v>
      </c>
      <c r="X255" s="9">
        <v>0.81938421800000005</v>
      </c>
      <c r="Y255" s="8">
        <v>12.0175577229076</v>
      </c>
    </row>
    <row r="256" spans="1:25">
      <c r="A256" s="11">
        <v>3</v>
      </c>
      <c r="B256" s="14">
        <v>12</v>
      </c>
      <c r="C256" s="14" t="s">
        <v>979</v>
      </c>
      <c r="D256" s="14">
        <v>121.4827061</v>
      </c>
      <c r="E256" s="14">
        <v>31.244976049999998</v>
      </c>
      <c r="F256" s="14" t="s">
        <v>3634</v>
      </c>
      <c r="G256" s="14" t="s">
        <v>3633</v>
      </c>
      <c r="H256" s="14" t="s">
        <v>3632</v>
      </c>
      <c r="I256" s="10" t="s">
        <v>2242</v>
      </c>
      <c r="J256" s="13">
        <v>0.69732137800000005</v>
      </c>
      <c r="K256" s="13">
        <v>0.14153333800000001</v>
      </c>
      <c r="L256" s="13">
        <v>1.335291E-3</v>
      </c>
      <c r="M256" s="13">
        <v>4.5756119999999997E-2</v>
      </c>
      <c r="N256" s="13">
        <v>3.7000509000000001E-2</v>
      </c>
      <c r="O256" s="13">
        <v>3.3834899999999998E-3</v>
      </c>
      <c r="P256" s="13">
        <v>1.3244189E-2</v>
      </c>
      <c r="Q256" s="13">
        <v>0.88042070900000002</v>
      </c>
      <c r="R256" s="10">
        <v>0.90825609799999996</v>
      </c>
      <c r="S256" s="10">
        <v>0.91778745878220802</v>
      </c>
      <c r="T256" s="10">
        <v>0.863347558618625</v>
      </c>
      <c r="U256" s="10">
        <v>0.85592432717688705</v>
      </c>
      <c r="V256" s="10">
        <v>0.93286800907521195</v>
      </c>
      <c r="W256" s="10">
        <v>0.94556939260811201</v>
      </c>
      <c r="X256" s="9">
        <v>0.88042070900000002</v>
      </c>
      <c r="Y256" s="8">
        <v>14.632070907024501</v>
      </c>
    </row>
    <row r="257" spans="1:25">
      <c r="A257" s="11">
        <v>3</v>
      </c>
      <c r="B257" s="14">
        <v>13</v>
      </c>
      <c r="C257" s="14" t="s">
        <v>977</v>
      </c>
      <c r="D257" s="14">
        <v>121.4833295</v>
      </c>
      <c r="E257" s="14">
        <v>31.245248409999999</v>
      </c>
      <c r="F257" s="14" t="s">
        <v>3631</v>
      </c>
      <c r="G257" s="14" t="s">
        <v>3630</v>
      </c>
      <c r="H257" s="14" t="s">
        <v>3629</v>
      </c>
      <c r="I257" s="10" t="s">
        <v>2242</v>
      </c>
      <c r="J257" s="13">
        <v>0.424070263</v>
      </c>
      <c r="K257" s="13">
        <v>0.30650033999999998</v>
      </c>
      <c r="L257" s="13">
        <v>7.1076393000000002E-2</v>
      </c>
      <c r="M257" s="13">
        <v>0.112027168</v>
      </c>
      <c r="N257" s="13">
        <v>2.7521324E-2</v>
      </c>
      <c r="O257" s="13">
        <v>3.033638E-3</v>
      </c>
      <c r="P257" s="13">
        <v>1.5806198E-2</v>
      </c>
      <c r="Q257" s="13">
        <v>0.78652628899999999</v>
      </c>
      <c r="R257" s="10">
        <v>0.92632065299999999</v>
      </c>
      <c r="S257" s="10">
        <v>0.84509712385228097</v>
      </c>
      <c r="T257" s="10">
        <v>0.78521582221532604</v>
      </c>
      <c r="U257" s="10">
        <v>0.84233244079626701</v>
      </c>
      <c r="V257" s="10">
        <v>0.917805311969632</v>
      </c>
      <c r="W257" s="10">
        <v>0.86314364878177896</v>
      </c>
      <c r="X257" s="9">
        <v>0.78652628899999999</v>
      </c>
      <c r="Y257" s="8">
        <v>13.5387314053796</v>
      </c>
    </row>
    <row r="258" spans="1:25">
      <c r="A258" s="11">
        <v>3</v>
      </c>
      <c r="B258" s="14">
        <v>14</v>
      </c>
      <c r="C258" s="14" t="s">
        <v>975</v>
      </c>
      <c r="D258" s="14">
        <v>121.4829651</v>
      </c>
      <c r="E258" s="14">
        <v>31.23617054</v>
      </c>
      <c r="F258" s="14" t="s">
        <v>3628</v>
      </c>
      <c r="G258" s="14" t="s">
        <v>3628</v>
      </c>
      <c r="H258" s="14" t="s">
        <v>3627</v>
      </c>
      <c r="I258" s="10" t="s">
        <v>2242</v>
      </c>
      <c r="J258" s="13">
        <v>0.65159416199999998</v>
      </c>
      <c r="K258" s="13">
        <v>0.175357819</v>
      </c>
      <c r="L258" s="13">
        <v>4.4422150000000001E-2</v>
      </c>
      <c r="M258" s="13">
        <v>4.5098304999999998E-2</v>
      </c>
      <c r="N258" s="13">
        <v>3.8932801000000003E-2</v>
      </c>
      <c r="O258" s="13">
        <v>2.1905900000000001E-3</v>
      </c>
      <c r="P258" s="13">
        <v>2.9182399999999999E-4</v>
      </c>
      <c r="Q258" s="13">
        <v>0.84765107100000003</v>
      </c>
      <c r="R258" s="10">
        <v>0.89142516599999999</v>
      </c>
      <c r="S258" s="10">
        <v>0.80882911749632902</v>
      </c>
      <c r="T258" s="10">
        <v>0.79341796727035596</v>
      </c>
      <c r="U258" s="10">
        <v>0.79713908076353301</v>
      </c>
      <c r="V258" s="10">
        <v>0.86127913926130895</v>
      </c>
      <c r="W258" s="10">
        <v>0.84501223562574801</v>
      </c>
      <c r="X258" s="9">
        <v>0.84765107100000003</v>
      </c>
      <c r="Y258" s="8">
        <v>15.301017851676599</v>
      </c>
    </row>
    <row r="259" spans="1:25">
      <c r="A259" s="11">
        <v>3</v>
      </c>
      <c r="B259" s="14">
        <v>15</v>
      </c>
      <c r="C259" s="14" t="s">
        <v>973</v>
      </c>
      <c r="D259" s="14">
        <v>121.4808245</v>
      </c>
      <c r="E259" s="14">
        <v>31.2427633</v>
      </c>
      <c r="F259" s="14" t="s">
        <v>3626</v>
      </c>
      <c r="G259" s="14" t="s">
        <v>3625</v>
      </c>
      <c r="H259" s="14" t="s">
        <v>3624</v>
      </c>
      <c r="I259" s="10" t="s">
        <v>2242</v>
      </c>
      <c r="J259" s="13">
        <v>0.50131527600000003</v>
      </c>
      <c r="K259" s="13">
        <v>0.233186006</v>
      </c>
      <c r="L259" s="13">
        <v>9.0360800000000005E-2</v>
      </c>
      <c r="M259" s="13">
        <v>8.7198019000000002E-2</v>
      </c>
      <c r="N259" s="13">
        <v>2.6475111999999999E-2</v>
      </c>
      <c r="O259" s="13">
        <v>1.1011362E-2</v>
      </c>
      <c r="P259" s="13">
        <v>5.3673590000000004E-3</v>
      </c>
      <c r="Q259" s="13">
        <v>0.85149675199999997</v>
      </c>
      <c r="R259" s="10">
        <v>0.92606027400000002</v>
      </c>
      <c r="S259" s="10">
        <v>0.94205942561923395</v>
      </c>
      <c r="T259" s="10">
        <v>0.82906225833089298</v>
      </c>
      <c r="U259" s="10">
        <v>0.85298409964060096</v>
      </c>
      <c r="V259" s="10">
        <v>0.88400015624909001</v>
      </c>
      <c r="W259" s="10">
        <v>0.90555223274374896</v>
      </c>
      <c r="X259" s="9">
        <v>0.85149675199999997</v>
      </c>
      <c r="Y259" s="8">
        <v>14.0874563508469</v>
      </c>
    </row>
    <row r="260" spans="1:25">
      <c r="A260" s="11">
        <v>3</v>
      </c>
      <c r="B260" s="14">
        <v>16</v>
      </c>
      <c r="C260" s="14" t="s">
        <v>971</v>
      </c>
      <c r="D260" s="14">
        <v>121.4828844</v>
      </c>
      <c r="E260" s="14">
        <v>31.24049934</v>
      </c>
      <c r="F260" s="14" t="s">
        <v>3623</v>
      </c>
      <c r="G260" s="14" t="s">
        <v>3622</v>
      </c>
      <c r="H260" s="14" t="s">
        <v>3621</v>
      </c>
      <c r="I260" s="10" t="s">
        <v>2242</v>
      </c>
      <c r="J260" s="13">
        <v>0.49537388500000001</v>
      </c>
      <c r="K260" s="13">
        <v>0.24383433700000001</v>
      </c>
      <c r="L260" s="13">
        <v>6.1544099999999997E-2</v>
      </c>
      <c r="M260" s="13">
        <v>5.6388059999999997E-2</v>
      </c>
      <c r="N260" s="13">
        <v>3.0574003999999998E-2</v>
      </c>
      <c r="O260" s="13">
        <v>3.0985354999999999E-2</v>
      </c>
      <c r="P260" s="13">
        <v>2.8683027E-2</v>
      </c>
      <c r="Q260" s="13">
        <v>0.77631532700000005</v>
      </c>
      <c r="R260" s="10">
        <v>0.93721218399999995</v>
      </c>
      <c r="S260" s="10">
        <v>0.90919132529959501</v>
      </c>
      <c r="T260" s="10">
        <v>0.77223292687084599</v>
      </c>
      <c r="U260" s="10">
        <v>0.84805830540655203</v>
      </c>
      <c r="V260" s="10">
        <v>0.853083625441167</v>
      </c>
      <c r="W260" s="10">
        <v>0.87773060212015697</v>
      </c>
      <c r="X260" s="9">
        <v>0.77631532700000005</v>
      </c>
      <c r="Y260" s="8">
        <v>14.4468338549979</v>
      </c>
    </row>
    <row r="261" spans="1:25">
      <c r="A261" s="11">
        <v>3</v>
      </c>
      <c r="B261" s="14">
        <v>17</v>
      </c>
      <c r="C261" s="14" t="s">
        <v>969</v>
      </c>
      <c r="D261" s="14">
        <v>121.48362710000001</v>
      </c>
      <c r="E261" s="14">
        <v>31.239284000000001</v>
      </c>
      <c r="F261" s="16" t="s">
        <v>3620</v>
      </c>
      <c r="G261" s="16" t="s">
        <v>3619</v>
      </c>
      <c r="H261" s="16" t="s">
        <v>3618</v>
      </c>
      <c r="I261" s="10" t="s">
        <v>2242</v>
      </c>
      <c r="J261" s="13">
        <v>0.57433519399999999</v>
      </c>
      <c r="K261" s="13">
        <v>0.190900612</v>
      </c>
      <c r="L261" s="13">
        <v>7.9912758E-2</v>
      </c>
      <c r="M261" s="13">
        <v>9.0185833000000007E-2</v>
      </c>
      <c r="N261" s="13">
        <v>3.6401558000000001E-2</v>
      </c>
      <c r="O261" s="13">
        <v>5.8845520000000004E-3</v>
      </c>
      <c r="P261" s="13">
        <v>2.181339E-3</v>
      </c>
      <c r="Q261" s="13">
        <v>0.88441192599999996</v>
      </c>
      <c r="R261" s="10">
        <v>0.91711733399999995</v>
      </c>
      <c r="S261" s="10">
        <v>0.76460688772684804</v>
      </c>
      <c r="T261" s="10">
        <v>0.86643948057510101</v>
      </c>
      <c r="U261" s="10">
        <v>0.83974619433646003</v>
      </c>
      <c r="V261" s="10">
        <v>0.93635299147802098</v>
      </c>
      <c r="W261" s="10">
        <v>0.84522123726794196</v>
      </c>
      <c r="X261" s="9">
        <v>0.88441192599999996</v>
      </c>
      <c r="Y261" s="8">
        <v>13.6888550403206</v>
      </c>
    </row>
    <row r="262" spans="1:25">
      <c r="A262" s="11">
        <v>3</v>
      </c>
      <c r="B262" s="14">
        <v>18</v>
      </c>
      <c r="C262" s="14" t="s">
        <v>967</v>
      </c>
      <c r="D262" s="14">
        <v>121.48320289999999</v>
      </c>
      <c r="E262" s="14">
        <v>31.236232220000002</v>
      </c>
      <c r="F262" s="14" t="s">
        <v>3617</v>
      </c>
      <c r="G262" s="14" t="s">
        <v>3616</v>
      </c>
      <c r="H262" s="14" t="s">
        <v>3615</v>
      </c>
      <c r="I262" s="10" t="s">
        <v>2242</v>
      </c>
      <c r="J262" s="13">
        <v>0.623572668</v>
      </c>
      <c r="K262" s="13">
        <v>0.147789637</v>
      </c>
      <c r="L262" s="13">
        <v>0.10317293800000001</v>
      </c>
      <c r="M262" s="13">
        <v>4.7814687000000002E-2</v>
      </c>
      <c r="N262" s="13">
        <v>3.8558960000000003E-2</v>
      </c>
      <c r="O262" s="13">
        <v>2.997081E-3</v>
      </c>
      <c r="P262" s="13">
        <v>3.2488500000000002E-4</v>
      </c>
      <c r="Q262" s="13">
        <v>0.82270308000000003</v>
      </c>
      <c r="R262" s="10">
        <v>0.894116138</v>
      </c>
      <c r="S262" s="10">
        <v>0.82352703603675403</v>
      </c>
      <c r="T262" s="10">
        <v>0.80067866727192305</v>
      </c>
      <c r="U262" s="10">
        <v>0.78104492995999197</v>
      </c>
      <c r="V262" s="10">
        <v>0.87337512652404403</v>
      </c>
      <c r="W262" s="10">
        <v>0.85954191887545495</v>
      </c>
      <c r="X262" s="9">
        <v>0.82270308000000003</v>
      </c>
      <c r="Y262" s="8">
        <v>15.7959099980243</v>
      </c>
    </row>
    <row r="263" spans="1:25">
      <c r="A263" s="11">
        <v>3</v>
      </c>
      <c r="B263" s="14">
        <v>19</v>
      </c>
      <c r="C263" s="14" t="s">
        <v>965</v>
      </c>
      <c r="D263" s="14">
        <v>121.4644741</v>
      </c>
      <c r="E263" s="14">
        <v>31.23003697</v>
      </c>
      <c r="F263" s="14" t="s">
        <v>3614</v>
      </c>
      <c r="G263" s="14" t="s">
        <v>3613</v>
      </c>
      <c r="H263" s="14" t="s">
        <v>3612</v>
      </c>
      <c r="I263" s="10" t="s">
        <v>2242</v>
      </c>
      <c r="J263" s="13">
        <v>0.351043261</v>
      </c>
      <c r="K263" s="13">
        <v>0.24292931200000001</v>
      </c>
      <c r="L263" s="13">
        <v>0.215693107</v>
      </c>
      <c r="M263" s="13">
        <v>8.7023514999999996E-2</v>
      </c>
      <c r="N263" s="13">
        <v>3.8333600000000002E-2</v>
      </c>
      <c r="O263" s="13">
        <v>1.9717580000000001E-3</v>
      </c>
      <c r="P263" s="13">
        <v>8.3260169999999998E-3</v>
      </c>
      <c r="Q263" s="13">
        <v>0.75825151400000002</v>
      </c>
      <c r="R263" s="10">
        <v>0.86223835199999999</v>
      </c>
      <c r="S263" s="10">
        <v>0.75617812593229095</v>
      </c>
      <c r="T263" s="10">
        <v>0.74463739532611495</v>
      </c>
      <c r="U263" s="10">
        <v>0.74431545616807304</v>
      </c>
      <c r="V263" s="10">
        <v>0.85137631258388702</v>
      </c>
      <c r="W263" s="10">
        <v>0.72034321905047705</v>
      </c>
      <c r="X263" s="9">
        <v>0.75825151400000002</v>
      </c>
      <c r="Y263" s="8">
        <v>16.402515621263898</v>
      </c>
    </row>
    <row r="264" spans="1:25">
      <c r="A264" s="11">
        <v>3</v>
      </c>
      <c r="B264" s="14">
        <v>20</v>
      </c>
      <c r="C264" s="14" t="s">
        <v>963</v>
      </c>
      <c r="D264" s="14">
        <v>121.492057</v>
      </c>
      <c r="E264" s="14">
        <v>31.214926080000001</v>
      </c>
      <c r="F264" s="14" t="s">
        <v>3611</v>
      </c>
      <c r="G264" s="14" t="s">
        <v>3610</v>
      </c>
      <c r="H264" s="14" t="s">
        <v>3609</v>
      </c>
      <c r="I264" s="10" t="s">
        <v>2242</v>
      </c>
      <c r="J264" s="13">
        <v>0.20847268499999999</v>
      </c>
      <c r="K264" s="13">
        <v>0.407090534</v>
      </c>
      <c r="L264" s="13">
        <v>0.151903499</v>
      </c>
      <c r="M264" s="13">
        <v>0.12101945</v>
      </c>
      <c r="N264" s="13">
        <v>1.7825387000000002E-2</v>
      </c>
      <c r="O264" s="13">
        <v>3.1618599999999998E-4</v>
      </c>
      <c r="P264" s="13">
        <v>4.7275370000000004E-3</v>
      </c>
      <c r="Q264" s="13">
        <v>0.76829891500000003</v>
      </c>
      <c r="R264" s="10">
        <v>0.94913354800000005</v>
      </c>
      <c r="S264" s="10">
        <v>0.82320587044445803</v>
      </c>
      <c r="T264" s="10">
        <v>0.76587449200876001</v>
      </c>
      <c r="U264" s="10">
        <v>0.83014276319067004</v>
      </c>
      <c r="V264" s="10">
        <v>0.93176384232945098</v>
      </c>
      <c r="W264" s="10">
        <v>0.90264992129816601</v>
      </c>
      <c r="X264" s="9">
        <v>0.76829891500000003</v>
      </c>
      <c r="Y264" s="8">
        <v>16.3200499237463</v>
      </c>
    </row>
    <row r="265" spans="1:25">
      <c r="A265" s="11">
        <v>3</v>
      </c>
      <c r="B265" s="14">
        <v>21</v>
      </c>
      <c r="C265" s="14" t="s">
        <v>3608</v>
      </c>
      <c r="D265" s="14">
        <v>121.4867165</v>
      </c>
      <c r="E265" s="14">
        <v>31.218437219999998</v>
      </c>
      <c r="F265" s="14" t="s">
        <v>3607</v>
      </c>
      <c r="G265" s="14" t="s">
        <v>3607</v>
      </c>
      <c r="H265" s="14" t="s">
        <v>3606</v>
      </c>
      <c r="I265" s="10" t="s">
        <v>2242</v>
      </c>
      <c r="J265" s="13"/>
      <c r="K265" s="13"/>
      <c r="L265" s="13"/>
      <c r="M265" s="13"/>
      <c r="N265" s="13"/>
      <c r="O265" s="13"/>
      <c r="P265" s="13"/>
      <c r="Q265" s="13"/>
    </row>
    <row r="266" spans="1:25">
      <c r="A266" s="11">
        <v>3</v>
      </c>
      <c r="B266" s="14">
        <v>22</v>
      </c>
      <c r="C266" s="14" t="s">
        <v>961</v>
      </c>
      <c r="D266" s="14">
        <v>121.48770500000001</v>
      </c>
      <c r="E266" s="14">
        <v>31.231308200000001</v>
      </c>
      <c r="F266" s="14" t="s">
        <v>3605</v>
      </c>
      <c r="G266" s="14" t="s">
        <v>3604</v>
      </c>
      <c r="H266" s="14" t="s">
        <v>3603</v>
      </c>
      <c r="I266" s="10" t="s">
        <v>2242</v>
      </c>
      <c r="J266" s="13">
        <v>0.16029992300000001</v>
      </c>
      <c r="K266" s="13">
        <v>0.238332085</v>
      </c>
      <c r="L266" s="13">
        <v>6.8372892000000005E-2</v>
      </c>
      <c r="M266" s="13">
        <v>8.3877646E-2</v>
      </c>
      <c r="N266" s="13">
        <v>1.9469344E-2</v>
      </c>
      <c r="O266" s="13">
        <v>1.611917E-3</v>
      </c>
      <c r="P266" s="13">
        <v>6.7844810000000002E-3</v>
      </c>
      <c r="Q266" s="13">
        <v>0.71602270199999996</v>
      </c>
      <c r="R266" s="10">
        <v>0.73042585100000001</v>
      </c>
      <c r="S266" s="10">
        <v>0.49224611682709801</v>
      </c>
      <c r="T266" s="10">
        <v>0.69880511042467797</v>
      </c>
      <c r="U266" s="10">
        <v>0.69090277193122396</v>
      </c>
      <c r="V266" s="10">
        <v>0.64599497478018897</v>
      </c>
      <c r="W266" s="10">
        <v>0.35025096998654898</v>
      </c>
      <c r="X266" s="9">
        <v>0.71602270199999996</v>
      </c>
      <c r="Y266" s="8">
        <v>19.5640553025138</v>
      </c>
    </row>
    <row r="267" spans="1:25">
      <c r="A267" s="11">
        <v>3</v>
      </c>
      <c r="B267" s="14">
        <v>23</v>
      </c>
      <c r="C267" s="14" t="s">
        <v>959</v>
      </c>
      <c r="D267" s="14">
        <v>121.4916241</v>
      </c>
      <c r="E267" s="14">
        <v>31.21686764</v>
      </c>
      <c r="F267" s="14" t="s">
        <v>3602</v>
      </c>
      <c r="G267" s="14" t="s">
        <v>3601</v>
      </c>
      <c r="H267" s="14" t="s">
        <v>3600</v>
      </c>
      <c r="I267" s="10" t="s">
        <v>2242</v>
      </c>
      <c r="J267" s="13">
        <v>0.42008139799999999</v>
      </c>
      <c r="K267" s="13">
        <v>0.28974914600000001</v>
      </c>
      <c r="L267" s="13">
        <v>8.5726997999999999E-2</v>
      </c>
      <c r="M267" s="13">
        <v>0.10524992499999999</v>
      </c>
      <c r="N267" s="13">
        <v>4.2267539E-2</v>
      </c>
      <c r="O267" s="13">
        <v>4.8587109999999999E-3</v>
      </c>
      <c r="P267" s="13">
        <v>5.5486509999999999E-3</v>
      </c>
      <c r="Q267" s="13">
        <v>0.851667709</v>
      </c>
      <c r="R267" s="10">
        <v>0.95028875199999996</v>
      </c>
      <c r="S267" s="10">
        <v>0.92074704584939704</v>
      </c>
      <c r="T267" s="10">
        <v>0.85266435298314702</v>
      </c>
      <c r="U267" s="10">
        <v>0.88168423337838397</v>
      </c>
      <c r="V267" s="10">
        <v>0.94442511202584001</v>
      </c>
      <c r="W267" s="10">
        <v>0.92230084781055299</v>
      </c>
      <c r="X267" s="9">
        <v>0.851667709</v>
      </c>
      <c r="Y267" s="8">
        <v>12.344794272575101</v>
      </c>
    </row>
    <row r="268" spans="1:25">
      <c r="A268" s="11">
        <v>3</v>
      </c>
      <c r="B268" s="14">
        <v>24</v>
      </c>
      <c r="C268" s="14" t="s">
        <v>936</v>
      </c>
      <c r="D268" s="14">
        <v>121.4584505</v>
      </c>
      <c r="E268" s="14">
        <v>31.215574369999999</v>
      </c>
      <c r="F268" s="14" t="s">
        <v>3599</v>
      </c>
      <c r="G268" s="14" t="s">
        <v>3598</v>
      </c>
      <c r="H268" s="14" t="s">
        <v>3597</v>
      </c>
      <c r="I268" s="10" t="s">
        <v>2242</v>
      </c>
      <c r="J268" s="13">
        <v>0.14690049499999999</v>
      </c>
      <c r="K268" s="13">
        <v>0.30397701300000002</v>
      </c>
      <c r="L268" s="13">
        <v>0.29636669199999999</v>
      </c>
      <c r="M268" s="13">
        <v>7.6365789000000003E-2</v>
      </c>
      <c r="N268" s="13">
        <v>3.3700306999999999E-2</v>
      </c>
      <c r="O268" s="13">
        <v>2.7681989999999998E-3</v>
      </c>
      <c r="P268" s="13">
        <v>1.6457240000000001E-3</v>
      </c>
      <c r="Q268" s="13">
        <v>0.66289757599999999</v>
      </c>
      <c r="R268" s="10">
        <v>0.84473852699999996</v>
      </c>
      <c r="S268" s="10">
        <v>0.70759644291586099</v>
      </c>
      <c r="T268" s="10">
        <v>0.66119194497594402</v>
      </c>
      <c r="U268" s="10">
        <v>0.69080149717083605</v>
      </c>
      <c r="V268" s="10">
        <v>0.77016464837284204</v>
      </c>
      <c r="W268" s="10">
        <v>0.74371159339281201</v>
      </c>
      <c r="X268" s="9">
        <v>0.66289757599999999</v>
      </c>
      <c r="Y268" s="8">
        <v>16.0528175826257</v>
      </c>
    </row>
    <row r="269" spans="1:25">
      <c r="A269" s="11">
        <v>3</v>
      </c>
      <c r="B269" s="14">
        <v>25</v>
      </c>
      <c r="C269" s="14" t="s">
        <v>934</v>
      </c>
      <c r="D269" s="14">
        <v>121.4621755</v>
      </c>
      <c r="E269" s="14">
        <v>31.222166649999998</v>
      </c>
      <c r="F269" s="14" t="s">
        <v>3596</v>
      </c>
      <c r="G269" s="14" t="s">
        <v>3595</v>
      </c>
      <c r="H269" s="14" t="s">
        <v>3594</v>
      </c>
      <c r="I269" s="10" t="s">
        <v>2242</v>
      </c>
      <c r="J269" s="13">
        <v>0.22174749399999999</v>
      </c>
      <c r="K269" s="13">
        <v>9.6459866000000005E-2</v>
      </c>
      <c r="L269" s="13">
        <v>0.48620348000000002</v>
      </c>
      <c r="M269" s="13">
        <v>0.100588417</v>
      </c>
      <c r="N269" s="13">
        <v>4.6677399000000001E-2</v>
      </c>
      <c r="O269" s="13">
        <v>5.9754370000000001E-3</v>
      </c>
      <c r="P269" s="13">
        <v>1.9949913E-2</v>
      </c>
      <c r="Q269" s="13">
        <v>0.83264017099999998</v>
      </c>
      <c r="R269" s="10">
        <v>0.89465357400000001</v>
      </c>
      <c r="S269" s="10">
        <v>0.89781746847601596</v>
      </c>
      <c r="T269" s="10">
        <v>0.816020714391411</v>
      </c>
      <c r="U269" s="10">
        <v>0.70527792174036996</v>
      </c>
      <c r="V269" s="10">
        <v>0.82817772407986001</v>
      </c>
      <c r="W269" s="10">
        <v>0.78231838918617003</v>
      </c>
      <c r="X269" s="9">
        <v>0.83264017099999998</v>
      </c>
      <c r="Y269" s="8">
        <v>26.6733168868939</v>
      </c>
    </row>
    <row r="270" spans="1:25">
      <c r="A270" s="11">
        <v>3</v>
      </c>
      <c r="B270" s="14">
        <v>26</v>
      </c>
      <c r="C270" s="14" t="s">
        <v>932</v>
      </c>
      <c r="D270" s="14">
        <v>121.4630604</v>
      </c>
      <c r="E270" s="14">
        <v>31.222577579999999</v>
      </c>
      <c r="F270" s="14" t="s">
        <v>3593</v>
      </c>
      <c r="G270" s="14" t="s">
        <v>3593</v>
      </c>
      <c r="H270" s="14" t="s">
        <v>3592</v>
      </c>
      <c r="I270" s="10" t="s">
        <v>2242</v>
      </c>
      <c r="J270" s="13">
        <v>0.24326573900000001</v>
      </c>
      <c r="K270" s="13">
        <v>6.7170803000000001E-2</v>
      </c>
      <c r="L270" s="13">
        <v>0.51072766199999997</v>
      </c>
      <c r="M270" s="13">
        <v>8.2612551000000006E-2</v>
      </c>
      <c r="N270" s="13">
        <v>4.5605292999999998E-2</v>
      </c>
      <c r="O270" s="13">
        <v>6.0281019999999996E-3</v>
      </c>
      <c r="P270" s="13">
        <v>1.3040983000000001E-2</v>
      </c>
      <c r="Q270" s="13">
        <v>0.8591896</v>
      </c>
      <c r="R270" s="10">
        <v>0.96045916600000003</v>
      </c>
      <c r="S270" s="10">
        <v>0.95026349055144899</v>
      </c>
      <c r="T270" s="10">
        <v>0.85259842768682403</v>
      </c>
      <c r="U270" s="10">
        <v>0.80909099065944601</v>
      </c>
      <c r="V270" s="10">
        <v>0.84352573078581805</v>
      </c>
      <c r="W270" s="10">
        <v>0.84014311541379105</v>
      </c>
      <c r="X270" s="9">
        <v>0.8591896</v>
      </c>
      <c r="Y270" s="8">
        <v>23.368804090853502</v>
      </c>
    </row>
    <row r="271" spans="1:25">
      <c r="A271" s="11">
        <v>3</v>
      </c>
      <c r="B271" s="14">
        <v>27</v>
      </c>
      <c r="C271" s="14" t="s">
        <v>930</v>
      </c>
      <c r="D271" s="14">
        <v>121.4643969</v>
      </c>
      <c r="E271" s="14">
        <v>31.22320032</v>
      </c>
      <c r="F271" s="14" t="s">
        <v>3591</v>
      </c>
      <c r="G271" s="14" t="s">
        <v>2645</v>
      </c>
      <c r="H271" s="14" t="s">
        <v>3590</v>
      </c>
      <c r="I271" s="10" t="s">
        <v>2242</v>
      </c>
      <c r="J271" s="13">
        <v>0.23125616700000001</v>
      </c>
      <c r="K271" s="13">
        <v>0.14443461099999999</v>
      </c>
      <c r="L271" s="13">
        <v>0.42614539499999998</v>
      </c>
      <c r="M271" s="13">
        <v>0.106942336</v>
      </c>
      <c r="N271" s="13">
        <v>4.8959414E-2</v>
      </c>
      <c r="O271" s="13">
        <v>2.630552E-3</v>
      </c>
      <c r="P271" s="13">
        <v>9.5052720000000004E-3</v>
      </c>
      <c r="Q271" s="13">
        <v>0.79597069200000004</v>
      </c>
      <c r="R271" s="10">
        <v>0.91067197700000002</v>
      </c>
      <c r="S271" s="10">
        <v>0.91475728179038096</v>
      </c>
      <c r="T271" s="10">
        <v>0.78712188667318495</v>
      </c>
      <c r="U271" s="10">
        <v>0.75150871515421303</v>
      </c>
      <c r="V271" s="10">
        <v>0.84558323802188395</v>
      </c>
      <c r="W271" s="10">
        <v>0.75710355438750898</v>
      </c>
      <c r="X271" s="9">
        <v>0.79597069200000004</v>
      </c>
      <c r="Y271" s="8">
        <v>20.027230329389901</v>
      </c>
    </row>
    <row r="272" spans="1:25">
      <c r="A272" s="11">
        <v>3</v>
      </c>
      <c r="B272" s="14">
        <v>28</v>
      </c>
      <c r="C272" s="14" t="s">
        <v>928</v>
      </c>
      <c r="D272" s="14">
        <v>121.47432910000001</v>
      </c>
      <c r="E272" s="14">
        <v>31.217570630000001</v>
      </c>
      <c r="F272" s="14" t="s">
        <v>3589</v>
      </c>
      <c r="G272" s="14" t="s">
        <v>3588</v>
      </c>
      <c r="H272" s="14" t="s">
        <v>3587</v>
      </c>
      <c r="I272" s="10" t="s">
        <v>2242</v>
      </c>
      <c r="J272" s="13">
        <v>0.44444571599999999</v>
      </c>
      <c r="K272" s="13">
        <v>0.15985001500000001</v>
      </c>
      <c r="L272" s="13">
        <v>0.19683742500000001</v>
      </c>
      <c r="M272" s="13">
        <v>7.0286008999999997E-2</v>
      </c>
      <c r="N272" s="13">
        <v>5.0181389E-2</v>
      </c>
      <c r="O272" s="13">
        <v>7.9883999999999997E-3</v>
      </c>
      <c r="P272" s="13">
        <v>1.868036E-3</v>
      </c>
      <c r="Q272" s="13">
        <v>0.71655479300000002</v>
      </c>
      <c r="R272" s="10">
        <v>0.895738225</v>
      </c>
      <c r="S272" s="10">
        <v>0.842648978192719</v>
      </c>
      <c r="T272" s="10">
        <v>0.71605229138555804</v>
      </c>
      <c r="U272" s="10">
        <v>0.73645089529363195</v>
      </c>
      <c r="V272" s="10">
        <v>0.86472940507453899</v>
      </c>
      <c r="W272" s="10">
        <v>0.83309514268291696</v>
      </c>
      <c r="X272" s="9">
        <v>0.71655479300000002</v>
      </c>
      <c r="Y272" s="8">
        <v>18.385122448872</v>
      </c>
    </row>
    <row r="273" spans="1:25">
      <c r="A273" s="11">
        <v>3</v>
      </c>
      <c r="B273" s="14">
        <v>29</v>
      </c>
      <c r="C273" s="14" t="s">
        <v>926</v>
      </c>
      <c r="D273" s="14">
        <v>121.45687940000001</v>
      </c>
      <c r="E273" s="14">
        <v>31.214324919999999</v>
      </c>
      <c r="F273" s="14" t="s">
        <v>3586</v>
      </c>
      <c r="G273" s="14" t="s">
        <v>3585</v>
      </c>
      <c r="H273" s="14" t="s">
        <v>3584</v>
      </c>
      <c r="I273" s="10" t="s">
        <v>2242</v>
      </c>
      <c r="J273" s="13">
        <v>0.16999562600000001</v>
      </c>
      <c r="K273" s="13">
        <v>6.7787488000000007E-2</v>
      </c>
      <c r="L273" s="13">
        <v>0.45077800800000001</v>
      </c>
      <c r="M273" s="13">
        <v>0.114263852</v>
      </c>
      <c r="N273" s="13">
        <v>2.7166367E-2</v>
      </c>
      <c r="O273" s="13">
        <v>8.2429300000000003E-4</v>
      </c>
      <c r="P273" s="13">
        <v>2.955119E-3</v>
      </c>
      <c r="Q273" s="13">
        <v>0.73276643100000005</v>
      </c>
      <c r="R273" s="10">
        <v>0.86915767099999997</v>
      </c>
      <c r="S273" s="10">
        <v>0.853492633072365</v>
      </c>
      <c r="T273" s="10">
        <v>0.73175569392131501</v>
      </c>
      <c r="U273" s="10">
        <v>0.79634058002085994</v>
      </c>
      <c r="V273" s="10">
        <v>0.88256058114242697</v>
      </c>
      <c r="W273" s="10">
        <v>0.86954130558801002</v>
      </c>
      <c r="X273" s="9">
        <v>0.73276643100000005</v>
      </c>
      <c r="Y273" s="8">
        <v>35.668792879338099</v>
      </c>
    </row>
    <row r="274" spans="1:25">
      <c r="A274" s="11">
        <v>3</v>
      </c>
      <c r="B274" s="14">
        <v>30</v>
      </c>
      <c r="C274" s="14" t="s">
        <v>3583</v>
      </c>
      <c r="D274" s="14">
        <v>121.45956099999999</v>
      </c>
      <c r="E274" s="14">
        <v>31.214895940000002</v>
      </c>
      <c r="F274" s="14" t="s">
        <v>2645</v>
      </c>
      <c r="G274" s="14" t="s">
        <v>3582</v>
      </c>
      <c r="H274" s="14" t="s">
        <v>3579</v>
      </c>
      <c r="I274" s="10" t="s">
        <v>2242</v>
      </c>
      <c r="J274" s="13"/>
      <c r="K274" s="13"/>
      <c r="L274" s="13"/>
      <c r="M274" s="13"/>
      <c r="N274" s="13"/>
      <c r="O274" s="13"/>
      <c r="P274" s="13"/>
      <c r="Q274" s="13"/>
    </row>
    <row r="275" spans="1:25">
      <c r="A275" s="11">
        <v>3</v>
      </c>
      <c r="B275" s="14">
        <v>31</v>
      </c>
      <c r="C275" s="14" t="s">
        <v>3581</v>
      </c>
      <c r="D275" s="14">
        <v>121.4589778</v>
      </c>
      <c r="E275" s="14">
        <v>31.21489944</v>
      </c>
      <c r="F275" s="14" t="s">
        <v>2645</v>
      </c>
      <c r="G275" s="14" t="s">
        <v>3580</v>
      </c>
      <c r="H275" s="14" t="s">
        <v>3579</v>
      </c>
      <c r="I275" s="10" t="s">
        <v>2242</v>
      </c>
      <c r="J275" s="13"/>
      <c r="K275" s="13"/>
      <c r="L275" s="13"/>
      <c r="M275" s="13"/>
      <c r="N275" s="13"/>
      <c r="O275" s="13"/>
      <c r="P275" s="13"/>
      <c r="Q275" s="13"/>
    </row>
    <row r="276" spans="1:25">
      <c r="A276" s="11">
        <v>3</v>
      </c>
      <c r="B276" s="14">
        <v>32</v>
      </c>
      <c r="C276" s="14" t="s">
        <v>924</v>
      </c>
      <c r="D276" s="14">
        <v>121.4629872</v>
      </c>
      <c r="E276" s="14">
        <v>31.21748848</v>
      </c>
      <c r="F276" s="14" t="s">
        <v>2645</v>
      </c>
      <c r="G276" s="14" t="s">
        <v>3578</v>
      </c>
      <c r="H276" s="14" t="s">
        <v>3577</v>
      </c>
      <c r="I276" s="10" t="s">
        <v>2242</v>
      </c>
      <c r="J276" s="13">
        <v>0.11252725099999999</v>
      </c>
      <c r="K276" s="13">
        <v>0.13356900199999999</v>
      </c>
      <c r="L276" s="13">
        <v>0.57118892700000001</v>
      </c>
      <c r="M276" s="13">
        <v>5.0095796999999997E-2</v>
      </c>
      <c r="N276" s="13">
        <v>4.8847079000000002E-2</v>
      </c>
      <c r="O276" s="13">
        <v>4.4014450000000004E-3</v>
      </c>
      <c r="P276" s="13">
        <v>5.7033300000000004E-3</v>
      </c>
      <c r="Q276" s="13">
        <v>0.80261758100000002</v>
      </c>
      <c r="R276" s="10">
        <v>0.89708062899999996</v>
      </c>
      <c r="S276" s="10">
        <v>0.86929092389957097</v>
      </c>
      <c r="T276" s="10">
        <v>0.80171367507368596</v>
      </c>
      <c r="U276" s="10">
        <v>0.81957270508764002</v>
      </c>
      <c r="V276" s="10">
        <v>0.74633870207074104</v>
      </c>
      <c r="W276" s="10">
        <v>0.67533631132119398</v>
      </c>
      <c r="X276" s="9">
        <v>0.80261758100000002</v>
      </c>
      <c r="Y276" s="8">
        <v>15.308001161932699</v>
      </c>
    </row>
    <row r="277" spans="1:25">
      <c r="A277" s="11">
        <v>3</v>
      </c>
      <c r="B277" s="14">
        <v>33</v>
      </c>
      <c r="C277" s="14" t="s">
        <v>923</v>
      </c>
      <c r="D277" s="14">
        <v>121.4669439</v>
      </c>
      <c r="E277" s="14">
        <v>31.218928330000001</v>
      </c>
      <c r="F277" s="14" t="s">
        <v>3576</v>
      </c>
      <c r="G277" s="14" t="s">
        <v>3575</v>
      </c>
      <c r="H277" s="14" t="s">
        <v>3574</v>
      </c>
      <c r="I277" s="10" t="s">
        <v>2242</v>
      </c>
      <c r="J277" s="13">
        <v>0.111659226</v>
      </c>
      <c r="K277" s="13">
        <v>0.392570637</v>
      </c>
      <c r="L277" s="13">
        <v>6.9672689999999995E-2</v>
      </c>
      <c r="M277" s="13">
        <v>0.101378617</v>
      </c>
      <c r="N277" s="13">
        <v>1.1571107000000001E-2</v>
      </c>
      <c r="O277" s="13">
        <v>4.6100000000000002E-5</v>
      </c>
      <c r="P277" s="13">
        <v>1.9444289E-2</v>
      </c>
      <c r="Q277" s="13">
        <v>0.85263463699999997</v>
      </c>
      <c r="R277" s="10">
        <v>0.85441818199999997</v>
      </c>
      <c r="S277" s="10">
        <v>0.82348259565404403</v>
      </c>
      <c r="T277" s="10">
        <v>0.83870181957793399</v>
      </c>
      <c r="U277" s="10">
        <v>0.63100386691679899</v>
      </c>
      <c r="V277" s="10">
        <v>0.75373177862233498</v>
      </c>
      <c r="W277" s="10">
        <v>0.56874629596983295</v>
      </c>
      <c r="X277" s="9">
        <v>0.85263463699999997</v>
      </c>
      <c r="Y277" s="8">
        <v>26.363338116995202</v>
      </c>
    </row>
    <row r="278" spans="1:25">
      <c r="A278" s="11">
        <v>3</v>
      </c>
      <c r="B278" s="14">
        <v>34</v>
      </c>
      <c r="C278" s="14" t="s">
        <v>921</v>
      </c>
      <c r="D278" s="14">
        <v>121.4668509</v>
      </c>
      <c r="E278" s="14">
        <v>31.218692149999999</v>
      </c>
      <c r="F278" s="14" t="s">
        <v>3573</v>
      </c>
      <c r="G278" s="14" t="s">
        <v>3573</v>
      </c>
      <c r="H278" s="14" t="s">
        <v>3572</v>
      </c>
      <c r="I278" s="10" t="s">
        <v>2242</v>
      </c>
      <c r="J278" s="13">
        <v>9.4617309999999996E-2</v>
      </c>
      <c r="K278" s="13">
        <v>0.38198127700000001</v>
      </c>
      <c r="L278" s="13">
        <v>0.114647293</v>
      </c>
      <c r="M278" s="13">
        <v>0.11534736600000001</v>
      </c>
      <c r="N278" s="13">
        <v>1.6209868999999998E-2</v>
      </c>
      <c r="O278" s="13">
        <v>4.3044999999999997E-4</v>
      </c>
      <c r="P278" s="13">
        <v>1.4737091000000001E-2</v>
      </c>
      <c r="Q278" s="13">
        <v>0.83391672500000003</v>
      </c>
      <c r="R278" s="10">
        <v>0.88708369499999995</v>
      </c>
      <c r="S278" s="10">
        <v>0.87259329105301697</v>
      </c>
      <c r="T278" s="10">
        <v>0.83347300214276099</v>
      </c>
      <c r="U278" s="10">
        <v>0.67267309976395195</v>
      </c>
      <c r="V278" s="10">
        <v>0.82744093313592304</v>
      </c>
      <c r="W278" s="10">
        <v>0.66329448523162404</v>
      </c>
      <c r="X278" s="9">
        <v>0.83391672500000003</v>
      </c>
      <c r="Y278" s="8">
        <v>24.458037521589201</v>
      </c>
    </row>
    <row r="279" spans="1:25">
      <c r="A279" s="11">
        <v>3</v>
      </c>
      <c r="B279" s="14">
        <v>35</v>
      </c>
      <c r="C279" s="14" t="s">
        <v>919</v>
      </c>
      <c r="D279" s="14">
        <v>121.4668736</v>
      </c>
      <c r="E279" s="14">
        <v>31.218108969999999</v>
      </c>
      <c r="F279" s="14" t="s">
        <v>3571</v>
      </c>
      <c r="G279" s="14" t="s">
        <v>2645</v>
      </c>
      <c r="H279" s="14" t="s">
        <v>3570</v>
      </c>
      <c r="I279" s="10" t="s">
        <v>2242</v>
      </c>
      <c r="J279" s="13">
        <v>8.8448524000000001E-2</v>
      </c>
      <c r="K279" s="13">
        <v>0.51681232499999996</v>
      </c>
      <c r="L279" s="13">
        <v>9.3187331999999998E-2</v>
      </c>
      <c r="M279" s="13">
        <v>0.115663529</v>
      </c>
      <c r="N279" s="13">
        <v>1.4553706E-2</v>
      </c>
      <c r="O279" s="13">
        <v>4.55062E-4</v>
      </c>
      <c r="P279" s="13">
        <v>1.6228994E-2</v>
      </c>
      <c r="Q279" s="13">
        <v>0.84045053300000006</v>
      </c>
      <c r="R279" s="10">
        <v>0.90872163500000003</v>
      </c>
      <c r="S279" s="10">
        <v>0.90216778179471602</v>
      </c>
      <c r="T279" s="10">
        <v>0.84517322992537203</v>
      </c>
      <c r="U279" s="10">
        <v>0.62269116783226897</v>
      </c>
      <c r="V279" s="10">
        <v>0.822922365425381</v>
      </c>
      <c r="W279" s="10">
        <v>0.73081147483299103</v>
      </c>
      <c r="X279" s="9">
        <v>0.84045053300000006</v>
      </c>
      <c r="Y279" s="8">
        <v>23.340254917351199</v>
      </c>
    </row>
    <row r="280" spans="1:25">
      <c r="A280" s="11">
        <v>3</v>
      </c>
      <c r="B280" s="14">
        <v>36</v>
      </c>
      <c r="C280" s="14" t="s">
        <v>917</v>
      </c>
      <c r="D280" s="14">
        <v>121.46658979999999</v>
      </c>
      <c r="E280" s="14">
        <v>31.21735056</v>
      </c>
      <c r="F280" s="14" t="s">
        <v>3569</v>
      </c>
      <c r="G280" s="14" t="s">
        <v>3568</v>
      </c>
      <c r="H280" s="14" t="s">
        <v>3567</v>
      </c>
      <c r="I280" s="10" t="s">
        <v>2242</v>
      </c>
      <c r="J280" s="13">
        <v>0.11497869500000001</v>
      </c>
      <c r="K280" s="13">
        <v>0.30576620100000002</v>
      </c>
      <c r="L280" s="13">
        <v>0.15931220099999999</v>
      </c>
      <c r="M280" s="13">
        <v>0.13378615399999999</v>
      </c>
      <c r="N280" s="13">
        <v>2.4758433999999999E-2</v>
      </c>
      <c r="O280" s="13">
        <v>1.556396E-3</v>
      </c>
      <c r="P280" s="13">
        <v>2.1170425E-2</v>
      </c>
      <c r="Q280" s="13">
        <v>0.86206423899999995</v>
      </c>
      <c r="R280" s="10">
        <v>0.89410562199999999</v>
      </c>
      <c r="S280" s="10">
        <v>0.71466901731447396</v>
      </c>
      <c r="T280" s="10">
        <v>0.86382516205780502</v>
      </c>
      <c r="U280" s="10">
        <v>0.649875958899925</v>
      </c>
      <c r="V280" s="10">
        <v>0.80475714988287805</v>
      </c>
      <c r="W280" s="10">
        <v>0.47933472345203998</v>
      </c>
      <c r="X280" s="9">
        <v>0.86206423899999995</v>
      </c>
      <c r="Y280" s="8">
        <v>19.2919840005877</v>
      </c>
    </row>
    <row r="281" spans="1:25">
      <c r="A281" s="11">
        <v>3</v>
      </c>
      <c r="B281" s="14">
        <v>37</v>
      </c>
      <c r="C281" s="14" t="s">
        <v>915</v>
      </c>
      <c r="D281" s="14">
        <v>121.46922530000001</v>
      </c>
      <c r="E281" s="14">
        <v>31.217469869999999</v>
      </c>
      <c r="F281" s="14" t="s">
        <v>3566</v>
      </c>
      <c r="G281" s="14" t="s">
        <v>3566</v>
      </c>
      <c r="H281" s="14" t="s">
        <v>3565</v>
      </c>
      <c r="I281" s="10" t="s">
        <v>2242</v>
      </c>
      <c r="J281" s="13">
        <v>0.21290683699999999</v>
      </c>
      <c r="K281" s="13">
        <v>0.240133762</v>
      </c>
      <c r="L281" s="13">
        <v>0.36189174699999999</v>
      </c>
      <c r="M281" s="13">
        <v>9.3139648000000005E-2</v>
      </c>
      <c r="N281" s="13">
        <v>5.6158184999999999E-2</v>
      </c>
      <c r="O281" s="13">
        <v>4.9151179999999996E-3</v>
      </c>
      <c r="P281" s="13">
        <v>4.6880239999999998E-3</v>
      </c>
      <c r="Q281" s="13">
        <v>0.81923952899999997</v>
      </c>
      <c r="R281" s="10">
        <v>0.89972261600000003</v>
      </c>
      <c r="S281" s="10">
        <v>0.86533947160533897</v>
      </c>
      <c r="T281" s="10">
        <v>0.81603653503217399</v>
      </c>
      <c r="U281" s="10">
        <v>0.77976731808293598</v>
      </c>
      <c r="V281" s="10">
        <v>0.84562894711680203</v>
      </c>
      <c r="W281" s="10">
        <v>0.83419283069660499</v>
      </c>
      <c r="X281" s="9">
        <v>0.81923952899999997</v>
      </c>
      <c r="Y281" s="8">
        <v>14.0647560934247</v>
      </c>
    </row>
    <row r="282" spans="1:25">
      <c r="A282" s="11">
        <v>3</v>
      </c>
      <c r="B282" s="14">
        <v>38</v>
      </c>
      <c r="C282" s="14" t="s">
        <v>913</v>
      </c>
      <c r="D282" s="14">
        <v>121.46947780000001</v>
      </c>
      <c r="E282" s="14">
        <v>31.231943820000001</v>
      </c>
      <c r="F282" s="14" t="s">
        <v>2645</v>
      </c>
      <c r="G282" s="14" t="s">
        <v>2645</v>
      </c>
      <c r="H282" s="14" t="s">
        <v>3564</v>
      </c>
      <c r="I282" s="10" t="s">
        <v>2242</v>
      </c>
      <c r="J282" s="13">
        <v>9.7488493999999995E-2</v>
      </c>
      <c r="K282" s="13">
        <v>0.44812257</v>
      </c>
      <c r="L282" s="13">
        <v>0.21842384300000001</v>
      </c>
      <c r="M282" s="13">
        <v>7.1904045999999999E-2</v>
      </c>
      <c r="N282" s="13">
        <v>2.920623E-2</v>
      </c>
      <c r="O282" s="13">
        <v>1.4903659999999999E-3</v>
      </c>
      <c r="P282" s="13">
        <v>2.6532130000000002E-3</v>
      </c>
      <c r="Q282" s="13">
        <v>0.803406591</v>
      </c>
      <c r="R282" s="10">
        <v>0.86505766299999998</v>
      </c>
      <c r="S282" s="10">
        <v>0.81973393871488598</v>
      </c>
      <c r="T282" s="10">
        <v>0.80446208823893195</v>
      </c>
      <c r="U282" s="10">
        <v>0.729617586565939</v>
      </c>
      <c r="V282" s="10">
        <v>0.709254051583048</v>
      </c>
      <c r="W282" s="10">
        <v>0.662423948579422</v>
      </c>
      <c r="X282" s="9">
        <v>0.803406591</v>
      </c>
      <c r="Y282" s="8">
        <v>40.458851322987996</v>
      </c>
    </row>
    <row r="283" spans="1:25">
      <c r="A283" s="11">
        <v>3</v>
      </c>
      <c r="B283" s="14">
        <v>39</v>
      </c>
      <c r="C283" s="14" t="s">
        <v>912</v>
      </c>
      <c r="D283" s="14">
        <v>121.4601736</v>
      </c>
      <c r="E283" s="14">
        <v>31.211537100000001</v>
      </c>
      <c r="F283" s="14" t="s">
        <v>2645</v>
      </c>
      <c r="G283" s="14" t="s">
        <v>3563</v>
      </c>
      <c r="H283" s="14" t="s">
        <v>3562</v>
      </c>
      <c r="I283" s="10" t="s">
        <v>2242</v>
      </c>
      <c r="J283" s="13">
        <v>0.31674914900000001</v>
      </c>
      <c r="K283" s="13">
        <v>3.8652631999999999E-2</v>
      </c>
      <c r="L283" s="13">
        <v>0.44374105699999999</v>
      </c>
      <c r="M283" s="13">
        <v>7.1333990999999999E-2</v>
      </c>
      <c r="N283" s="13">
        <v>5.4797277999999998E-2</v>
      </c>
      <c r="O283" s="13">
        <v>2.8832749999999998E-3</v>
      </c>
      <c r="P283" s="13">
        <v>6.7583699999999999E-4</v>
      </c>
      <c r="Q283" s="13">
        <v>0.86511379899999996</v>
      </c>
      <c r="R283" s="10">
        <v>0.93341848900000002</v>
      </c>
      <c r="S283" s="10">
        <v>0.86424703340275</v>
      </c>
      <c r="T283" s="10">
        <v>0.87087452533002796</v>
      </c>
      <c r="U283" s="10">
        <v>0.80017213289156697</v>
      </c>
      <c r="V283" s="10">
        <v>0.88082965294414794</v>
      </c>
      <c r="W283" s="10">
        <v>0.87063149961036201</v>
      </c>
      <c r="X283" s="9">
        <v>0.86511379899999996</v>
      </c>
      <c r="Y283" s="8">
        <v>27.471440704652899</v>
      </c>
    </row>
    <row r="284" spans="1:25">
      <c r="A284" s="11">
        <v>3</v>
      </c>
      <c r="B284" s="14">
        <v>40</v>
      </c>
      <c r="C284" s="14" t="s">
        <v>911</v>
      </c>
      <c r="D284" s="14">
        <v>121.46947780000001</v>
      </c>
      <c r="E284" s="14">
        <v>31.231943820000001</v>
      </c>
      <c r="F284" s="14" t="s">
        <v>3561</v>
      </c>
      <c r="G284" s="14" t="s">
        <v>2645</v>
      </c>
      <c r="H284" s="14" t="s">
        <v>3560</v>
      </c>
      <c r="I284" s="10" t="s">
        <v>2242</v>
      </c>
      <c r="J284" s="13">
        <v>9.7488493999999995E-2</v>
      </c>
      <c r="K284" s="13">
        <v>0.44812257</v>
      </c>
      <c r="L284" s="13">
        <v>0.21842384300000001</v>
      </c>
      <c r="M284" s="13">
        <v>7.1904045999999999E-2</v>
      </c>
      <c r="N284" s="13">
        <v>2.920623E-2</v>
      </c>
      <c r="O284" s="13">
        <v>1.4903659999999999E-3</v>
      </c>
      <c r="P284" s="13">
        <v>2.6532130000000002E-3</v>
      </c>
      <c r="Q284" s="13">
        <v>0.803406591</v>
      </c>
      <c r="R284" s="10">
        <v>0.86505766299999998</v>
      </c>
      <c r="S284" s="10">
        <v>0.81973393871488598</v>
      </c>
      <c r="T284" s="10">
        <v>0.80446208823893195</v>
      </c>
      <c r="U284" s="10">
        <v>0.729617586565939</v>
      </c>
      <c r="V284" s="10">
        <v>0.709254051583048</v>
      </c>
      <c r="W284" s="10">
        <v>0.662423948579422</v>
      </c>
      <c r="X284" s="9">
        <v>0.803406591</v>
      </c>
      <c r="Y284" s="8">
        <v>40.458826524823401</v>
      </c>
    </row>
    <row r="285" spans="1:25">
      <c r="A285" s="11">
        <v>3</v>
      </c>
      <c r="B285" s="14">
        <v>41</v>
      </c>
      <c r="C285" s="14" t="s">
        <v>876</v>
      </c>
      <c r="D285" s="14">
        <v>121.46947780000001</v>
      </c>
      <c r="E285" s="14">
        <v>31.231943820000001</v>
      </c>
      <c r="F285" s="14" t="s">
        <v>3559</v>
      </c>
      <c r="G285" s="14" t="s">
        <v>2645</v>
      </c>
      <c r="H285" s="14" t="s">
        <v>3558</v>
      </c>
      <c r="I285" s="10" t="s">
        <v>2436</v>
      </c>
      <c r="J285" s="13">
        <v>9.7488493999999995E-2</v>
      </c>
      <c r="K285" s="13">
        <v>0.44812257</v>
      </c>
      <c r="L285" s="13">
        <v>0.21842384300000001</v>
      </c>
      <c r="M285" s="13">
        <v>7.1904045999999999E-2</v>
      </c>
      <c r="N285" s="13">
        <v>2.920623E-2</v>
      </c>
      <c r="O285" s="13">
        <v>1.4903659999999999E-3</v>
      </c>
      <c r="P285" s="13">
        <v>2.6532130000000002E-3</v>
      </c>
      <c r="Q285" s="13">
        <v>0.803406591</v>
      </c>
      <c r="R285" s="10">
        <v>0.86505766299999998</v>
      </c>
      <c r="S285" s="10">
        <v>0.81973393871488598</v>
      </c>
      <c r="T285" s="10">
        <v>0.80446208823893195</v>
      </c>
      <c r="U285" s="10">
        <v>0.729617586565939</v>
      </c>
      <c r="V285" s="10">
        <v>0.709254051583048</v>
      </c>
      <c r="W285" s="10">
        <v>0.662423948579422</v>
      </c>
      <c r="X285" s="9">
        <v>0.803406591</v>
      </c>
      <c r="Y285" s="8">
        <v>40.458851322987996</v>
      </c>
    </row>
    <row r="286" spans="1:25">
      <c r="A286" s="11">
        <v>3</v>
      </c>
      <c r="B286" s="14">
        <v>42</v>
      </c>
      <c r="C286" s="14" t="s">
        <v>874</v>
      </c>
      <c r="D286" s="14">
        <v>121.4801477</v>
      </c>
      <c r="E286" s="14">
        <v>31.265303970000001</v>
      </c>
      <c r="F286" s="14" t="s">
        <v>3557</v>
      </c>
      <c r="G286" s="14" t="s">
        <v>3557</v>
      </c>
      <c r="H286" s="14" t="s">
        <v>3556</v>
      </c>
      <c r="I286" s="10" t="s">
        <v>2436</v>
      </c>
      <c r="J286" s="13">
        <v>0.34747624399999999</v>
      </c>
      <c r="K286" s="13">
        <v>0.231886387</v>
      </c>
      <c r="L286" s="13">
        <v>0.18819069899999999</v>
      </c>
      <c r="M286" s="13">
        <v>8.0992460000000002E-2</v>
      </c>
      <c r="N286" s="13">
        <v>4.0467261999999997E-2</v>
      </c>
      <c r="O286" s="13">
        <v>9.8879339999999993E-3</v>
      </c>
      <c r="P286" s="13">
        <v>9.0017320000000001E-3</v>
      </c>
      <c r="Q286" s="13">
        <v>0.79786122999999998</v>
      </c>
      <c r="R286" s="10">
        <v>0.86122377900000002</v>
      </c>
      <c r="S286" s="10">
        <v>0.78758789554405695</v>
      </c>
      <c r="T286" s="10">
        <v>0.78006534542940598</v>
      </c>
      <c r="U286" s="10">
        <v>0.69903450687045698</v>
      </c>
      <c r="V286" s="10">
        <v>0.801157026218005</v>
      </c>
      <c r="W286" s="10">
        <v>0.76321183595115005</v>
      </c>
      <c r="X286" s="9">
        <v>0.79786122999999998</v>
      </c>
      <c r="Y286" s="8">
        <v>23.8000072950781</v>
      </c>
    </row>
    <row r="287" spans="1:25">
      <c r="A287" s="11">
        <v>3</v>
      </c>
      <c r="B287" s="14">
        <v>43</v>
      </c>
      <c r="C287" s="14" t="s">
        <v>872</v>
      </c>
      <c r="D287" s="14">
        <v>121.4840901</v>
      </c>
      <c r="E287" s="14">
        <v>31.263155900000001</v>
      </c>
      <c r="F287" s="14" t="s">
        <v>2645</v>
      </c>
      <c r="G287" s="14" t="s">
        <v>2645</v>
      </c>
      <c r="H287" s="14" t="s">
        <v>3555</v>
      </c>
      <c r="I287" s="10" t="s">
        <v>2436</v>
      </c>
      <c r="J287" s="13">
        <v>0.24932797800000001</v>
      </c>
      <c r="K287" s="13">
        <v>0.25355688700000001</v>
      </c>
      <c r="L287" s="13">
        <v>0.21834437100000001</v>
      </c>
      <c r="M287" s="13">
        <v>8.0280621999999996E-2</v>
      </c>
      <c r="N287" s="13">
        <v>3.8099925E-2</v>
      </c>
      <c r="O287" s="13">
        <v>2.1499000000000002E-3</v>
      </c>
      <c r="P287" s="13">
        <v>1.4529228999999999E-2</v>
      </c>
      <c r="Q287" s="13">
        <v>0.68083460699999998</v>
      </c>
      <c r="R287" s="10">
        <v>0.74434385000000003</v>
      </c>
      <c r="S287" s="10">
        <v>0.75905030270892104</v>
      </c>
      <c r="T287" s="10">
        <v>0.666036116164749</v>
      </c>
      <c r="U287" s="10">
        <v>0.61182364295883196</v>
      </c>
      <c r="V287" s="10">
        <v>0.61902784900783403</v>
      </c>
      <c r="W287" s="10">
        <v>0.67636483095490796</v>
      </c>
      <c r="X287" s="9">
        <v>0.68083460699999998</v>
      </c>
      <c r="Y287" s="8">
        <v>16.418641102694401</v>
      </c>
    </row>
    <row r="288" spans="1:25">
      <c r="A288" s="11">
        <v>3</v>
      </c>
      <c r="B288" s="14">
        <v>44</v>
      </c>
      <c r="C288" s="14" t="s">
        <v>871</v>
      </c>
      <c r="D288" s="14">
        <v>121.48211740000001</v>
      </c>
      <c r="E288" s="14">
        <v>31.254689559999999</v>
      </c>
      <c r="F288" s="14" t="s">
        <v>2645</v>
      </c>
      <c r="G288" s="14" t="s">
        <v>2645</v>
      </c>
      <c r="H288" s="14" t="s">
        <v>3554</v>
      </c>
      <c r="I288" s="10" t="s">
        <v>2436</v>
      </c>
      <c r="J288" s="13">
        <v>0.401281993</v>
      </c>
      <c r="K288" s="13">
        <v>0.31755161300000001</v>
      </c>
      <c r="L288" s="13">
        <v>6.6121737E-2</v>
      </c>
      <c r="M288" s="13">
        <v>8.6672889000000003E-2</v>
      </c>
      <c r="N288" s="13">
        <v>4.3431918E-2</v>
      </c>
      <c r="O288" s="13">
        <v>3.5369659999999999E-3</v>
      </c>
      <c r="P288" s="13">
        <v>5.3804179999999997E-3</v>
      </c>
      <c r="Q288" s="13">
        <v>0.78012758900000001</v>
      </c>
      <c r="R288" s="10">
        <v>0.89081343899999998</v>
      </c>
      <c r="S288" s="10">
        <v>0.778336869355159</v>
      </c>
      <c r="T288" s="10">
        <v>0.77421505128961099</v>
      </c>
      <c r="U288" s="10">
        <v>0.60470894986433898</v>
      </c>
      <c r="V288" s="10">
        <v>0.82203864172553698</v>
      </c>
      <c r="W288" s="10">
        <v>0.62456001725579402</v>
      </c>
      <c r="X288" s="9">
        <v>0.78012758900000001</v>
      </c>
      <c r="Y288" s="8">
        <v>20.858327126640798</v>
      </c>
    </row>
    <row r="289" spans="1:25">
      <c r="A289" s="11">
        <v>3</v>
      </c>
      <c r="B289" s="14">
        <v>45</v>
      </c>
      <c r="C289" s="14" t="s">
        <v>870</v>
      </c>
      <c r="D289" s="14">
        <v>121.4866552</v>
      </c>
      <c r="E289" s="14">
        <v>31.246065420000001</v>
      </c>
      <c r="F289" s="35" t="s">
        <v>3553</v>
      </c>
      <c r="G289" s="15" t="s">
        <v>3552</v>
      </c>
      <c r="H289" s="14" t="s">
        <v>3551</v>
      </c>
      <c r="I289" s="10" t="s">
        <v>2436</v>
      </c>
      <c r="J289" s="13">
        <v>0.38855616300000001</v>
      </c>
      <c r="K289" s="13">
        <v>0.24757105500000001</v>
      </c>
      <c r="L289" s="13">
        <v>9.0333430000000006E-2</v>
      </c>
      <c r="M289" s="13">
        <v>9.1966882999999999E-2</v>
      </c>
      <c r="N289" s="13">
        <v>3.3654785E-2</v>
      </c>
      <c r="O289" s="13">
        <v>3.9498650000000003E-3</v>
      </c>
      <c r="P289" s="13">
        <v>1.4125314999999999E-2</v>
      </c>
      <c r="Q289" s="13">
        <v>0.77931781700000002</v>
      </c>
      <c r="R289" s="10">
        <v>0.844396276</v>
      </c>
      <c r="S289" s="10">
        <v>0.79576682450670699</v>
      </c>
      <c r="T289" s="10">
        <v>0.77828223332894297</v>
      </c>
      <c r="U289" s="10">
        <v>0.80367343206183195</v>
      </c>
      <c r="V289" s="10">
        <v>0.76597728839455703</v>
      </c>
      <c r="W289" s="10">
        <v>0.74265011460011598</v>
      </c>
      <c r="X289" s="9">
        <v>0.77931781700000002</v>
      </c>
      <c r="Y289" s="8">
        <v>15.9702176112686</v>
      </c>
    </row>
    <row r="290" spans="1:25">
      <c r="A290" s="11">
        <v>3</v>
      </c>
      <c r="B290" s="14">
        <v>46</v>
      </c>
      <c r="C290" s="14" t="s">
        <v>868</v>
      </c>
      <c r="D290" s="14">
        <v>121.480769</v>
      </c>
      <c r="E290" s="14">
        <v>31.251095289999999</v>
      </c>
      <c r="F290" s="14" t="s">
        <v>3550</v>
      </c>
      <c r="G290" s="14" t="s">
        <v>3550</v>
      </c>
      <c r="H290" s="14" t="s">
        <v>3549</v>
      </c>
      <c r="I290" s="10" t="s">
        <v>2436</v>
      </c>
      <c r="J290" s="13">
        <v>0.52226972599999999</v>
      </c>
      <c r="K290" s="13">
        <v>0.21444606799999999</v>
      </c>
      <c r="L290" s="13">
        <v>6.9403171E-2</v>
      </c>
      <c r="M290" s="13">
        <v>6.4978281999999998E-2</v>
      </c>
      <c r="N290" s="13">
        <v>3.4691492999999997E-2</v>
      </c>
      <c r="O290" s="13">
        <v>6.5774919999999999E-3</v>
      </c>
      <c r="P290" s="13">
        <v>1.2542407E-2</v>
      </c>
      <c r="Q290" s="13">
        <v>0.67464052900000004</v>
      </c>
      <c r="R290" s="10">
        <v>0.88699934599999997</v>
      </c>
      <c r="S290" s="10">
        <v>0.74919132858645698</v>
      </c>
      <c r="T290" s="10">
        <v>0.67492375847177799</v>
      </c>
      <c r="U290" s="10">
        <v>0.66705230637928004</v>
      </c>
      <c r="V290" s="10">
        <v>0.73676052533925496</v>
      </c>
      <c r="W290" s="10">
        <v>0.59708500924986196</v>
      </c>
      <c r="X290" s="9">
        <v>0.67464052900000004</v>
      </c>
      <c r="Y290" s="8">
        <v>21.643584342494002</v>
      </c>
    </row>
    <row r="291" spans="1:25">
      <c r="A291" s="11">
        <v>3</v>
      </c>
      <c r="B291" s="14">
        <v>47</v>
      </c>
      <c r="C291" s="14" t="s">
        <v>867</v>
      </c>
      <c r="D291" s="14">
        <v>121.46947780000001</v>
      </c>
      <c r="E291" s="14">
        <v>31.231943820000001</v>
      </c>
      <c r="F291" s="14" t="s">
        <v>2645</v>
      </c>
      <c r="G291" s="14" t="s">
        <v>2645</v>
      </c>
      <c r="H291" s="14" t="s">
        <v>3548</v>
      </c>
      <c r="I291" s="10" t="s">
        <v>2436</v>
      </c>
      <c r="J291" s="13">
        <v>9.7488493999999995E-2</v>
      </c>
      <c r="K291" s="13">
        <v>0.44812257</v>
      </c>
      <c r="L291" s="13">
        <v>0.21842384300000001</v>
      </c>
      <c r="M291" s="13">
        <v>7.1904045999999999E-2</v>
      </c>
      <c r="N291" s="13">
        <v>2.920623E-2</v>
      </c>
      <c r="O291" s="13">
        <v>1.4903659999999999E-3</v>
      </c>
      <c r="P291" s="13">
        <v>2.6532130000000002E-3</v>
      </c>
      <c r="Q291" s="13">
        <v>0.803406591</v>
      </c>
      <c r="R291" s="10">
        <v>0.86505766299999998</v>
      </c>
      <c r="S291" s="10">
        <v>0.81973393871488598</v>
      </c>
      <c r="T291" s="10">
        <v>0.80446208823893195</v>
      </c>
      <c r="U291" s="10">
        <v>0.729617586565939</v>
      </c>
      <c r="V291" s="10">
        <v>0.709254051583048</v>
      </c>
      <c r="W291" s="10">
        <v>0.662423948579422</v>
      </c>
      <c r="X291" s="9">
        <v>0.803406591</v>
      </c>
      <c r="Y291" s="8">
        <v>40.458851322987996</v>
      </c>
    </row>
    <row r="292" spans="1:25">
      <c r="A292" s="11">
        <v>3</v>
      </c>
      <c r="B292" s="14">
        <v>48</v>
      </c>
      <c r="C292" s="14" t="s">
        <v>866</v>
      </c>
      <c r="D292" s="14">
        <v>121.4817468</v>
      </c>
      <c r="E292" s="14">
        <v>31.25397358</v>
      </c>
      <c r="F292" s="14" t="s">
        <v>3547</v>
      </c>
      <c r="G292" s="14" t="s">
        <v>3546</v>
      </c>
      <c r="H292" s="14" t="s">
        <v>3545</v>
      </c>
      <c r="I292" s="10" t="s">
        <v>2436</v>
      </c>
      <c r="J292" s="13">
        <v>0.54695077400000003</v>
      </c>
      <c r="K292" s="13">
        <v>0.247744994</v>
      </c>
      <c r="L292" s="13">
        <v>3.5587311000000003E-2</v>
      </c>
      <c r="M292" s="13">
        <v>8.1644058000000005E-2</v>
      </c>
      <c r="N292" s="13">
        <v>3.9121454E-2</v>
      </c>
      <c r="O292" s="13">
        <v>1.4768254E-2</v>
      </c>
      <c r="P292" s="13">
        <v>1.890009E-3</v>
      </c>
      <c r="Q292" s="13">
        <v>0.80495366999999995</v>
      </c>
      <c r="R292" s="10">
        <v>0.92000563800000001</v>
      </c>
      <c r="S292" s="10">
        <v>0.92793633946210097</v>
      </c>
      <c r="T292" s="10">
        <v>0.78642736090378595</v>
      </c>
      <c r="U292" s="10">
        <v>0.72733784387295797</v>
      </c>
      <c r="V292" s="10">
        <v>0.88150244740349004</v>
      </c>
      <c r="W292" s="10">
        <v>0.85145479464398299</v>
      </c>
      <c r="X292" s="9">
        <v>0.80495366999999995</v>
      </c>
      <c r="Y292" s="8">
        <v>17.453608373526201</v>
      </c>
    </row>
    <row r="293" spans="1:25">
      <c r="A293" s="11">
        <v>3</v>
      </c>
      <c r="B293" s="14">
        <v>49</v>
      </c>
      <c r="C293" s="14" t="s">
        <v>864</v>
      </c>
      <c r="D293" s="14">
        <v>121.48033119999999</v>
      </c>
      <c r="E293" s="14">
        <v>31.25106431</v>
      </c>
      <c r="F293" s="14" t="s">
        <v>3544</v>
      </c>
      <c r="G293" s="14" t="s">
        <v>3543</v>
      </c>
      <c r="H293" s="14" t="s">
        <v>3542</v>
      </c>
      <c r="I293" s="10" t="s">
        <v>2436</v>
      </c>
      <c r="J293" s="13">
        <v>0.51774475799999997</v>
      </c>
      <c r="K293" s="13">
        <v>0.265563618</v>
      </c>
      <c r="L293" s="13">
        <v>3.2675655999999997E-2</v>
      </c>
      <c r="M293" s="13">
        <v>8.6787137E-2</v>
      </c>
      <c r="N293" s="13">
        <v>2.6276674999999999E-2</v>
      </c>
      <c r="O293" s="13">
        <v>6.0112689999999996E-3</v>
      </c>
      <c r="P293" s="13">
        <v>1.5844692E-2</v>
      </c>
      <c r="Q293" s="13">
        <v>0.64618655800000002</v>
      </c>
      <c r="R293" s="10">
        <v>0.888455141</v>
      </c>
      <c r="S293" s="10">
        <v>0.78708534708457001</v>
      </c>
      <c r="T293" s="10">
        <v>0.671649128347381</v>
      </c>
      <c r="U293" s="10">
        <v>0.64130687603585401</v>
      </c>
      <c r="V293" s="10">
        <v>0.74842949187435204</v>
      </c>
      <c r="W293" s="10">
        <v>0.71760344401734399</v>
      </c>
      <c r="X293" s="9">
        <v>0.64618655800000002</v>
      </c>
      <c r="Y293" s="8">
        <v>24.047299217428101</v>
      </c>
    </row>
    <row r="294" spans="1:25">
      <c r="A294" s="11">
        <v>3</v>
      </c>
      <c r="B294" s="14">
        <v>50</v>
      </c>
      <c r="C294" s="14" t="s">
        <v>862</v>
      </c>
      <c r="D294" s="14">
        <v>121.4769489</v>
      </c>
      <c r="E294" s="14">
        <v>31.26577451</v>
      </c>
      <c r="F294" s="14" t="s">
        <v>2645</v>
      </c>
      <c r="G294" s="14" t="s">
        <v>3541</v>
      </c>
      <c r="H294" s="14" t="s">
        <v>3540</v>
      </c>
      <c r="I294" s="10" t="s">
        <v>2436</v>
      </c>
      <c r="J294" s="13">
        <v>0.220402718</v>
      </c>
      <c r="K294" s="13">
        <v>0.247531891</v>
      </c>
      <c r="L294" s="13">
        <v>0.32574526500000001</v>
      </c>
      <c r="M294" s="13">
        <v>2.8215726E-2</v>
      </c>
      <c r="N294" s="13">
        <v>8.9883168999999999E-2</v>
      </c>
      <c r="O294" s="13">
        <v>4.2689640000000001E-3</v>
      </c>
      <c r="P294" s="13">
        <v>2.078374E-3</v>
      </c>
      <c r="Q294" s="13">
        <v>0.83260051599999996</v>
      </c>
      <c r="R294" s="10">
        <v>0.84752006199999996</v>
      </c>
      <c r="S294" s="10">
        <v>0.78619697853761406</v>
      </c>
      <c r="T294" s="10">
        <v>0.809124574958204</v>
      </c>
      <c r="U294" s="10">
        <v>0.71793318507820703</v>
      </c>
      <c r="V294" s="10">
        <v>0.80081098773177595</v>
      </c>
      <c r="W294" s="10">
        <v>0.789064898630502</v>
      </c>
      <c r="X294" s="9">
        <v>0.83260051599999996</v>
      </c>
      <c r="Y294" s="8">
        <v>14.1157642147798</v>
      </c>
    </row>
    <row r="295" spans="1:25">
      <c r="A295" s="11">
        <v>3</v>
      </c>
      <c r="B295" s="14">
        <v>51</v>
      </c>
      <c r="C295" s="14" t="s">
        <v>861</v>
      </c>
      <c r="D295" s="14">
        <v>121.4806116</v>
      </c>
      <c r="E295" s="14">
        <v>31.271384810000001</v>
      </c>
      <c r="F295" s="14" t="s">
        <v>3539</v>
      </c>
      <c r="G295" s="14" t="s">
        <v>3539</v>
      </c>
      <c r="H295" s="14" t="s">
        <v>3538</v>
      </c>
      <c r="I295" s="10" t="s">
        <v>2436</v>
      </c>
      <c r="J295" s="13">
        <v>0.42762446399999998</v>
      </c>
      <c r="K295" s="13">
        <v>0.24484705900000001</v>
      </c>
      <c r="L295" s="13">
        <v>0.16169261900000001</v>
      </c>
      <c r="M295" s="13">
        <v>7.7841996999999996E-2</v>
      </c>
      <c r="N295" s="13">
        <v>4.3588399999999999E-2</v>
      </c>
      <c r="O295" s="13">
        <v>2.0813939999999999E-3</v>
      </c>
      <c r="P295" s="13">
        <v>6.411791E-3</v>
      </c>
      <c r="Q295" s="13">
        <v>0.79790359700000002</v>
      </c>
      <c r="R295" s="10">
        <v>0.91163961299999996</v>
      </c>
      <c r="S295" s="10">
        <v>0.88612855568785498</v>
      </c>
      <c r="T295" s="10">
        <v>0.78886571612804901</v>
      </c>
      <c r="U295" s="10">
        <v>0.77941285402551097</v>
      </c>
      <c r="V295" s="10">
        <v>0.89591976643974203</v>
      </c>
      <c r="W295" s="10">
        <v>0.85724700825549205</v>
      </c>
      <c r="X295" s="9">
        <v>0.79790359700000002</v>
      </c>
      <c r="Y295" s="8">
        <v>11.4571673048896</v>
      </c>
    </row>
    <row r="296" spans="1:25">
      <c r="A296" s="11">
        <v>3</v>
      </c>
      <c r="B296" s="14">
        <v>52</v>
      </c>
      <c r="C296" s="14" t="s">
        <v>3537</v>
      </c>
      <c r="D296" s="14">
        <v>121.4541511</v>
      </c>
      <c r="E296" s="14">
        <v>31.227387100000001</v>
      </c>
      <c r="F296" s="14" t="s">
        <v>3536</v>
      </c>
      <c r="G296" s="14" t="s">
        <v>3535</v>
      </c>
      <c r="H296" s="14" t="s">
        <v>3534</v>
      </c>
      <c r="I296" s="10" t="s">
        <v>2083</v>
      </c>
      <c r="J296" s="13"/>
      <c r="K296" s="13"/>
      <c r="L296" s="13"/>
      <c r="M296" s="13"/>
      <c r="N296" s="13"/>
      <c r="O296" s="13"/>
      <c r="P296" s="13"/>
      <c r="Q296" s="13"/>
    </row>
    <row r="297" spans="1:25">
      <c r="A297" s="11">
        <v>3</v>
      </c>
      <c r="B297" s="14">
        <v>53</v>
      </c>
      <c r="C297" s="14" t="s">
        <v>957</v>
      </c>
      <c r="D297" s="14">
        <v>121.4454951</v>
      </c>
      <c r="E297" s="14">
        <v>31.229578759999999</v>
      </c>
      <c r="F297" s="14" t="s">
        <v>3533</v>
      </c>
      <c r="G297" s="14" t="s">
        <v>3533</v>
      </c>
      <c r="H297" s="14" t="s">
        <v>3532</v>
      </c>
      <c r="I297" s="10" t="s">
        <v>2083</v>
      </c>
      <c r="J297" s="13">
        <v>0.39296940400000002</v>
      </c>
      <c r="K297" s="13">
        <v>9.0726034999999997E-2</v>
      </c>
      <c r="L297" s="13">
        <v>0.32141630999999998</v>
      </c>
      <c r="M297" s="13">
        <v>2.6341030000000001E-2</v>
      </c>
      <c r="N297" s="13">
        <v>7.9653875999999998E-2</v>
      </c>
      <c r="O297" s="13">
        <v>6.5841679999999996E-3</v>
      </c>
      <c r="P297" s="13">
        <v>2.6117050000000002E-3</v>
      </c>
      <c r="Q297" s="13">
        <v>0.83632493200000002</v>
      </c>
      <c r="R297" s="10">
        <v>0.90043326800000001</v>
      </c>
      <c r="S297" s="10">
        <v>0.84738024021671499</v>
      </c>
      <c r="T297" s="10">
        <v>0.83704179054550198</v>
      </c>
      <c r="U297" s="10">
        <v>0.80640895954057801</v>
      </c>
      <c r="V297" s="10">
        <v>0.86285574228316797</v>
      </c>
      <c r="W297" s="10">
        <v>0.86432978749534495</v>
      </c>
      <c r="X297" s="9">
        <v>0.83632493200000002</v>
      </c>
      <c r="Y297" s="8">
        <v>19.8691729540175</v>
      </c>
    </row>
    <row r="298" spans="1:25" ht="15.5">
      <c r="A298" s="11">
        <v>3</v>
      </c>
      <c r="B298" s="14">
        <v>54</v>
      </c>
      <c r="C298" s="14" t="s">
        <v>955</v>
      </c>
      <c r="D298" s="14">
        <v>121.445087</v>
      </c>
      <c r="E298" s="14">
        <v>31.22914574</v>
      </c>
      <c r="F298" s="14" t="s">
        <v>3531</v>
      </c>
      <c r="G298" s="14" t="s">
        <v>3530</v>
      </c>
      <c r="H298" s="14" t="s">
        <v>3529</v>
      </c>
      <c r="I298" s="10" t="s">
        <v>2083</v>
      </c>
      <c r="J298" s="13">
        <v>0.264139175</v>
      </c>
      <c r="K298" s="13">
        <v>6.7355314999999999E-2</v>
      </c>
      <c r="L298" s="13">
        <v>0.44838031099999998</v>
      </c>
      <c r="M298" s="13">
        <v>3.4757931999999998E-2</v>
      </c>
      <c r="N298" s="13">
        <v>8.3487034000000002E-2</v>
      </c>
      <c r="O298" s="13">
        <v>5.0848330000000004E-3</v>
      </c>
      <c r="P298" s="13">
        <v>3.0196509999999999E-3</v>
      </c>
      <c r="Q298" s="13">
        <v>0.82066626600000003</v>
      </c>
      <c r="R298" s="10">
        <v>0.89190776599999999</v>
      </c>
      <c r="S298" s="10">
        <v>0.79455609950327399</v>
      </c>
      <c r="T298" s="10">
        <v>0.81976999905025805</v>
      </c>
      <c r="U298" s="10">
        <v>0.78684062591131898</v>
      </c>
      <c r="V298" s="10">
        <v>0.75772469737821402</v>
      </c>
      <c r="W298" s="10">
        <v>0.80159568758373001</v>
      </c>
      <c r="X298" s="9">
        <v>0.82066626600000003</v>
      </c>
      <c r="Y298" s="8">
        <v>21.0965326684315</v>
      </c>
    </row>
    <row r="299" spans="1:25" ht="15.5">
      <c r="A299" s="11">
        <v>3</v>
      </c>
      <c r="B299" s="14">
        <v>55</v>
      </c>
      <c r="C299" s="14" t="s">
        <v>32</v>
      </c>
      <c r="D299" s="14">
        <v>121.445528</v>
      </c>
      <c r="E299" s="14">
        <v>31.229129870000001</v>
      </c>
      <c r="F299" s="14" t="s">
        <v>3528</v>
      </c>
      <c r="G299" s="14" t="s">
        <v>3528</v>
      </c>
      <c r="H299" s="14" t="s">
        <v>3527</v>
      </c>
      <c r="I299" s="10" t="s">
        <v>2083</v>
      </c>
      <c r="J299" s="13">
        <v>0.31910878999999998</v>
      </c>
      <c r="K299" s="13">
        <v>7.8049400000000005E-2</v>
      </c>
      <c r="L299" s="13">
        <v>0.42071741299999998</v>
      </c>
      <c r="M299" s="13">
        <v>2.9632742E-2</v>
      </c>
      <c r="N299" s="13">
        <v>9.2796499000000005E-2</v>
      </c>
      <c r="O299" s="13">
        <v>6.3414140000000001E-3</v>
      </c>
      <c r="P299" s="13">
        <v>1.3921910000000001E-3</v>
      </c>
      <c r="Q299" s="13">
        <v>0.84381951099999997</v>
      </c>
      <c r="R299" s="10">
        <v>0.93288040299999997</v>
      </c>
      <c r="S299" s="10">
        <v>0.84392497087606599</v>
      </c>
      <c r="T299" s="10">
        <v>0.84240411070923904</v>
      </c>
      <c r="U299" s="10">
        <v>0.81017488344890698</v>
      </c>
      <c r="V299" s="10">
        <v>0.845732585634833</v>
      </c>
      <c r="W299" s="10">
        <v>0.80967424543511901</v>
      </c>
      <c r="X299" s="9">
        <v>0.84381951099999997</v>
      </c>
      <c r="Y299" s="8">
        <v>20.273765569415001</v>
      </c>
    </row>
    <row r="300" spans="1:25" ht="15.5">
      <c r="A300" s="11">
        <v>3</v>
      </c>
      <c r="B300" s="14">
        <v>56</v>
      </c>
      <c r="C300" s="14" t="s">
        <v>953</v>
      </c>
      <c r="D300" s="14">
        <v>121.4549189</v>
      </c>
      <c r="E300" s="14">
        <v>31.23020202</v>
      </c>
      <c r="F300" s="14" t="s">
        <v>3526</v>
      </c>
      <c r="G300" s="14" t="s">
        <v>3526</v>
      </c>
      <c r="H300" s="14" t="s">
        <v>3525</v>
      </c>
      <c r="I300" s="10" t="s">
        <v>2083</v>
      </c>
      <c r="J300" s="13">
        <v>0.40098408299999999</v>
      </c>
      <c r="K300" s="13">
        <v>0.38033430899999998</v>
      </c>
      <c r="L300" s="13">
        <v>6.8221228999999994E-2</v>
      </c>
      <c r="M300" s="13">
        <v>6.880406E-2</v>
      </c>
      <c r="N300" s="13">
        <v>5.5911473000000003E-2</v>
      </c>
      <c r="O300" s="13">
        <v>8.4435599999999993E-3</v>
      </c>
      <c r="P300" s="13">
        <v>3.1057089999999999E-3</v>
      </c>
      <c r="Q300" s="13">
        <v>0.68666005799999996</v>
      </c>
      <c r="R300" s="10">
        <v>0.94560492399999996</v>
      </c>
      <c r="S300" s="10">
        <v>0.93905070251821898</v>
      </c>
      <c r="T300" s="10">
        <v>0.66026419743745002</v>
      </c>
      <c r="U300" s="10">
        <v>0.66133378707135304</v>
      </c>
      <c r="V300" s="10">
        <v>0.707005573810637</v>
      </c>
      <c r="W300" s="10">
        <v>0.68355612451589698</v>
      </c>
      <c r="X300" s="9">
        <v>0.68666005799999996</v>
      </c>
      <c r="Y300" s="8">
        <v>28.759946176239001</v>
      </c>
    </row>
    <row r="301" spans="1:25" ht="15.5">
      <c r="A301" s="11">
        <v>3</v>
      </c>
      <c r="B301" s="14">
        <v>57</v>
      </c>
      <c r="C301" s="14" t="s">
        <v>951</v>
      </c>
      <c r="D301" s="14">
        <v>121.4596303</v>
      </c>
      <c r="E301" s="14">
        <v>31.232367050000001</v>
      </c>
      <c r="F301" s="14" t="s">
        <v>3326</v>
      </c>
      <c r="G301" s="14" t="s">
        <v>3524</v>
      </c>
      <c r="H301" s="14" t="s">
        <v>3523</v>
      </c>
      <c r="I301" s="10" t="s">
        <v>2083</v>
      </c>
      <c r="J301" s="13">
        <v>0.240122901</v>
      </c>
      <c r="K301" s="13">
        <v>0.29420916200000002</v>
      </c>
      <c r="L301" s="13">
        <v>0.24698405800000001</v>
      </c>
      <c r="M301" s="13">
        <v>3.3885107999999997E-2</v>
      </c>
      <c r="N301" s="13">
        <v>3.9409848999999997E-2</v>
      </c>
      <c r="O301" s="13">
        <v>1.0556539E-2</v>
      </c>
      <c r="P301" s="13">
        <v>6.9550410000000003E-3</v>
      </c>
      <c r="Q301" s="13">
        <v>0.75861864800000001</v>
      </c>
      <c r="R301" s="10">
        <v>0.84186019999999995</v>
      </c>
      <c r="S301" s="10">
        <v>0.82664375928021205</v>
      </c>
      <c r="T301" s="10">
        <v>0.75398914952464802</v>
      </c>
      <c r="U301" s="10">
        <v>0.58819737932507299</v>
      </c>
      <c r="V301" s="10">
        <v>0.63676731995124902</v>
      </c>
      <c r="W301" s="10">
        <v>0.65640488440938805</v>
      </c>
      <c r="X301" s="9">
        <v>0.75861864800000001</v>
      </c>
      <c r="Y301" s="8">
        <v>24.244927799694501</v>
      </c>
    </row>
    <row r="302" spans="1:25" ht="15.5">
      <c r="A302" s="11">
        <v>3</v>
      </c>
      <c r="B302" s="14">
        <v>58</v>
      </c>
      <c r="C302" s="14" t="s">
        <v>3522</v>
      </c>
      <c r="D302" s="14">
        <v>121.4437983</v>
      </c>
      <c r="E302" s="14">
        <v>31.219040400000001</v>
      </c>
      <c r="F302" s="14" t="s">
        <v>3521</v>
      </c>
      <c r="G302" s="14" t="s">
        <v>3521</v>
      </c>
      <c r="H302" s="14" t="s">
        <v>3520</v>
      </c>
      <c r="I302" s="10" t="s">
        <v>2083</v>
      </c>
      <c r="J302" s="13"/>
      <c r="K302" s="13"/>
      <c r="L302" s="13"/>
      <c r="M302" s="13"/>
      <c r="N302" s="13"/>
      <c r="O302" s="13"/>
      <c r="P302" s="13"/>
      <c r="Q302" s="13"/>
    </row>
    <row r="303" spans="1:25" ht="15.5">
      <c r="A303" s="11">
        <v>3</v>
      </c>
      <c r="B303" s="14">
        <v>59</v>
      </c>
      <c r="C303" s="14" t="s">
        <v>30</v>
      </c>
      <c r="D303" s="14">
        <v>121.443438</v>
      </c>
      <c r="E303" s="14">
        <v>31.220074180000001</v>
      </c>
      <c r="F303" s="14" t="s">
        <v>3519</v>
      </c>
      <c r="G303" s="14" t="s">
        <v>3518</v>
      </c>
      <c r="H303" s="14" t="s">
        <v>3517</v>
      </c>
      <c r="I303" s="10" t="s">
        <v>2083</v>
      </c>
      <c r="J303" s="13">
        <v>0.18813165000000001</v>
      </c>
      <c r="K303" s="13">
        <v>4.4772147999999998E-2</v>
      </c>
      <c r="L303" s="13">
        <v>0.49860127799999998</v>
      </c>
      <c r="M303" s="13">
        <v>6.0091972E-2</v>
      </c>
      <c r="N303" s="13">
        <v>3.9746919999999998E-2</v>
      </c>
      <c r="O303" s="13">
        <v>1.1358259999999999E-3</v>
      </c>
      <c r="P303" s="13">
        <v>1.6417185000000001E-2</v>
      </c>
      <c r="Q303" s="13">
        <v>0.85033932000000001</v>
      </c>
      <c r="R303" s="10">
        <v>0.91777476199999997</v>
      </c>
      <c r="S303" s="10">
        <v>0.86447015873161104</v>
      </c>
      <c r="T303" s="10">
        <v>0.84591875401411998</v>
      </c>
      <c r="U303" s="10">
        <v>0.84247723650447104</v>
      </c>
      <c r="V303" s="10">
        <v>0.87927329155630196</v>
      </c>
      <c r="W303" s="10">
        <v>0.84137364825080396</v>
      </c>
      <c r="X303" s="9">
        <v>0.85033932000000001</v>
      </c>
      <c r="Y303" s="8">
        <v>27.190370212128499</v>
      </c>
    </row>
    <row r="304" spans="1:25" ht="15.5">
      <c r="A304" s="11">
        <v>3</v>
      </c>
      <c r="B304" s="14">
        <v>60</v>
      </c>
      <c r="C304" s="14" t="s">
        <v>950</v>
      </c>
      <c r="D304" s="14">
        <v>121.4440968</v>
      </c>
      <c r="E304" s="14">
        <v>31.220594909999999</v>
      </c>
      <c r="F304" s="14" t="s">
        <v>3326</v>
      </c>
      <c r="G304" s="14" t="s">
        <v>3513</v>
      </c>
      <c r="H304" s="14" t="s">
        <v>3516</v>
      </c>
      <c r="I304" s="10" t="s">
        <v>2083</v>
      </c>
      <c r="J304" s="13">
        <v>0.18839236700000001</v>
      </c>
      <c r="K304" s="13">
        <v>5.3702218000000003E-2</v>
      </c>
      <c r="L304" s="13">
        <v>0.46715409400000002</v>
      </c>
      <c r="M304" s="13">
        <v>7.1593421000000004E-2</v>
      </c>
      <c r="N304" s="13">
        <v>3.9376667999999997E-2</v>
      </c>
      <c r="O304" s="13">
        <v>2.9389519999999999E-3</v>
      </c>
      <c r="P304" s="13">
        <v>2.2574829999999998E-3</v>
      </c>
      <c r="Q304" s="13">
        <v>0.89619121700000004</v>
      </c>
      <c r="R304" s="10">
        <v>0.91098140500000002</v>
      </c>
      <c r="S304" s="10">
        <v>0.94370836043760697</v>
      </c>
      <c r="T304" s="10">
        <v>0.90896295067491495</v>
      </c>
      <c r="U304" s="10">
        <v>0.88201795431686603</v>
      </c>
      <c r="V304" s="10">
        <v>0.92732848946992497</v>
      </c>
      <c r="W304" s="10">
        <v>0.89018485200055897</v>
      </c>
      <c r="X304" s="9">
        <v>0.89619121700000004</v>
      </c>
      <c r="Y304" s="8">
        <v>22.330414835221401</v>
      </c>
    </row>
    <row r="305" spans="1:25" ht="15.5">
      <c r="A305" s="11">
        <v>3</v>
      </c>
      <c r="B305" s="14">
        <v>61</v>
      </c>
      <c r="C305" s="14" t="s">
        <v>3515</v>
      </c>
      <c r="D305" s="14">
        <v>121.4438328</v>
      </c>
      <c r="E305" s="14">
        <v>31.221153430000001</v>
      </c>
      <c r="F305" s="14" t="s">
        <v>3326</v>
      </c>
      <c r="G305" s="14" t="s">
        <v>3326</v>
      </c>
      <c r="H305" s="14" t="s">
        <v>3514</v>
      </c>
      <c r="I305" s="10" t="s">
        <v>2083</v>
      </c>
      <c r="J305" s="13"/>
      <c r="K305" s="13"/>
      <c r="L305" s="13"/>
      <c r="M305" s="13"/>
      <c r="N305" s="13"/>
      <c r="O305" s="13"/>
      <c r="P305" s="13"/>
      <c r="Q305" s="13"/>
    </row>
    <row r="306" spans="1:25" ht="15.5">
      <c r="A306" s="11">
        <v>3</v>
      </c>
      <c r="B306" s="14">
        <v>62</v>
      </c>
      <c r="C306" s="14" t="s">
        <v>28</v>
      </c>
      <c r="D306" s="14">
        <v>121.4517531</v>
      </c>
      <c r="E306" s="14">
        <v>31.22352227</v>
      </c>
      <c r="F306" s="14" t="s">
        <v>3513</v>
      </c>
      <c r="G306" s="14" t="s">
        <v>3512</v>
      </c>
      <c r="H306" s="14" t="s">
        <v>3511</v>
      </c>
      <c r="I306" s="10" t="s">
        <v>2083</v>
      </c>
      <c r="J306" s="13">
        <v>0.31547567599999998</v>
      </c>
      <c r="K306" s="13">
        <v>4.8734877000000003E-2</v>
      </c>
      <c r="L306" s="13">
        <v>0.38426272099999997</v>
      </c>
      <c r="M306" s="13">
        <v>7.7835506999999998E-2</v>
      </c>
      <c r="N306" s="13">
        <v>5.4408179000000001E-2</v>
      </c>
      <c r="O306" s="13">
        <v>4.5261379999999999E-3</v>
      </c>
      <c r="P306" s="13">
        <v>5.3287079999999997E-3</v>
      </c>
      <c r="Q306" s="13">
        <v>0.86747216999999999</v>
      </c>
      <c r="R306" s="10">
        <v>0.89856477599999995</v>
      </c>
      <c r="S306" s="10">
        <v>0.84367739557218602</v>
      </c>
      <c r="T306" s="10">
        <v>0.86967135162948805</v>
      </c>
      <c r="U306" s="10">
        <v>0.84187139081746099</v>
      </c>
      <c r="V306" s="10">
        <v>0.90607446549717596</v>
      </c>
      <c r="W306" s="10">
        <v>0.78194053164115895</v>
      </c>
      <c r="X306" s="9">
        <v>0.86747216999999999</v>
      </c>
      <c r="Y306" s="8">
        <v>26.9042115503809</v>
      </c>
    </row>
    <row r="307" spans="1:25" ht="15.5">
      <c r="A307" s="11">
        <v>3</v>
      </c>
      <c r="B307" s="14">
        <v>63</v>
      </c>
      <c r="C307" s="14" t="s">
        <v>949</v>
      </c>
      <c r="D307" s="14">
        <v>121.44091160000001</v>
      </c>
      <c r="E307" s="14">
        <v>31.227122250000001</v>
      </c>
      <c r="F307" s="14" t="s">
        <v>3326</v>
      </c>
      <c r="G307" s="14" t="s">
        <v>3326</v>
      </c>
      <c r="H307" s="14" t="s">
        <v>3510</v>
      </c>
      <c r="I307" s="10" t="s">
        <v>2083</v>
      </c>
      <c r="J307" s="13">
        <v>0.186732864</v>
      </c>
      <c r="K307" s="13">
        <v>6.3812255999999998E-2</v>
      </c>
      <c r="L307" s="13">
        <v>0.51542625500000006</v>
      </c>
      <c r="M307" s="13">
        <v>8.9024353000000001E-2</v>
      </c>
      <c r="N307" s="13">
        <v>4.7320938E-2</v>
      </c>
      <c r="O307" s="13">
        <v>3.6209110000000001E-3</v>
      </c>
      <c r="P307" s="13">
        <v>1.015473E-3</v>
      </c>
      <c r="Q307" s="13">
        <v>0.86657036200000004</v>
      </c>
      <c r="R307" s="10">
        <v>0.92144348899999995</v>
      </c>
      <c r="S307" s="10">
        <v>0.87302310511248604</v>
      </c>
      <c r="T307" s="10">
        <v>0.88087335823796298</v>
      </c>
      <c r="U307" s="10">
        <v>0.78765807227110995</v>
      </c>
      <c r="V307" s="10">
        <v>0.85596890238566403</v>
      </c>
      <c r="W307" s="10">
        <v>0.84693536785095203</v>
      </c>
      <c r="X307" s="9">
        <v>0.86657036200000004</v>
      </c>
      <c r="Y307" s="8">
        <v>17.7463137948411</v>
      </c>
    </row>
    <row r="308" spans="1:25" ht="15.5">
      <c r="A308" s="11">
        <v>3</v>
      </c>
      <c r="B308" s="14">
        <v>64</v>
      </c>
      <c r="C308" s="14" t="s">
        <v>27</v>
      </c>
      <c r="D308" s="14">
        <v>121.454499</v>
      </c>
      <c r="E308" s="14">
        <v>31.228100189999999</v>
      </c>
      <c r="F308" s="14" t="s">
        <v>3509</v>
      </c>
      <c r="G308" s="14" t="s">
        <v>3509</v>
      </c>
      <c r="H308" s="14" t="s">
        <v>3508</v>
      </c>
      <c r="I308" s="10" t="s">
        <v>2083</v>
      </c>
      <c r="J308" s="13">
        <v>0.33996105199999999</v>
      </c>
      <c r="K308" s="13">
        <v>0.176161766</v>
      </c>
      <c r="L308" s="13">
        <v>0.31541697200000002</v>
      </c>
      <c r="M308" s="13">
        <v>8.6684227000000003E-2</v>
      </c>
      <c r="N308" s="13">
        <v>4.6847978999999998E-2</v>
      </c>
      <c r="O308" s="13">
        <v>7.6068239999999999E-3</v>
      </c>
      <c r="P308" s="13">
        <v>2.667109E-3</v>
      </c>
      <c r="Q308" s="13">
        <v>0.83041679700000004</v>
      </c>
      <c r="R308" s="10">
        <v>0.91632724600000004</v>
      </c>
      <c r="S308" s="10">
        <v>0.89902930984482399</v>
      </c>
      <c r="T308" s="10">
        <v>0.82369302034837599</v>
      </c>
      <c r="U308" s="10">
        <v>0.77168681409333295</v>
      </c>
      <c r="V308" s="10">
        <v>0.90599685843404199</v>
      </c>
      <c r="W308" s="10">
        <v>0.86438280428471104</v>
      </c>
      <c r="X308" s="9">
        <v>0.83041679700000004</v>
      </c>
      <c r="Y308" s="8">
        <v>22.718166340257401</v>
      </c>
    </row>
    <row r="309" spans="1:25" ht="15.5">
      <c r="A309" s="11">
        <v>3</v>
      </c>
      <c r="B309" s="14">
        <v>65</v>
      </c>
      <c r="C309" s="14" t="s">
        <v>3507</v>
      </c>
      <c r="D309" s="14">
        <v>121.4487761</v>
      </c>
      <c r="E309" s="14">
        <v>31.223834490000002</v>
      </c>
      <c r="F309" s="14" t="s">
        <v>3506</v>
      </c>
      <c r="G309" s="14" t="s">
        <v>3505</v>
      </c>
      <c r="H309" s="14" t="s">
        <v>3504</v>
      </c>
      <c r="I309" s="10" t="s">
        <v>2083</v>
      </c>
      <c r="J309" s="13"/>
      <c r="K309" s="13"/>
      <c r="L309" s="13"/>
      <c r="M309" s="13"/>
      <c r="N309" s="13"/>
      <c r="O309" s="13"/>
      <c r="P309" s="13"/>
      <c r="Q309" s="13"/>
    </row>
    <row r="310" spans="1:25" ht="15.5">
      <c r="A310" s="11">
        <v>3</v>
      </c>
      <c r="B310" s="14">
        <v>66</v>
      </c>
      <c r="C310" s="14" t="s">
        <v>948</v>
      </c>
      <c r="D310" s="14">
        <v>121.4510602</v>
      </c>
      <c r="E310" s="14">
        <v>31.221696420000001</v>
      </c>
      <c r="F310" s="14" t="s">
        <v>3503</v>
      </c>
      <c r="G310" s="14" t="s">
        <v>3503</v>
      </c>
      <c r="H310" s="14" t="s">
        <v>3502</v>
      </c>
      <c r="I310" s="10" t="s">
        <v>2083</v>
      </c>
      <c r="J310" s="13">
        <v>0.236083031</v>
      </c>
      <c r="K310" s="13">
        <v>4.1265296999999999E-2</v>
      </c>
      <c r="L310" s="13">
        <v>0.54527416200000001</v>
      </c>
      <c r="M310" s="13">
        <v>8.1173516000000001E-2</v>
      </c>
      <c r="N310" s="13">
        <v>4.6680831999999998E-2</v>
      </c>
      <c r="O310" s="13">
        <v>5.4601670000000001E-3</v>
      </c>
      <c r="P310" s="13">
        <v>8.8081399999999995E-4</v>
      </c>
      <c r="Q310" s="13">
        <v>0.79420664399999996</v>
      </c>
      <c r="R310" s="10">
        <v>0.94233730400000004</v>
      </c>
      <c r="S310" s="10">
        <v>0.94552409199130505</v>
      </c>
      <c r="T310" s="10">
        <v>0.77563506606217303</v>
      </c>
      <c r="U310" s="10">
        <v>0.82002003687960801</v>
      </c>
      <c r="V310" s="10">
        <v>0.90051660994853799</v>
      </c>
      <c r="W310" s="10">
        <v>0.88293126693468604</v>
      </c>
      <c r="X310" s="9">
        <v>0.79420664399999996</v>
      </c>
      <c r="Y310" s="8">
        <v>25.623334712348701</v>
      </c>
    </row>
    <row r="311" spans="1:25" ht="15.5">
      <c r="A311" s="11">
        <v>3</v>
      </c>
      <c r="B311" s="14">
        <v>67</v>
      </c>
      <c r="C311" s="14" t="s">
        <v>946</v>
      </c>
      <c r="D311" s="14">
        <v>121.4458173</v>
      </c>
      <c r="E311" s="14">
        <v>31.219073160000001</v>
      </c>
      <c r="F311" s="14" t="s">
        <v>3501</v>
      </c>
      <c r="G311" s="14" t="s">
        <v>3500</v>
      </c>
      <c r="H311" s="14" t="s">
        <v>3499</v>
      </c>
      <c r="I311" s="10" t="s">
        <v>2083</v>
      </c>
      <c r="J311" s="13">
        <v>0.219728851</v>
      </c>
      <c r="K311" s="13">
        <v>2.699089E-2</v>
      </c>
      <c r="L311" s="13">
        <v>0.54394111599999995</v>
      </c>
      <c r="M311" s="13">
        <v>9.1815185999999993E-2</v>
      </c>
      <c r="N311" s="13">
        <v>5.4340744000000003E-2</v>
      </c>
      <c r="O311" s="13">
        <v>3.3557890000000001E-3</v>
      </c>
      <c r="P311" s="13">
        <v>3.1574250000000002E-3</v>
      </c>
      <c r="Q311" s="13">
        <v>0.72080337699999997</v>
      </c>
      <c r="R311" s="10">
        <v>0.96124274399999998</v>
      </c>
      <c r="S311" s="10">
        <v>0.94795860425761402</v>
      </c>
      <c r="T311" s="10">
        <v>0.722459963366064</v>
      </c>
      <c r="U311" s="10">
        <v>0.83870882319613105</v>
      </c>
      <c r="V311" s="10">
        <v>0.88240642081111398</v>
      </c>
      <c r="W311" s="10">
        <v>0.88271483940867201</v>
      </c>
      <c r="X311" s="9">
        <v>0.72080337699999997</v>
      </c>
      <c r="Y311" s="8">
        <v>28.476836516563498</v>
      </c>
    </row>
    <row r="312" spans="1:25">
      <c r="A312" s="11">
        <v>3</v>
      </c>
      <c r="B312" s="14">
        <v>68</v>
      </c>
      <c r="C312" s="14" t="s">
        <v>944</v>
      </c>
      <c r="D312" s="14">
        <v>121.44714500000001</v>
      </c>
      <c r="E312" s="14">
        <v>31.219236989999999</v>
      </c>
      <c r="F312" s="14" t="s">
        <v>2645</v>
      </c>
      <c r="G312" s="14" t="s">
        <v>2645</v>
      </c>
      <c r="H312" s="14" t="s">
        <v>3498</v>
      </c>
      <c r="I312" s="10" t="s">
        <v>2083</v>
      </c>
      <c r="J312" s="13">
        <v>0.14194480600000001</v>
      </c>
      <c r="K312" s="13">
        <v>0.15523155499999999</v>
      </c>
      <c r="L312" s="13">
        <v>0.46288196199999998</v>
      </c>
      <c r="M312" s="13">
        <v>0.106848319</v>
      </c>
      <c r="N312" s="13">
        <v>3.7989298999999997E-2</v>
      </c>
      <c r="O312" s="13">
        <v>2.8505330000000001E-3</v>
      </c>
      <c r="P312" s="13">
        <v>1.9943873000000001E-2</v>
      </c>
      <c r="Q312" s="13">
        <v>0.81829660000000004</v>
      </c>
      <c r="R312" s="10">
        <v>0.90176429700000005</v>
      </c>
      <c r="S312" s="10">
        <v>0.88839259035297702</v>
      </c>
      <c r="T312" s="10">
        <v>0.81488316315194198</v>
      </c>
      <c r="U312" s="10">
        <v>0.79320318366840703</v>
      </c>
      <c r="V312" s="10">
        <v>0.81774728871063795</v>
      </c>
      <c r="W312" s="10">
        <v>0.82581813293311102</v>
      </c>
      <c r="X312" s="9">
        <v>0.81829660000000004</v>
      </c>
      <c r="Y312" s="8">
        <v>25.832982091845899</v>
      </c>
    </row>
    <row r="313" spans="1:25">
      <c r="A313" s="11">
        <v>3</v>
      </c>
      <c r="B313" s="14">
        <v>69</v>
      </c>
      <c r="C313" s="14" t="s">
        <v>943</v>
      </c>
      <c r="D313" s="14">
        <v>121.4552699</v>
      </c>
      <c r="E313" s="14">
        <v>31.232517229999999</v>
      </c>
      <c r="F313" s="14" t="s">
        <v>3497</v>
      </c>
      <c r="G313" s="14" t="s">
        <v>3497</v>
      </c>
      <c r="H313" s="14" t="s">
        <v>3496</v>
      </c>
      <c r="I313" s="10" t="s">
        <v>2083</v>
      </c>
      <c r="J313" s="13">
        <v>0.33035577999999999</v>
      </c>
      <c r="K313" s="13">
        <v>9.8449706999999997E-2</v>
      </c>
      <c r="L313" s="13">
        <v>0.333767482</v>
      </c>
      <c r="M313" s="13">
        <v>9.2373439000000002E-2</v>
      </c>
      <c r="N313" s="13">
        <v>4.3939590000000001E-2</v>
      </c>
      <c r="O313" s="13">
        <v>8.7931499999999996E-3</v>
      </c>
      <c r="P313" s="13">
        <v>9.8773409999999996E-3</v>
      </c>
      <c r="Q313" s="13">
        <v>0.88827364600000003</v>
      </c>
      <c r="R313" s="10">
        <v>0.92802306599999995</v>
      </c>
      <c r="S313" s="10">
        <v>0.85834250394421097</v>
      </c>
      <c r="T313" s="10">
        <v>0.89332527454244204</v>
      </c>
      <c r="U313" s="10">
        <v>0.83548007508619804</v>
      </c>
      <c r="V313" s="10">
        <v>0.92980975149609701</v>
      </c>
      <c r="W313" s="10">
        <v>0.89087848027032601</v>
      </c>
      <c r="X313" s="9">
        <v>0.88827364600000003</v>
      </c>
      <c r="Y313" s="8">
        <v>22.829607065710402</v>
      </c>
    </row>
    <row r="314" spans="1:25">
      <c r="A314" s="11">
        <v>3</v>
      </c>
      <c r="B314" s="14">
        <v>70</v>
      </c>
      <c r="C314" s="14" t="s">
        <v>3495</v>
      </c>
      <c r="D314" s="14">
        <v>121.442938</v>
      </c>
      <c r="E314" s="14">
        <v>31.220684139999999</v>
      </c>
      <c r="F314" s="14" t="s">
        <v>2645</v>
      </c>
      <c r="G314" s="14" t="s">
        <v>3494</v>
      </c>
      <c r="H314" s="14" t="s">
        <v>3493</v>
      </c>
      <c r="I314" s="10" t="s">
        <v>2083</v>
      </c>
      <c r="J314" s="13"/>
      <c r="K314" s="13"/>
      <c r="L314" s="13"/>
      <c r="M314" s="13"/>
      <c r="N314" s="13"/>
      <c r="O314" s="13"/>
      <c r="P314" s="13"/>
      <c r="Q314" s="13"/>
    </row>
    <row r="315" spans="1:25">
      <c r="A315" s="11">
        <v>3</v>
      </c>
      <c r="B315" s="14">
        <v>71</v>
      </c>
      <c r="C315" s="14" t="s">
        <v>3492</v>
      </c>
      <c r="D315" s="14">
        <v>121.4558431</v>
      </c>
      <c r="E315" s="14">
        <v>31.233616609999999</v>
      </c>
      <c r="F315" s="14" t="s">
        <v>2645</v>
      </c>
      <c r="G315" s="14" t="s">
        <v>2645</v>
      </c>
      <c r="H315" s="14" t="s">
        <v>3491</v>
      </c>
      <c r="I315" s="10" t="s">
        <v>2083</v>
      </c>
      <c r="J315" s="13"/>
      <c r="K315" s="13"/>
      <c r="L315" s="13"/>
      <c r="M315" s="13"/>
      <c r="N315" s="13"/>
      <c r="O315" s="13"/>
      <c r="P315" s="13"/>
      <c r="Q315" s="13"/>
    </row>
    <row r="316" spans="1:25">
      <c r="A316" s="11">
        <v>3</v>
      </c>
      <c r="B316" s="14">
        <v>72</v>
      </c>
      <c r="C316" s="14" t="s">
        <v>3490</v>
      </c>
      <c r="D316" s="14">
        <v>121.4333869</v>
      </c>
      <c r="E316" s="14">
        <v>31.222670409999999</v>
      </c>
      <c r="F316" s="14" t="s">
        <v>3489</v>
      </c>
      <c r="G316" s="14" t="s">
        <v>3489</v>
      </c>
      <c r="H316" s="14" t="s">
        <v>3488</v>
      </c>
      <c r="I316" s="10" t="s">
        <v>2083</v>
      </c>
      <c r="J316" s="13"/>
      <c r="K316" s="13"/>
      <c r="L316" s="13"/>
      <c r="M316" s="13"/>
      <c r="N316" s="13"/>
      <c r="O316" s="13"/>
      <c r="P316" s="13"/>
      <c r="Q316" s="13"/>
    </row>
    <row r="317" spans="1:25">
      <c r="A317" s="11">
        <v>3</v>
      </c>
      <c r="B317" s="14">
        <v>73</v>
      </c>
      <c r="C317" s="14" t="s">
        <v>3487</v>
      </c>
      <c r="D317" s="14">
        <v>121.43235199999999</v>
      </c>
      <c r="E317" s="14">
        <v>31.22409974</v>
      </c>
      <c r="F317" s="14" t="s">
        <v>3486</v>
      </c>
      <c r="G317" s="14" t="s">
        <v>3486</v>
      </c>
      <c r="H317" s="14" t="s">
        <v>3485</v>
      </c>
      <c r="I317" s="10" t="s">
        <v>2083</v>
      </c>
      <c r="J317" s="13"/>
      <c r="K317" s="13"/>
      <c r="L317" s="13"/>
      <c r="M317" s="13"/>
      <c r="N317" s="13"/>
      <c r="O317" s="13"/>
      <c r="P317" s="13"/>
      <c r="Q317" s="13"/>
    </row>
    <row r="318" spans="1:25">
      <c r="A318" s="11">
        <v>3</v>
      </c>
      <c r="B318" s="14">
        <v>74</v>
      </c>
      <c r="C318" s="14" t="s">
        <v>941</v>
      </c>
      <c r="D318" s="14">
        <v>121.4590791</v>
      </c>
      <c r="E318" s="14">
        <v>31.226712790000001</v>
      </c>
      <c r="F318" s="14" t="s">
        <v>3484</v>
      </c>
      <c r="G318" s="14" t="s">
        <v>3483</v>
      </c>
      <c r="H318" s="14" t="s">
        <v>3482</v>
      </c>
      <c r="I318" s="10" t="s">
        <v>2083</v>
      </c>
      <c r="J318" s="13">
        <v>0.26909319599999998</v>
      </c>
      <c r="K318" s="13">
        <v>0.19470628100000001</v>
      </c>
      <c r="L318" s="13">
        <v>0.35431543999999998</v>
      </c>
      <c r="M318" s="13">
        <v>8.5789361999999994E-2</v>
      </c>
      <c r="N318" s="13">
        <v>2.6254336E-2</v>
      </c>
      <c r="O318" s="13">
        <v>2.3482640000000001E-3</v>
      </c>
      <c r="P318" s="13">
        <v>2.7782439999999999E-2</v>
      </c>
      <c r="Q318" s="13">
        <v>0.88542257300000005</v>
      </c>
      <c r="R318" s="10">
        <v>0.89012057200000005</v>
      </c>
      <c r="S318" s="10">
        <v>0.893005696070168</v>
      </c>
      <c r="T318" s="10">
        <v>0.87459060978386505</v>
      </c>
      <c r="U318" s="10">
        <v>0.71776888397822403</v>
      </c>
      <c r="V318" s="10">
        <v>0.83082873110504496</v>
      </c>
      <c r="W318" s="10">
        <v>0.86402366791609897</v>
      </c>
      <c r="X318" s="9">
        <v>0.88542257300000005</v>
      </c>
      <c r="Y318" s="8">
        <v>22.141598460209199</v>
      </c>
    </row>
    <row r="319" spans="1:25">
      <c r="A319" s="11">
        <v>3</v>
      </c>
      <c r="B319" s="14">
        <v>75</v>
      </c>
      <c r="C319" s="14" t="s">
        <v>3481</v>
      </c>
      <c r="D319" s="14">
        <v>121.4389352</v>
      </c>
      <c r="E319" s="14">
        <v>31.218304960000001</v>
      </c>
      <c r="F319" s="14" t="s">
        <v>3480</v>
      </c>
      <c r="G319" s="14" t="s">
        <v>3479</v>
      </c>
      <c r="H319" s="14" t="s">
        <v>3478</v>
      </c>
      <c r="I319" s="10" t="s">
        <v>2083</v>
      </c>
      <c r="J319" s="13"/>
      <c r="K319" s="13"/>
      <c r="L319" s="13"/>
      <c r="M319" s="13"/>
      <c r="N319" s="13"/>
      <c r="O319" s="13"/>
      <c r="P319" s="13"/>
      <c r="Q319" s="13"/>
    </row>
    <row r="320" spans="1:25">
      <c r="A320" s="11">
        <v>3</v>
      </c>
      <c r="B320" s="14">
        <v>76</v>
      </c>
      <c r="C320" s="14" t="s">
        <v>939</v>
      </c>
      <c r="D320" s="14">
        <v>121.45388579999999</v>
      </c>
      <c r="E320" s="14">
        <v>31.231547209999999</v>
      </c>
      <c r="F320" s="14" t="s">
        <v>3477</v>
      </c>
      <c r="G320" s="14" t="s">
        <v>3476</v>
      </c>
      <c r="H320" s="14" t="s">
        <v>3475</v>
      </c>
      <c r="I320" s="10" t="s">
        <v>2083</v>
      </c>
      <c r="J320" s="13">
        <v>0.35046450299999998</v>
      </c>
      <c r="K320" s="13">
        <v>0.25298341099999999</v>
      </c>
      <c r="L320" s="13">
        <v>0.18142175699999999</v>
      </c>
      <c r="M320" s="13">
        <v>0.10434993100000001</v>
      </c>
      <c r="N320" s="13">
        <v>3.8601557000000002E-2</v>
      </c>
      <c r="O320" s="13">
        <v>3.8668309999999998E-3</v>
      </c>
      <c r="P320" s="13">
        <v>1.3322989E-2</v>
      </c>
      <c r="Q320" s="13">
        <v>0.89810792500000003</v>
      </c>
      <c r="R320" s="10">
        <v>0.91246621299999997</v>
      </c>
      <c r="S320" s="10">
        <v>0.86397916904425898</v>
      </c>
      <c r="T320" s="10">
        <v>0.88763375061041505</v>
      </c>
      <c r="U320" s="10">
        <v>0.85585812319585797</v>
      </c>
      <c r="V320" s="10">
        <v>0.87390264077761404</v>
      </c>
      <c r="W320" s="10">
        <v>0.83845520294264997</v>
      </c>
      <c r="X320" s="9">
        <v>0.89810792500000003</v>
      </c>
      <c r="Y320" s="8">
        <v>21.498923201101199</v>
      </c>
    </row>
    <row r="321" spans="1:25">
      <c r="A321" s="11">
        <v>3</v>
      </c>
      <c r="B321" s="14">
        <v>77</v>
      </c>
      <c r="C321" s="14" t="s">
        <v>937</v>
      </c>
      <c r="D321" s="14">
        <v>121.4553899</v>
      </c>
      <c r="E321" s="14">
        <v>31.226206120000001</v>
      </c>
      <c r="F321" s="14" t="s">
        <v>2645</v>
      </c>
      <c r="G321" s="14" t="s">
        <v>3474</v>
      </c>
      <c r="H321" s="14" t="s">
        <v>3473</v>
      </c>
      <c r="I321" s="10" t="s">
        <v>2083</v>
      </c>
      <c r="J321" s="13">
        <v>0.18802374599999999</v>
      </c>
      <c r="K321" s="13">
        <v>0.26009911299999999</v>
      </c>
      <c r="L321" s="13">
        <v>0.112254322</v>
      </c>
      <c r="M321" s="13">
        <v>0.13294345199999999</v>
      </c>
      <c r="N321" s="13">
        <v>1.9304037E-2</v>
      </c>
      <c r="O321" s="13">
        <v>2.7006900000000001E-4</v>
      </c>
      <c r="P321" s="13">
        <v>1.2520610999999999E-2</v>
      </c>
      <c r="Q321" s="13">
        <v>0.85444459800000006</v>
      </c>
      <c r="R321" s="10">
        <v>0.96372553599999999</v>
      </c>
      <c r="S321" s="10">
        <v>0.95984192953664205</v>
      </c>
      <c r="T321" s="10">
        <v>0.86864079478629097</v>
      </c>
      <c r="U321" s="10">
        <v>0.55221713218742197</v>
      </c>
      <c r="V321" s="10">
        <v>0.89335909292083504</v>
      </c>
      <c r="W321" s="10">
        <v>0.88725749328277603</v>
      </c>
      <c r="X321" s="9">
        <v>0.85444459800000006</v>
      </c>
      <c r="Y321" s="8">
        <v>17.125927697445899</v>
      </c>
    </row>
    <row r="322" spans="1:25">
      <c r="A322" s="11">
        <v>3</v>
      </c>
      <c r="B322" s="14">
        <v>78</v>
      </c>
      <c r="C322" s="14" t="s">
        <v>3472</v>
      </c>
      <c r="D322" s="14">
        <v>121.4775746</v>
      </c>
      <c r="E322" s="14">
        <v>31.24469852</v>
      </c>
      <c r="F322" s="36" t="s">
        <v>3471</v>
      </c>
      <c r="G322" s="14" t="s">
        <v>3470</v>
      </c>
      <c r="H322" s="14" t="s">
        <v>3469</v>
      </c>
      <c r="I322" s="10" t="s">
        <v>2083</v>
      </c>
      <c r="J322" s="13">
        <v>0.21386718800000001</v>
      </c>
      <c r="K322" s="13">
        <v>0.43580436700000003</v>
      </c>
      <c r="L322" s="13">
        <v>4.6695709000000002E-2</v>
      </c>
      <c r="M322" s="13">
        <v>0.10450553899999999</v>
      </c>
      <c r="N322" s="13">
        <v>1.8859863000000001E-2</v>
      </c>
      <c r="O322" s="13">
        <v>3.6048900000000002E-4</v>
      </c>
      <c r="P322" s="13">
        <v>2.4055481E-2</v>
      </c>
      <c r="Q322" s="13">
        <v>0.82507744800000005</v>
      </c>
      <c r="R322" s="10">
        <v>1</v>
      </c>
      <c r="S322" s="10">
        <v>1</v>
      </c>
      <c r="T322" s="10">
        <v>0.82537610179147303</v>
      </c>
      <c r="U322" s="10">
        <v>0.64947254152575495</v>
      </c>
      <c r="V322" s="10">
        <v>1</v>
      </c>
      <c r="W322" s="10">
        <v>1</v>
      </c>
      <c r="X322" s="9">
        <v>0.82507744800000005</v>
      </c>
      <c r="Y322" s="8">
        <v>13.613017404472901</v>
      </c>
    </row>
    <row r="323" spans="1:25">
      <c r="A323" s="11">
        <v>3</v>
      </c>
      <c r="B323" s="14">
        <v>79</v>
      </c>
      <c r="C323" s="14" t="s">
        <v>3468</v>
      </c>
      <c r="D323" s="14">
        <v>121.455901</v>
      </c>
      <c r="E323" s="14">
        <v>31.213695680000001</v>
      </c>
      <c r="F323" s="14" t="s">
        <v>3467</v>
      </c>
      <c r="G323" s="14" t="s">
        <v>3466</v>
      </c>
      <c r="H323" s="14" t="s">
        <v>3465</v>
      </c>
      <c r="I323" s="10" t="s">
        <v>1759</v>
      </c>
      <c r="J323" s="13"/>
      <c r="K323" s="13"/>
      <c r="L323" s="13"/>
      <c r="M323" s="13"/>
      <c r="N323" s="13"/>
      <c r="O323" s="13"/>
      <c r="P323" s="13"/>
      <c r="Q323" s="13"/>
    </row>
    <row r="324" spans="1:25">
      <c r="A324" s="11">
        <v>3</v>
      </c>
      <c r="B324" s="14">
        <v>80</v>
      </c>
      <c r="C324" s="14" t="s">
        <v>909</v>
      </c>
      <c r="D324" s="14">
        <v>121.449755</v>
      </c>
      <c r="E324" s="14">
        <v>31.21652091</v>
      </c>
      <c r="F324" s="14" t="s">
        <v>3464</v>
      </c>
      <c r="G324" s="14" t="s">
        <v>3463</v>
      </c>
      <c r="H324" s="14" t="s">
        <v>3462</v>
      </c>
      <c r="I324" s="10" t="s">
        <v>1759</v>
      </c>
      <c r="J324" s="13">
        <v>0.198600361</v>
      </c>
      <c r="K324" s="13">
        <v>0.15388052799999999</v>
      </c>
      <c r="L324" s="13">
        <v>0.39287403700000001</v>
      </c>
      <c r="M324" s="13">
        <v>0.114562307</v>
      </c>
      <c r="N324" s="13">
        <v>2.5605474E-2</v>
      </c>
      <c r="O324" s="13">
        <v>2.2730150000000002E-3</v>
      </c>
      <c r="P324" s="13">
        <v>9.4156269999999993E-3</v>
      </c>
      <c r="Q324" s="13">
        <v>0.75162815999999999</v>
      </c>
      <c r="R324" s="10">
        <v>0.949711839</v>
      </c>
      <c r="S324" s="10">
        <v>0.87796882776061502</v>
      </c>
      <c r="T324" s="10">
        <v>0.74779062231854398</v>
      </c>
      <c r="U324" s="10">
        <v>0.799617708568793</v>
      </c>
      <c r="V324" s="10">
        <v>0.91114749949672602</v>
      </c>
      <c r="W324" s="10">
        <v>0.90510584455490795</v>
      </c>
      <c r="X324" s="9">
        <v>0.75162815999999999</v>
      </c>
      <c r="Y324" s="8">
        <v>23.976539778790698</v>
      </c>
    </row>
    <row r="325" spans="1:25">
      <c r="A325" s="11">
        <v>3</v>
      </c>
      <c r="B325" s="14">
        <v>81</v>
      </c>
      <c r="C325" s="14" t="s">
        <v>3461</v>
      </c>
      <c r="D325" s="14">
        <v>121.4484977</v>
      </c>
      <c r="E325" s="14">
        <v>31.216916940000001</v>
      </c>
      <c r="F325" s="14" t="s">
        <v>3460</v>
      </c>
      <c r="G325" s="14" t="s">
        <v>3459</v>
      </c>
      <c r="H325" s="14" t="s">
        <v>3458</v>
      </c>
      <c r="I325" s="10" t="s">
        <v>1759</v>
      </c>
      <c r="J325" s="13"/>
      <c r="K325" s="13"/>
      <c r="L325" s="13"/>
      <c r="M325" s="13"/>
      <c r="N325" s="13"/>
      <c r="O325" s="13"/>
      <c r="P325" s="13"/>
      <c r="Q325" s="13"/>
    </row>
    <row r="326" spans="1:25">
      <c r="A326" s="11">
        <v>3</v>
      </c>
      <c r="B326" s="14">
        <v>82</v>
      </c>
      <c r="C326" s="14" t="s">
        <v>907</v>
      </c>
      <c r="D326" s="14">
        <v>121.447051</v>
      </c>
      <c r="E326" s="14">
        <v>31.215783380000001</v>
      </c>
      <c r="F326" s="14" t="s">
        <v>2645</v>
      </c>
      <c r="G326" s="14" t="s">
        <v>2645</v>
      </c>
      <c r="H326" s="14" t="s">
        <v>3457</v>
      </c>
      <c r="I326" s="10" t="s">
        <v>1759</v>
      </c>
      <c r="J326" s="13">
        <v>0.250135422</v>
      </c>
      <c r="K326" s="13">
        <v>0.46628507000000002</v>
      </c>
      <c r="L326" s="13">
        <v>6.5265338000000006E-2</v>
      </c>
      <c r="M326" s="13">
        <v>0.124373118</v>
      </c>
      <c r="N326" s="13">
        <v>1.9907316000000001E-2</v>
      </c>
      <c r="O326" s="13">
        <v>2.3164750000000001E-3</v>
      </c>
      <c r="P326" s="13">
        <v>1.1169116E-2</v>
      </c>
      <c r="Q326" s="13">
        <v>0.77157104600000004</v>
      </c>
      <c r="R326" s="10">
        <v>0.93371694900000002</v>
      </c>
      <c r="S326" s="10">
        <v>0.94333303758187304</v>
      </c>
      <c r="T326" s="10">
        <v>0.76725620241696302</v>
      </c>
      <c r="U326" s="10">
        <v>0.77077267354287904</v>
      </c>
      <c r="V326" s="10">
        <v>0.78208760590053605</v>
      </c>
      <c r="W326" s="10">
        <v>0.83523441232356299</v>
      </c>
      <c r="X326" s="9">
        <v>0.77157104600000004</v>
      </c>
      <c r="Y326" s="8">
        <v>17.391199721415401</v>
      </c>
    </row>
    <row r="327" spans="1:25">
      <c r="A327" s="11">
        <v>3</v>
      </c>
      <c r="B327" s="14">
        <v>83</v>
      </c>
      <c r="C327" s="14" t="s">
        <v>906</v>
      </c>
      <c r="D327" s="14">
        <v>121.44710310000001</v>
      </c>
      <c r="E327" s="14">
        <v>31.216947990000001</v>
      </c>
      <c r="F327" s="14" t="s">
        <v>2645</v>
      </c>
      <c r="G327" s="14" t="s">
        <v>2645</v>
      </c>
      <c r="H327" s="14" t="s">
        <v>3456</v>
      </c>
      <c r="I327" s="10" t="s">
        <v>1759</v>
      </c>
      <c r="J327" s="13">
        <v>0.37317943599999998</v>
      </c>
      <c r="K327" s="13">
        <v>6.4256668000000003E-2</v>
      </c>
      <c r="L327" s="13">
        <v>0.38410059600000002</v>
      </c>
      <c r="M327" s="13">
        <v>6.7490577999999996E-2</v>
      </c>
      <c r="N327" s="13">
        <v>3.9912542000000002E-2</v>
      </c>
      <c r="O327" s="13">
        <v>5.3933460000000003E-3</v>
      </c>
      <c r="P327" s="13">
        <v>9.0007779999999992E-3</v>
      </c>
      <c r="Q327" s="13">
        <v>0.858245759</v>
      </c>
      <c r="R327" s="10">
        <v>0.90731797300000006</v>
      </c>
      <c r="S327" s="10">
        <v>0.92880983523665706</v>
      </c>
      <c r="T327" s="10">
        <v>0.84316713222062101</v>
      </c>
      <c r="U327" s="10">
        <v>0.84550002313914596</v>
      </c>
      <c r="V327" s="10">
        <v>0.81504544500032305</v>
      </c>
      <c r="W327" s="10">
        <v>0.85882385584266396</v>
      </c>
      <c r="X327" s="9">
        <v>0.858245759</v>
      </c>
      <c r="Y327" s="8">
        <v>24.879280618043001</v>
      </c>
    </row>
    <row r="328" spans="1:25">
      <c r="A328" s="11">
        <v>3</v>
      </c>
      <c r="B328" s="14">
        <v>84</v>
      </c>
      <c r="C328" s="14" t="s">
        <v>905</v>
      </c>
      <c r="D328" s="14">
        <v>121.4453795</v>
      </c>
      <c r="E328" s="14">
        <v>31.216549539999999</v>
      </c>
      <c r="F328" s="14" t="s">
        <v>2645</v>
      </c>
      <c r="G328" s="14" t="s">
        <v>2645</v>
      </c>
      <c r="H328" s="14" t="s">
        <v>3455</v>
      </c>
      <c r="I328" s="10" t="s">
        <v>1759</v>
      </c>
      <c r="J328" s="13">
        <v>0.286876678</v>
      </c>
      <c r="K328" s="13">
        <v>0.14152345699999999</v>
      </c>
      <c r="L328" s="13">
        <v>0.37664318099999999</v>
      </c>
      <c r="M328" s="13">
        <v>7.1215056999999998E-2</v>
      </c>
      <c r="N328" s="13">
        <v>4.2447185999999998E-2</v>
      </c>
      <c r="O328" s="13">
        <v>5.0250049999999999E-3</v>
      </c>
      <c r="P328" s="13">
        <v>8.8815690000000006E-3</v>
      </c>
      <c r="Q328" s="13">
        <v>0.74314597199999999</v>
      </c>
      <c r="R328" s="10">
        <v>0.83761174699999996</v>
      </c>
      <c r="S328" s="10">
        <v>0.83563545102774806</v>
      </c>
      <c r="T328" s="10">
        <v>0.72800635863148999</v>
      </c>
      <c r="U328" s="10">
        <v>0.71162840244085701</v>
      </c>
      <c r="V328" s="10">
        <v>0.84882560629028603</v>
      </c>
      <c r="W328" s="10">
        <v>0.81802498484421604</v>
      </c>
      <c r="X328" s="9">
        <v>0.74314597199999999</v>
      </c>
      <c r="Y328" s="8">
        <v>25.1500292921496</v>
      </c>
    </row>
    <row r="329" spans="1:25">
      <c r="A329" s="11">
        <v>3</v>
      </c>
      <c r="B329" s="14">
        <v>85</v>
      </c>
      <c r="C329" s="14" t="s">
        <v>904</v>
      </c>
      <c r="D329" s="14">
        <v>121.44226639999999</v>
      </c>
      <c r="E329" s="14">
        <v>31.21254824</v>
      </c>
      <c r="F329" s="14" t="s">
        <v>3454</v>
      </c>
      <c r="G329" s="14" t="s">
        <v>3454</v>
      </c>
      <c r="H329" s="14" t="s">
        <v>3453</v>
      </c>
      <c r="I329" s="10" t="s">
        <v>1759</v>
      </c>
      <c r="J329" s="13">
        <v>0.210812318</v>
      </c>
      <c r="K329" s="13">
        <v>0.15801610499999999</v>
      </c>
      <c r="L329" s="13">
        <v>0.38743480899999999</v>
      </c>
      <c r="M329" s="13">
        <v>9.3031330999999995E-2</v>
      </c>
      <c r="N329" s="13">
        <v>3.8050098999999997E-2</v>
      </c>
      <c r="O329" s="13">
        <v>5.4287160000000001E-3</v>
      </c>
      <c r="P329" s="13">
        <v>1.867736E-2</v>
      </c>
      <c r="Q329" s="13">
        <v>0.806130503</v>
      </c>
      <c r="R329" s="10">
        <v>0.87565600799999999</v>
      </c>
      <c r="S329" s="10">
        <v>0.86027523410616602</v>
      </c>
      <c r="T329" s="10">
        <v>0.803921720127175</v>
      </c>
      <c r="U329" s="10">
        <v>0.82955717073783697</v>
      </c>
      <c r="V329" s="10">
        <v>0.85096644005696898</v>
      </c>
      <c r="W329" s="10">
        <v>0.76177677961943502</v>
      </c>
      <c r="X329" s="9">
        <v>0.806130503</v>
      </c>
      <c r="Y329" s="8">
        <v>22.507152312814998</v>
      </c>
    </row>
    <row r="330" spans="1:25">
      <c r="A330" s="11">
        <v>3</v>
      </c>
      <c r="B330" s="14">
        <v>86</v>
      </c>
      <c r="C330" s="14" t="s">
        <v>3452</v>
      </c>
      <c r="D330" s="14">
        <v>121.44212829999999</v>
      </c>
      <c r="E330" s="14">
        <v>31.210249269999998</v>
      </c>
      <c r="F330" s="14" t="s">
        <v>3451</v>
      </c>
      <c r="G330" s="14" t="s">
        <v>3451</v>
      </c>
      <c r="H330" s="14" t="s">
        <v>3450</v>
      </c>
      <c r="I330" s="10" t="s">
        <v>1759</v>
      </c>
      <c r="J330" s="13"/>
      <c r="K330" s="13"/>
      <c r="L330" s="13"/>
      <c r="M330" s="13"/>
      <c r="N330" s="13"/>
      <c r="O330" s="13"/>
      <c r="P330" s="13"/>
      <c r="Q330" s="13"/>
    </row>
    <row r="331" spans="1:25">
      <c r="A331" s="11">
        <v>3</v>
      </c>
      <c r="B331" s="14">
        <v>87</v>
      </c>
      <c r="C331" s="14" t="s">
        <v>902</v>
      </c>
      <c r="D331" s="14">
        <v>121.4407367</v>
      </c>
      <c r="E331" s="14">
        <v>31.210670589999999</v>
      </c>
      <c r="F331" s="14" t="s">
        <v>3449</v>
      </c>
      <c r="G331" s="14" t="s">
        <v>3448</v>
      </c>
      <c r="H331" s="14" t="s">
        <v>3447</v>
      </c>
      <c r="I331" s="10" t="s">
        <v>1759</v>
      </c>
      <c r="J331" s="13">
        <v>0.190314399</v>
      </c>
      <c r="K331" s="13">
        <v>0.29725074800000001</v>
      </c>
      <c r="L331" s="13">
        <v>0.25409062700000001</v>
      </c>
      <c r="M331" s="13">
        <v>0.13578372499999999</v>
      </c>
      <c r="N331" s="13">
        <v>3.2449298000000001E-2</v>
      </c>
      <c r="O331" s="13">
        <v>3.76108E-3</v>
      </c>
      <c r="P331" s="13">
        <v>1.0201984000000001E-2</v>
      </c>
      <c r="Q331" s="13">
        <v>0.74611121300000005</v>
      </c>
      <c r="R331" s="10">
        <v>0.949726132</v>
      </c>
      <c r="S331" s="10">
        <v>0.89624360157191296</v>
      </c>
      <c r="T331" s="10">
        <v>0.75075509664189899</v>
      </c>
      <c r="U331" s="10">
        <v>0.73139829195418005</v>
      </c>
      <c r="V331" s="10">
        <v>0.893217915682464</v>
      </c>
      <c r="W331" s="10">
        <v>0.83245935074225097</v>
      </c>
      <c r="X331" s="9">
        <v>0.74611121300000005</v>
      </c>
      <c r="Y331" s="8">
        <v>13.3818875623111</v>
      </c>
    </row>
    <row r="332" spans="1:25">
      <c r="A332" s="11">
        <v>3</v>
      </c>
      <c r="B332" s="14">
        <v>88</v>
      </c>
      <c r="C332" s="14" t="s">
        <v>900</v>
      </c>
      <c r="D332" s="14">
        <v>121.440099</v>
      </c>
      <c r="E332" s="14">
        <v>31.21403467</v>
      </c>
      <c r="F332" s="14" t="s">
        <v>3446</v>
      </c>
      <c r="G332" s="14" t="s">
        <v>3446</v>
      </c>
      <c r="H332" s="14" t="s">
        <v>3445</v>
      </c>
      <c r="I332" s="10" t="s">
        <v>1759</v>
      </c>
      <c r="J332" s="13">
        <v>0.21064349600000001</v>
      </c>
      <c r="K332" s="13">
        <v>4.4813429000000002E-2</v>
      </c>
      <c r="L332" s="13">
        <v>0.49217660099999999</v>
      </c>
      <c r="M332" s="13">
        <v>8.7117604000000001E-2</v>
      </c>
      <c r="N332" s="13">
        <v>3.5618645999999997E-2</v>
      </c>
      <c r="O332" s="13">
        <v>8.5994200000000004E-4</v>
      </c>
      <c r="P332" s="13">
        <v>2.0429339000000001E-2</v>
      </c>
      <c r="Q332" s="13">
        <v>0.82093803899999995</v>
      </c>
      <c r="R332" s="10">
        <v>0.92540462800000001</v>
      </c>
      <c r="S332" s="10">
        <v>0.93885930303620302</v>
      </c>
      <c r="T332" s="10">
        <v>0.82508237082694502</v>
      </c>
      <c r="U332" s="10">
        <v>0.77425525468840495</v>
      </c>
      <c r="V332" s="10">
        <v>0.87196261971492695</v>
      </c>
      <c r="W332" s="10">
        <v>0.85584986008648001</v>
      </c>
      <c r="X332" s="9">
        <v>0.82093803899999995</v>
      </c>
      <c r="Y332" s="8">
        <v>28.125268279125599</v>
      </c>
    </row>
    <row r="333" spans="1:25">
      <c r="A333" s="11">
        <v>3</v>
      </c>
      <c r="B333" s="14">
        <v>89</v>
      </c>
      <c r="C333" s="14" t="s">
        <v>3444</v>
      </c>
      <c r="D333" s="14">
        <v>121.44212829999999</v>
      </c>
      <c r="E333" s="14">
        <v>31.210249269999998</v>
      </c>
      <c r="F333" s="14" t="s">
        <v>2645</v>
      </c>
      <c r="G333" s="14" t="s">
        <v>3443</v>
      </c>
      <c r="H333" s="14" t="s">
        <v>3442</v>
      </c>
      <c r="I333" s="10" t="s">
        <v>1759</v>
      </c>
      <c r="J333" s="13"/>
      <c r="K333" s="13"/>
      <c r="L333" s="13"/>
      <c r="M333" s="13"/>
      <c r="N333" s="13"/>
      <c r="O333" s="13"/>
      <c r="P333" s="13"/>
      <c r="Q333" s="13"/>
    </row>
    <row r="334" spans="1:25">
      <c r="A334" s="11">
        <v>3</v>
      </c>
      <c r="B334" s="14">
        <v>90</v>
      </c>
      <c r="C334" s="14" t="s">
        <v>3441</v>
      </c>
      <c r="D334" s="14">
        <v>121.4352889</v>
      </c>
      <c r="E334" s="14">
        <v>31.21438513</v>
      </c>
      <c r="F334" s="14" t="s">
        <v>2645</v>
      </c>
      <c r="G334" s="14" t="s">
        <v>2645</v>
      </c>
      <c r="H334" s="14" t="s">
        <v>3440</v>
      </c>
      <c r="I334" s="10" t="s">
        <v>1759</v>
      </c>
      <c r="J334" s="13">
        <v>0.214520137</v>
      </c>
      <c r="K334" s="13">
        <v>2.5136312000000001E-2</v>
      </c>
      <c r="L334" s="13">
        <v>0.49172083500000002</v>
      </c>
      <c r="M334" s="13">
        <v>6.3801447999999997E-2</v>
      </c>
      <c r="N334" s="13">
        <v>5.1560719999999997E-2</v>
      </c>
      <c r="O334" s="13">
        <v>4.8338570000000004E-3</v>
      </c>
      <c r="P334" s="13">
        <v>1.8048603999999999E-2</v>
      </c>
      <c r="Q334" s="13">
        <v>0.77833600800000002</v>
      </c>
      <c r="R334" s="10">
        <v>0.856343733</v>
      </c>
      <c r="S334" s="10">
        <v>0.85134539033011503</v>
      </c>
      <c r="T334" s="10">
        <v>0.79064634860940497</v>
      </c>
      <c r="U334" s="10">
        <v>0.78782629533580895</v>
      </c>
      <c r="V334" s="10">
        <v>0.88232290637344202</v>
      </c>
      <c r="W334" s="10">
        <v>0.85662011727237897</v>
      </c>
      <c r="X334" s="9">
        <v>0.77833600800000002</v>
      </c>
      <c r="Y334" s="8">
        <v>28.502662816504099</v>
      </c>
    </row>
    <row r="335" spans="1:25">
      <c r="A335" s="11">
        <v>3</v>
      </c>
      <c r="B335" s="14">
        <v>91</v>
      </c>
      <c r="C335" s="14" t="s">
        <v>898</v>
      </c>
      <c r="D335" s="14">
        <v>121.4367033</v>
      </c>
      <c r="E335" s="14">
        <v>31.212276939999999</v>
      </c>
      <c r="F335" s="14" t="s">
        <v>2645</v>
      </c>
      <c r="G335" s="14" t="s">
        <v>3439</v>
      </c>
      <c r="H335" s="14" t="s">
        <v>3438</v>
      </c>
      <c r="I335" s="10" t="s">
        <v>1759</v>
      </c>
      <c r="J335" s="13">
        <v>0.11634826700000001</v>
      </c>
      <c r="K335" s="13">
        <v>0.16834464499999999</v>
      </c>
      <c r="L335" s="13">
        <v>0.41416417599999999</v>
      </c>
      <c r="M335" s="13">
        <v>0.114444439</v>
      </c>
      <c r="N335" s="13">
        <v>4.9035146000000002E-2</v>
      </c>
      <c r="O335" s="13">
        <v>3.1500600000000001E-3</v>
      </c>
      <c r="P335" s="13">
        <v>1.5933700000000001E-4</v>
      </c>
      <c r="Q335" s="13">
        <v>0.81878866299999997</v>
      </c>
      <c r="R335" s="10">
        <v>0.90053080200000002</v>
      </c>
      <c r="S335" s="10">
        <v>0.88423166898821204</v>
      </c>
      <c r="T335" s="10">
        <v>0.79122643963258699</v>
      </c>
      <c r="U335" s="10">
        <v>0.87546274951234604</v>
      </c>
      <c r="V335" s="10">
        <v>0.91589753572584398</v>
      </c>
      <c r="W335" s="10">
        <v>0.76476269410986197</v>
      </c>
      <c r="X335" s="9">
        <v>0.81878866299999997</v>
      </c>
      <c r="Y335" s="8">
        <v>26.034477434955001</v>
      </c>
    </row>
    <row r="336" spans="1:25">
      <c r="A336" s="11">
        <v>3</v>
      </c>
      <c r="B336" s="14">
        <v>92</v>
      </c>
      <c r="C336" s="14" t="s">
        <v>897</v>
      </c>
      <c r="D336" s="14">
        <v>121.4340906</v>
      </c>
      <c r="E336" s="14">
        <v>31.210380799999999</v>
      </c>
      <c r="F336" s="14" t="s">
        <v>2645</v>
      </c>
      <c r="G336" s="14" t="s">
        <v>3437</v>
      </c>
      <c r="H336" s="14" t="s">
        <v>3436</v>
      </c>
      <c r="I336" s="10" t="s">
        <v>1759</v>
      </c>
      <c r="J336" s="13">
        <v>0.28706278099999999</v>
      </c>
      <c r="K336" s="13">
        <v>4.9773625000000002E-2</v>
      </c>
      <c r="L336" s="13">
        <v>0.41511917100000001</v>
      </c>
      <c r="M336" s="13">
        <v>8.9492252999999994E-2</v>
      </c>
      <c r="N336" s="13">
        <v>4.6086719999999998E-2</v>
      </c>
      <c r="O336" s="13">
        <v>3.9659229999999997E-3</v>
      </c>
      <c r="P336" s="13">
        <v>2.063751E-3</v>
      </c>
      <c r="Q336" s="13">
        <v>0.87247339800000001</v>
      </c>
      <c r="R336" s="10">
        <v>0.89058050799999999</v>
      </c>
      <c r="S336" s="10">
        <v>0.86581323248195696</v>
      </c>
      <c r="T336" s="10">
        <v>0.86534257713032503</v>
      </c>
      <c r="U336" s="10">
        <v>0.81707637087420903</v>
      </c>
      <c r="V336" s="10">
        <v>0.86814965891370899</v>
      </c>
      <c r="W336" s="10">
        <v>0.88607279181335596</v>
      </c>
      <c r="X336" s="9">
        <v>0.87247339800000001</v>
      </c>
      <c r="Y336" s="8">
        <v>25.740523127486401</v>
      </c>
    </row>
    <row r="337" spans="1:25">
      <c r="A337" s="11">
        <v>3</v>
      </c>
      <c r="B337" s="14">
        <v>93</v>
      </c>
      <c r="C337" s="14" t="s">
        <v>896</v>
      </c>
      <c r="D337" s="14">
        <v>121.4359783</v>
      </c>
      <c r="E337" s="14">
        <v>31.21055866</v>
      </c>
      <c r="F337" s="14" t="s">
        <v>2645</v>
      </c>
      <c r="G337" s="14" t="s">
        <v>3435</v>
      </c>
      <c r="H337" s="14" t="s">
        <v>3434</v>
      </c>
      <c r="I337" s="10" t="s">
        <v>1759</v>
      </c>
      <c r="J337" s="13">
        <v>0.234484736</v>
      </c>
      <c r="K337" s="13">
        <v>0.14982147200000001</v>
      </c>
      <c r="L337" s="13">
        <v>0.36752700799999999</v>
      </c>
      <c r="M337" s="13">
        <v>0.109270477</v>
      </c>
      <c r="N337" s="13">
        <v>5.3351084E-2</v>
      </c>
      <c r="O337" s="13">
        <v>4.0861760000000004E-3</v>
      </c>
      <c r="P337" s="13">
        <v>1.3562520000000001E-3</v>
      </c>
      <c r="Q337" s="13">
        <v>0.864628128</v>
      </c>
      <c r="R337" s="10">
        <v>0.89339026300000002</v>
      </c>
      <c r="S337" s="10">
        <v>0.89412519069060103</v>
      </c>
      <c r="T337" s="10">
        <v>0.86805800513928599</v>
      </c>
      <c r="U337" s="10">
        <v>0.80153814300031001</v>
      </c>
      <c r="V337" s="10">
        <v>0.84677442302676298</v>
      </c>
      <c r="W337" s="10">
        <v>0.84507171257259195</v>
      </c>
      <c r="X337" s="9">
        <v>0.864628128</v>
      </c>
      <c r="Y337" s="8">
        <v>21.794763490562801</v>
      </c>
    </row>
    <row r="338" spans="1:25">
      <c r="A338" s="11">
        <v>3</v>
      </c>
      <c r="B338" s="14">
        <v>94</v>
      </c>
      <c r="C338" s="14" t="s">
        <v>895</v>
      </c>
      <c r="D338" s="14">
        <v>121.4359413</v>
      </c>
      <c r="E338" s="14">
        <v>31.209601030000002</v>
      </c>
      <c r="F338" s="14" t="s">
        <v>2645</v>
      </c>
      <c r="G338" s="14" t="s">
        <v>2645</v>
      </c>
      <c r="H338" s="14" t="s">
        <v>3433</v>
      </c>
      <c r="I338" s="10" t="s">
        <v>1759</v>
      </c>
      <c r="J338" s="13">
        <v>0.26694933599999998</v>
      </c>
      <c r="K338" s="13">
        <v>0.109491666</v>
      </c>
      <c r="L338" s="13">
        <v>0.420846304</v>
      </c>
      <c r="M338" s="13">
        <v>6.9975853000000005E-2</v>
      </c>
      <c r="N338" s="13">
        <v>5.3046862E-2</v>
      </c>
      <c r="O338" s="13">
        <v>3.8989390000000001E-3</v>
      </c>
      <c r="P338" s="13">
        <v>1.0168711E-2</v>
      </c>
      <c r="Q338" s="13">
        <v>0.81850592799999999</v>
      </c>
      <c r="R338" s="10">
        <v>0.82584437700000002</v>
      </c>
      <c r="S338" s="10">
        <v>0.80966788095977404</v>
      </c>
      <c r="T338" s="10">
        <v>0.80610962578664702</v>
      </c>
      <c r="U338" s="10">
        <v>0.76581676532763698</v>
      </c>
      <c r="V338" s="10">
        <v>0.73454512478712897</v>
      </c>
      <c r="W338" s="10">
        <v>0.82780288581369399</v>
      </c>
      <c r="X338" s="9">
        <v>0.81850592799999999</v>
      </c>
      <c r="Y338" s="8">
        <v>23.478644476874901</v>
      </c>
    </row>
    <row r="339" spans="1:25">
      <c r="A339" s="11">
        <v>3</v>
      </c>
      <c r="B339" s="14">
        <v>95</v>
      </c>
      <c r="C339" s="14" t="s">
        <v>894</v>
      </c>
      <c r="D339" s="14">
        <v>121.4359413</v>
      </c>
      <c r="E339" s="14">
        <v>31.209601030000002</v>
      </c>
      <c r="F339" s="14" t="s">
        <v>2645</v>
      </c>
      <c r="G339" s="14" t="s">
        <v>2645</v>
      </c>
      <c r="H339" s="14" t="s">
        <v>3432</v>
      </c>
      <c r="I339" s="10" t="s">
        <v>1759</v>
      </c>
      <c r="J339" s="13">
        <v>0.26694933599999998</v>
      </c>
      <c r="K339" s="13">
        <v>0.109491666</v>
      </c>
      <c r="L339" s="13">
        <v>0.420846304</v>
      </c>
      <c r="M339" s="13">
        <v>6.9975853000000005E-2</v>
      </c>
      <c r="N339" s="13">
        <v>5.3046862E-2</v>
      </c>
      <c r="O339" s="13">
        <v>3.8989390000000001E-3</v>
      </c>
      <c r="P339" s="13">
        <v>1.0168711E-2</v>
      </c>
      <c r="Q339" s="13">
        <v>0.81850592799999999</v>
      </c>
      <c r="R339" s="10">
        <v>0.82584437700000002</v>
      </c>
      <c r="S339" s="10">
        <v>0.80966788095977404</v>
      </c>
      <c r="T339" s="10">
        <v>0.80610962578664702</v>
      </c>
      <c r="U339" s="10">
        <v>0.76581676532763698</v>
      </c>
      <c r="V339" s="10">
        <v>0.73454512478712897</v>
      </c>
      <c r="W339" s="10">
        <v>0.82780288581369399</v>
      </c>
      <c r="X339" s="9">
        <v>0.81850592799999999</v>
      </c>
      <c r="Y339" s="8">
        <v>23.4786417519128</v>
      </c>
    </row>
    <row r="340" spans="1:25">
      <c r="A340" s="11">
        <v>3</v>
      </c>
      <c r="B340" s="14">
        <v>96</v>
      </c>
      <c r="C340" s="14" t="s">
        <v>893</v>
      </c>
      <c r="D340" s="14">
        <v>121.43418130000001</v>
      </c>
      <c r="E340" s="14">
        <v>31.207727890000001</v>
      </c>
      <c r="F340" s="14" t="s">
        <v>2645</v>
      </c>
      <c r="G340" s="14" t="s">
        <v>3431</v>
      </c>
      <c r="H340" s="14" t="s">
        <v>3430</v>
      </c>
      <c r="I340" s="10" t="s">
        <v>1759</v>
      </c>
      <c r="J340" s="13">
        <v>0.20029068</v>
      </c>
      <c r="K340" s="13">
        <v>0.114313819</v>
      </c>
      <c r="L340" s="13">
        <v>0.42009475000000002</v>
      </c>
      <c r="M340" s="13">
        <v>7.2065007E-2</v>
      </c>
      <c r="N340" s="13">
        <v>5.0730272E-2</v>
      </c>
      <c r="O340" s="13">
        <v>2.5001870000000001E-3</v>
      </c>
      <c r="P340" s="13">
        <v>1.7072677000000001E-2</v>
      </c>
      <c r="Q340" s="13">
        <v>0.80159418199999999</v>
      </c>
      <c r="R340" s="10">
        <v>0.91788183000000001</v>
      </c>
      <c r="S340" s="10">
        <v>0.897790872877399</v>
      </c>
      <c r="T340" s="10">
        <v>0.785568740647412</v>
      </c>
      <c r="U340" s="10">
        <v>0.84130728285141898</v>
      </c>
      <c r="V340" s="10">
        <v>0.89083211326515099</v>
      </c>
      <c r="W340" s="10">
        <v>0.88002690154191898</v>
      </c>
      <c r="X340" s="9">
        <v>0.80159418199999999</v>
      </c>
      <c r="Y340" s="8">
        <v>21.6383607536008</v>
      </c>
    </row>
    <row r="341" spans="1:25">
      <c r="A341" s="11">
        <v>3</v>
      </c>
      <c r="B341" s="14">
        <v>97</v>
      </c>
      <c r="C341" s="14" t="s">
        <v>892</v>
      </c>
      <c r="D341" s="14">
        <v>121.4344444</v>
      </c>
      <c r="E341" s="14">
        <v>31.207616359999999</v>
      </c>
      <c r="F341" s="14" t="s">
        <v>2645</v>
      </c>
      <c r="G341" s="14" t="s">
        <v>2645</v>
      </c>
      <c r="H341" s="14" t="s">
        <v>3429</v>
      </c>
      <c r="I341" s="10" t="s">
        <v>1759</v>
      </c>
      <c r="J341" s="13">
        <v>0.21132640899999999</v>
      </c>
      <c r="K341" s="13">
        <v>0.13551197100000001</v>
      </c>
      <c r="L341" s="13">
        <v>0.38420391100000001</v>
      </c>
      <c r="M341" s="13">
        <v>8.2066155000000002E-2</v>
      </c>
      <c r="N341" s="13">
        <v>5.5588912999999997E-2</v>
      </c>
      <c r="O341" s="13">
        <v>3.2739639999999999E-3</v>
      </c>
      <c r="P341" s="13">
        <v>6.9799420000000003E-3</v>
      </c>
      <c r="Q341" s="13">
        <v>0.77183269099999996</v>
      </c>
      <c r="R341" s="10">
        <v>0.900841059</v>
      </c>
      <c r="S341" s="10">
        <v>0.89161922711213104</v>
      </c>
      <c r="T341" s="10">
        <v>0.763584371192775</v>
      </c>
      <c r="U341" s="10">
        <v>0.82805221358027603</v>
      </c>
      <c r="V341" s="10">
        <v>0.88313789228250705</v>
      </c>
      <c r="W341" s="10">
        <v>0.877161207560335</v>
      </c>
      <c r="X341" s="9">
        <v>0.77183269099999996</v>
      </c>
      <c r="Y341" s="8">
        <v>21.9857200855601</v>
      </c>
    </row>
    <row r="342" spans="1:25">
      <c r="A342" s="11">
        <v>3</v>
      </c>
      <c r="B342" s="14">
        <v>98</v>
      </c>
      <c r="C342" s="14" t="s">
        <v>891</v>
      </c>
      <c r="D342" s="14">
        <v>121.4342223</v>
      </c>
      <c r="E342" s="14">
        <v>31.206861839999998</v>
      </c>
      <c r="F342" s="14" t="s">
        <v>2645</v>
      </c>
      <c r="G342" s="14" t="s">
        <v>2645</v>
      </c>
      <c r="H342" s="14" t="s">
        <v>3428</v>
      </c>
      <c r="I342" s="10" t="s">
        <v>1759</v>
      </c>
      <c r="J342" s="13">
        <v>0.23670819600000001</v>
      </c>
      <c r="K342" s="13">
        <v>0.27881978400000001</v>
      </c>
      <c r="L342" s="13">
        <v>0.28474261000000001</v>
      </c>
      <c r="M342" s="13">
        <v>0.101666641</v>
      </c>
      <c r="N342" s="13">
        <v>3.4759775999999999E-2</v>
      </c>
      <c r="O342" s="13">
        <v>7.2458899999999996E-3</v>
      </c>
      <c r="P342" s="13">
        <v>3.012593E-3</v>
      </c>
      <c r="Q342" s="13">
        <v>0.76643499299999995</v>
      </c>
      <c r="R342" s="10">
        <v>0.88865430499999998</v>
      </c>
      <c r="S342" s="10">
        <v>0.86316587597120698</v>
      </c>
      <c r="T342" s="10">
        <v>0.76251212821968095</v>
      </c>
      <c r="U342" s="10">
        <v>0.72666186699930901</v>
      </c>
      <c r="V342" s="10">
        <v>0.79765217158030099</v>
      </c>
      <c r="W342" s="10">
        <v>0.78006560800640101</v>
      </c>
      <c r="X342" s="9">
        <v>0.76643499299999995</v>
      </c>
      <c r="Y342" s="8">
        <v>17.931832485203199</v>
      </c>
    </row>
    <row r="343" spans="1:25">
      <c r="A343" s="11">
        <v>3</v>
      </c>
      <c r="B343" s="14">
        <v>99</v>
      </c>
      <c r="C343" s="14" t="s">
        <v>890</v>
      </c>
      <c r="D343" s="14">
        <v>121.45531149999999</v>
      </c>
      <c r="E343" s="14">
        <v>31.211317480000002</v>
      </c>
      <c r="F343" s="14" t="s">
        <v>2645</v>
      </c>
      <c r="G343" s="14" t="s">
        <v>2645</v>
      </c>
      <c r="H343" s="14" t="s">
        <v>3427</v>
      </c>
      <c r="I343" s="10" t="s">
        <v>1759</v>
      </c>
      <c r="J343" s="13">
        <v>0.33112875600000002</v>
      </c>
      <c r="K343" s="13">
        <v>0.25222471000000002</v>
      </c>
      <c r="L343" s="13">
        <v>0.21498362200000001</v>
      </c>
      <c r="M343" s="13">
        <v>9.1855473000000007E-2</v>
      </c>
      <c r="N343" s="13">
        <v>5.2696651999999997E-2</v>
      </c>
      <c r="O343" s="13">
        <v>3.5844380000000001E-3</v>
      </c>
      <c r="P343" s="13">
        <v>1.6736878E-2</v>
      </c>
      <c r="Q343" s="13">
        <v>0.85829492799999996</v>
      </c>
      <c r="R343" s="10">
        <v>0.92763707699999998</v>
      </c>
      <c r="S343" s="10">
        <v>0.85487525940618203</v>
      </c>
      <c r="T343" s="10">
        <v>0.86464754234122798</v>
      </c>
      <c r="U343" s="10">
        <v>0.82652564224993796</v>
      </c>
      <c r="V343" s="10">
        <v>0.89353465768947604</v>
      </c>
      <c r="W343" s="10">
        <v>0.89089381610184004</v>
      </c>
      <c r="X343" s="9">
        <v>0.85829492799999996</v>
      </c>
      <c r="Y343" s="8">
        <v>21.362149120152299</v>
      </c>
    </row>
    <row r="344" spans="1:25">
      <c r="A344" s="11">
        <v>3</v>
      </c>
      <c r="B344" s="14">
        <v>100</v>
      </c>
      <c r="C344" s="14" t="s">
        <v>889</v>
      </c>
      <c r="D344" s="14">
        <v>121.45173819999999</v>
      </c>
      <c r="E344" s="14">
        <v>31.209911000000002</v>
      </c>
      <c r="F344" s="14" t="s">
        <v>2645</v>
      </c>
      <c r="G344" s="14" t="s">
        <v>3426</v>
      </c>
      <c r="H344" s="14" t="s">
        <v>3425</v>
      </c>
      <c r="I344" s="10" t="s">
        <v>1759</v>
      </c>
      <c r="J344" s="13">
        <v>0.25787680499999999</v>
      </c>
      <c r="K344" s="13">
        <v>8.1704820999999997E-2</v>
      </c>
      <c r="L344" s="13">
        <v>0.45217159800000001</v>
      </c>
      <c r="M344" s="13">
        <v>7.4550084000000003E-2</v>
      </c>
      <c r="N344" s="13">
        <v>3.6989485000000003E-2</v>
      </c>
      <c r="O344" s="13">
        <v>5.5443899999999997E-3</v>
      </c>
      <c r="P344" s="13">
        <v>3.2026019000000003E-2</v>
      </c>
      <c r="Q344" s="13">
        <v>0.76578867900000003</v>
      </c>
      <c r="R344" s="10">
        <v>0.90420911699999995</v>
      </c>
      <c r="S344" s="10">
        <v>0.90873681908560999</v>
      </c>
      <c r="T344" s="10">
        <v>0.76183346543587305</v>
      </c>
      <c r="U344" s="10">
        <v>0.72009706815114405</v>
      </c>
      <c r="V344" s="10">
        <v>0.83661143806078098</v>
      </c>
      <c r="W344" s="10">
        <v>0.86816270372387805</v>
      </c>
      <c r="X344" s="9">
        <v>0.76578867900000003</v>
      </c>
      <c r="Y344" s="8">
        <v>24.624955032475999</v>
      </c>
    </row>
    <row r="345" spans="1:25">
      <c r="A345" s="11">
        <v>3</v>
      </c>
      <c r="B345" s="14">
        <v>101</v>
      </c>
      <c r="C345" s="14" t="s">
        <v>888</v>
      </c>
      <c r="D345" s="14">
        <v>121.4511205</v>
      </c>
      <c r="E345" s="14">
        <v>31.209490880000001</v>
      </c>
      <c r="F345" s="14" t="s">
        <v>2645</v>
      </c>
      <c r="G345" s="14" t="s">
        <v>3424</v>
      </c>
      <c r="H345" s="14" t="s">
        <v>3423</v>
      </c>
      <c r="I345" s="10" t="s">
        <v>1759</v>
      </c>
      <c r="J345" s="13">
        <v>0.215550559</v>
      </c>
      <c r="K345" s="13">
        <v>0.14059502800000001</v>
      </c>
      <c r="L345" s="13">
        <v>0.40182931100000002</v>
      </c>
      <c r="M345" s="13">
        <v>5.1153999999999998E-2</v>
      </c>
      <c r="N345" s="13">
        <v>6.1657769000000001E-2</v>
      </c>
      <c r="O345" s="13">
        <v>5.9326719999999999E-3</v>
      </c>
      <c r="P345" s="13">
        <v>3.2397405999999997E-2</v>
      </c>
      <c r="Q345" s="13">
        <v>0.80922460600000001</v>
      </c>
      <c r="R345" s="10">
        <v>0.88164173999999995</v>
      </c>
      <c r="S345" s="10">
        <v>0.89599827761787998</v>
      </c>
      <c r="T345" s="10">
        <v>0.79785620696718096</v>
      </c>
      <c r="U345" s="10">
        <v>0.72864232545025998</v>
      </c>
      <c r="V345" s="10">
        <v>0.80766860392682205</v>
      </c>
      <c r="W345" s="10">
        <v>0.72574199939177197</v>
      </c>
      <c r="X345" s="9">
        <v>0.80922460600000001</v>
      </c>
      <c r="Y345" s="8">
        <v>23.105718844919199</v>
      </c>
    </row>
    <row r="346" spans="1:25">
      <c r="A346" s="11">
        <v>3</v>
      </c>
      <c r="B346" s="14">
        <v>102</v>
      </c>
      <c r="C346" s="14" t="s">
        <v>887</v>
      </c>
      <c r="D346" s="14">
        <v>121.4500044</v>
      </c>
      <c r="E346" s="14">
        <v>31.208416809999999</v>
      </c>
      <c r="F346" s="14" t="s">
        <v>2645</v>
      </c>
      <c r="G346" s="14" t="s">
        <v>3422</v>
      </c>
      <c r="H346" s="14" t="s">
        <v>3421</v>
      </c>
      <c r="I346" s="10" t="s">
        <v>1759</v>
      </c>
      <c r="J346" s="13">
        <v>0.21403344499999999</v>
      </c>
      <c r="K346" s="13">
        <v>0.117671649</v>
      </c>
      <c r="L346" s="13">
        <v>0.45392100000000002</v>
      </c>
      <c r="M346" s="13">
        <v>7.9543748999999997E-2</v>
      </c>
      <c r="N346" s="13">
        <v>6.0103416E-2</v>
      </c>
      <c r="O346" s="13">
        <v>2.6658379999999998E-3</v>
      </c>
      <c r="P346" s="13">
        <v>8.6043679999999994E-3</v>
      </c>
      <c r="Q346" s="13">
        <v>0.71599442300000005</v>
      </c>
      <c r="R346" s="10">
        <v>0.92424326700000003</v>
      </c>
      <c r="S346" s="10">
        <v>0.92320512191681603</v>
      </c>
      <c r="T346" s="10">
        <v>0.72271369205121805</v>
      </c>
      <c r="U346" s="10">
        <v>0.66955199013193301</v>
      </c>
      <c r="V346" s="10">
        <v>0.85472153730523104</v>
      </c>
      <c r="W346" s="10">
        <v>0.88338871735294799</v>
      </c>
      <c r="X346" s="9">
        <v>0.71599442300000005</v>
      </c>
      <c r="Y346" s="8">
        <v>17.9900438291562</v>
      </c>
    </row>
    <row r="347" spans="1:25">
      <c r="A347" s="11">
        <v>3</v>
      </c>
      <c r="B347" s="14">
        <v>103</v>
      </c>
      <c r="C347" s="14" t="s">
        <v>886</v>
      </c>
      <c r="D347" s="14">
        <v>121.448708</v>
      </c>
      <c r="E347" s="14">
        <v>31.20782161</v>
      </c>
      <c r="F347" s="14" t="s">
        <v>2645</v>
      </c>
      <c r="G347" s="14" t="s">
        <v>2645</v>
      </c>
      <c r="H347" s="14" t="s">
        <v>3420</v>
      </c>
      <c r="I347" s="10" t="s">
        <v>1759</v>
      </c>
      <c r="J347" s="13">
        <v>0.32551892599999999</v>
      </c>
      <c r="K347" s="13">
        <v>4.0811857E-2</v>
      </c>
      <c r="L347" s="13">
        <v>0.431482951</v>
      </c>
      <c r="M347" s="13">
        <v>8.6382548000000003E-2</v>
      </c>
      <c r="N347" s="13">
        <v>4.9402873E-2</v>
      </c>
      <c r="O347" s="13">
        <v>1.3898210000000001E-3</v>
      </c>
      <c r="P347" s="13">
        <v>8.5862500000000001E-4</v>
      </c>
      <c r="Q347" s="13">
        <v>0.72235411299999996</v>
      </c>
      <c r="R347" s="10">
        <v>0.94233325700000004</v>
      </c>
      <c r="S347" s="10">
        <v>0.93273582409931899</v>
      </c>
      <c r="T347" s="10">
        <v>0.72176621985857103</v>
      </c>
      <c r="U347" s="10">
        <v>0.67041735069765096</v>
      </c>
      <c r="V347" s="10">
        <v>0.89878264019977605</v>
      </c>
      <c r="W347" s="10">
        <v>0.89336231848436998</v>
      </c>
      <c r="X347" s="9">
        <v>0.72235411299999996</v>
      </c>
      <c r="Y347" s="8">
        <v>24.266030278890099</v>
      </c>
    </row>
    <row r="348" spans="1:25">
      <c r="A348" s="11">
        <v>3</v>
      </c>
      <c r="B348" s="14">
        <v>104</v>
      </c>
      <c r="C348" s="14" t="s">
        <v>885</v>
      </c>
      <c r="D348" s="14">
        <v>121.4490816</v>
      </c>
      <c r="E348" s="14">
        <v>31.205641029999999</v>
      </c>
      <c r="F348" s="14" t="s">
        <v>2645</v>
      </c>
      <c r="G348" s="14" t="s">
        <v>3419</v>
      </c>
      <c r="H348" s="14" t="s">
        <v>3418</v>
      </c>
      <c r="I348" s="10" t="s">
        <v>1759</v>
      </c>
      <c r="J348" s="13">
        <v>0.20506559099999999</v>
      </c>
      <c r="K348" s="13">
        <v>0.12525285999999999</v>
      </c>
      <c r="L348" s="13">
        <v>0.442153931</v>
      </c>
      <c r="M348" s="13">
        <v>8.5199900999999995E-2</v>
      </c>
      <c r="N348" s="13">
        <v>5.5621827999999998E-2</v>
      </c>
      <c r="O348" s="13">
        <v>3.6021640000000001E-3</v>
      </c>
      <c r="P348" s="13">
        <v>9.5787049999999999E-3</v>
      </c>
      <c r="Q348" s="13">
        <v>0.81538883699999998</v>
      </c>
      <c r="R348" s="10">
        <v>0.93978050999999996</v>
      </c>
      <c r="S348" s="10">
        <v>0.95877897825224001</v>
      </c>
      <c r="T348" s="10">
        <v>0.81463840146842503</v>
      </c>
      <c r="U348" s="10">
        <v>0.79979924208185404</v>
      </c>
      <c r="V348" s="10">
        <v>0.88078882687309801</v>
      </c>
      <c r="W348" s="10">
        <v>0.885926534637279</v>
      </c>
      <c r="X348" s="9">
        <v>0.81538883699999998</v>
      </c>
      <c r="Y348" s="8">
        <v>22.1432508243836</v>
      </c>
    </row>
    <row r="349" spans="1:25">
      <c r="A349" s="11">
        <v>3</v>
      </c>
      <c r="B349" s="14">
        <v>105</v>
      </c>
      <c r="C349" s="14" t="s">
        <v>884</v>
      </c>
      <c r="D349" s="14">
        <v>121.44759019999999</v>
      </c>
      <c r="E349" s="14">
        <v>31.207144270000001</v>
      </c>
      <c r="F349" s="14" t="s">
        <v>2645</v>
      </c>
      <c r="G349" s="14" t="s">
        <v>2645</v>
      </c>
      <c r="H349" s="14" t="s">
        <v>3417</v>
      </c>
      <c r="I349" s="10" t="s">
        <v>1759</v>
      </c>
      <c r="J349" s="13">
        <v>0.16963990500000001</v>
      </c>
      <c r="K349" s="13">
        <v>6.1263720000000001E-2</v>
      </c>
      <c r="L349" s="13">
        <v>0.49997170800000001</v>
      </c>
      <c r="M349" s="13">
        <v>8.3957671999999997E-2</v>
      </c>
      <c r="N349" s="13">
        <v>5.0719579000000001E-2</v>
      </c>
      <c r="O349" s="13">
        <v>2.3670200000000001E-3</v>
      </c>
      <c r="P349" s="13">
        <v>5.891482E-3</v>
      </c>
      <c r="Q349" s="13">
        <v>0.84366528699999999</v>
      </c>
      <c r="R349" s="10">
        <v>0.93567315699999998</v>
      </c>
      <c r="S349" s="10">
        <v>0.93407213146180701</v>
      </c>
      <c r="T349" s="10">
        <v>0.83425350007700205</v>
      </c>
      <c r="U349" s="10">
        <v>0.87445955809301301</v>
      </c>
      <c r="V349" s="10">
        <v>0.92913957275571102</v>
      </c>
      <c r="W349" s="10">
        <v>0.92378944006387897</v>
      </c>
      <c r="X349" s="9">
        <v>0.84366528699999999</v>
      </c>
      <c r="Y349" s="8">
        <v>26.329968675890498</v>
      </c>
    </row>
    <row r="350" spans="1:25">
      <c r="A350" s="11">
        <v>3</v>
      </c>
      <c r="B350" s="14">
        <v>106</v>
      </c>
      <c r="C350" s="14" t="s">
        <v>883</v>
      </c>
      <c r="D350" s="14">
        <v>121.44643019999999</v>
      </c>
      <c r="E350" s="14">
        <v>31.2072161</v>
      </c>
      <c r="F350" s="14" t="s">
        <v>2645</v>
      </c>
      <c r="G350" s="14" t="s">
        <v>2645</v>
      </c>
      <c r="H350" s="14" t="s">
        <v>3416</v>
      </c>
      <c r="I350" s="10" t="s">
        <v>1759</v>
      </c>
      <c r="J350" s="13">
        <v>0.22712816499999999</v>
      </c>
      <c r="K350" s="13">
        <v>0.113580159</v>
      </c>
      <c r="L350" s="13">
        <v>0.460550036</v>
      </c>
      <c r="M350" s="13">
        <v>6.8108422000000002E-2</v>
      </c>
      <c r="N350" s="13">
        <v>6.0306004000000003E-2</v>
      </c>
      <c r="O350" s="13">
        <v>2.5637490000000001E-3</v>
      </c>
      <c r="P350" s="13">
        <v>5.5898939999999998E-3</v>
      </c>
      <c r="Q350" s="13">
        <v>0.85273939099999996</v>
      </c>
      <c r="R350" s="10">
        <v>0.89973993200000002</v>
      </c>
      <c r="S350" s="10">
        <v>0.87323365618609206</v>
      </c>
      <c r="T350" s="10">
        <v>0.85597829644455403</v>
      </c>
      <c r="U350" s="10">
        <v>0.66656010022622303</v>
      </c>
      <c r="V350" s="10">
        <v>0.86453480415743</v>
      </c>
      <c r="W350" s="10">
        <v>0.819408045027612</v>
      </c>
      <c r="X350" s="9">
        <v>0.85273939099999996</v>
      </c>
      <c r="Y350" s="8">
        <v>23.737738963323501</v>
      </c>
    </row>
    <row r="351" spans="1:25">
      <c r="A351" s="11">
        <v>3</v>
      </c>
      <c r="B351" s="14">
        <v>107</v>
      </c>
      <c r="C351" s="14" t="s">
        <v>882</v>
      </c>
      <c r="D351" s="14">
        <v>121.445232</v>
      </c>
      <c r="E351" s="14">
        <v>31.2069066</v>
      </c>
      <c r="F351" s="14" t="s">
        <v>2645</v>
      </c>
      <c r="G351" s="14" t="s">
        <v>2645</v>
      </c>
      <c r="H351" s="14" t="s">
        <v>3415</v>
      </c>
      <c r="I351" s="10" t="s">
        <v>1759</v>
      </c>
      <c r="J351" s="13">
        <v>0.192701976</v>
      </c>
      <c r="K351" s="13">
        <v>0.10359636899999999</v>
      </c>
      <c r="L351" s="13">
        <v>0.53333473200000003</v>
      </c>
      <c r="M351" s="13">
        <v>8.3059628999999996E-2</v>
      </c>
      <c r="N351" s="13">
        <v>5.6554159E-2</v>
      </c>
      <c r="O351" s="13">
        <v>1.4877320000000001E-3</v>
      </c>
      <c r="P351" s="13">
        <v>3.8518910000000001E-3</v>
      </c>
      <c r="Q351" s="13">
        <v>0.88719725599999999</v>
      </c>
      <c r="R351" s="10">
        <v>0.93587853899999995</v>
      </c>
      <c r="S351" s="10">
        <v>0.89190991068013403</v>
      </c>
      <c r="T351" s="10">
        <v>0.87706300937325998</v>
      </c>
      <c r="U351" s="10">
        <v>0.81835656011732705</v>
      </c>
      <c r="V351" s="10">
        <v>0.86950021067134797</v>
      </c>
      <c r="W351" s="10">
        <v>0.84235878975798295</v>
      </c>
      <c r="X351" s="9">
        <v>0.88719725599999999</v>
      </c>
      <c r="Y351" s="8">
        <v>16.5576345994379</v>
      </c>
    </row>
    <row r="352" spans="1:25">
      <c r="A352" s="11">
        <v>3</v>
      </c>
      <c r="B352" s="14">
        <v>108</v>
      </c>
      <c r="C352" s="14" t="s">
        <v>3414</v>
      </c>
      <c r="D352" s="14">
        <v>121.44374000000001</v>
      </c>
      <c r="E352" s="14">
        <v>31.20457566</v>
      </c>
      <c r="F352" s="14" t="s">
        <v>2645</v>
      </c>
      <c r="G352" s="14" t="s">
        <v>2645</v>
      </c>
      <c r="H352" s="14" t="s">
        <v>3413</v>
      </c>
      <c r="I352" s="10" t="s">
        <v>1759</v>
      </c>
      <c r="J352" s="13">
        <v>0.227970124</v>
      </c>
      <c r="K352" s="13">
        <v>0.15552139300000001</v>
      </c>
      <c r="L352" s="13">
        <v>0.37834930500000002</v>
      </c>
      <c r="M352" s="13">
        <v>5.6108474999999998E-2</v>
      </c>
      <c r="N352" s="13">
        <v>5.948925E-2</v>
      </c>
      <c r="O352" s="13">
        <v>2.6659969999999998E-3</v>
      </c>
      <c r="P352" s="13">
        <v>1.3870240000000001E-2</v>
      </c>
      <c r="Q352" s="13">
        <v>0.88670518099999995</v>
      </c>
      <c r="R352" s="10">
        <v>0.94797689600000001</v>
      </c>
      <c r="S352" s="10">
        <v>0.93183591709052704</v>
      </c>
      <c r="T352" s="10">
        <v>0.88513819425502405</v>
      </c>
      <c r="U352" s="10">
        <v>0.80555869329628305</v>
      </c>
      <c r="V352" s="10">
        <v>0.85773136673976802</v>
      </c>
      <c r="W352" s="10">
        <v>0.88069439956276496</v>
      </c>
      <c r="X352" s="9">
        <v>0.88670518099999995</v>
      </c>
      <c r="Y352" s="8">
        <v>23.9549795458863</v>
      </c>
    </row>
    <row r="353" spans="1:25">
      <c r="A353" s="11">
        <v>3</v>
      </c>
      <c r="B353" s="14">
        <v>109</v>
      </c>
      <c r="C353" s="14" t="s">
        <v>881</v>
      </c>
      <c r="D353" s="14">
        <v>121.4432979</v>
      </c>
      <c r="E353" s="14">
        <v>31.203786569999998</v>
      </c>
      <c r="F353" s="14" t="s">
        <v>2645</v>
      </c>
      <c r="G353" s="14" t="s">
        <v>3412</v>
      </c>
      <c r="H353" s="14" t="s">
        <v>3411</v>
      </c>
      <c r="I353" s="10" t="s">
        <v>1759</v>
      </c>
      <c r="J353" s="13">
        <v>0.23949050899999999</v>
      </c>
      <c r="K353" s="13">
        <v>0.197227717</v>
      </c>
      <c r="L353" s="13">
        <v>0.37155151400000003</v>
      </c>
      <c r="M353" s="13">
        <v>5.4865122000000002E-2</v>
      </c>
      <c r="N353" s="13">
        <v>4.8393249999999999E-2</v>
      </c>
      <c r="O353" s="13">
        <v>4.6448710000000001E-3</v>
      </c>
      <c r="P353" s="13">
        <v>2.5347471E-2</v>
      </c>
      <c r="Q353" s="13">
        <v>0.72962931499999995</v>
      </c>
      <c r="R353" s="10">
        <v>0.936409147</v>
      </c>
      <c r="S353" s="10">
        <v>0.82335968472031695</v>
      </c>
      <c r="T353" s="10">
        <v>0.71994263457992103</v>
      </c>
      <c r="U353" s="10">
        <v>0.84027111663354803</v>
      </c>
      <c r="V353" s="10">
        <v>0.89208155444035497</v>
      </c>
      <c r="W353" s="10">
        <v>0.73379696514942105</v>
      </c>
      <c r="X353" s="9">
        <v>0.72962931499999995</v>
      </c>
      <c r="Y353" s="8">
        <v>17.3652211333937</v>
      </c>
    </row>
    <row r="354" spans="1:25">
      <c r="A354" s="11">
        <v>3</v>
      </c>
      <c r="B354" s="14">
        <v>110</v>
      </c>
      <c r="C354" s="14" t="s">
        <v>880</v>
      </c>
      <c r="D354" s="14">
        <v>121.4598421</v>
      </c>
      <c r="E354" s="14">
        <v>31.209414540000001</v>
      </c>
      <c r="F354" s="14" t="s">
        <v>2645</v>
      </c>
      <c r="G354" s="14" t="s">
        <v>3410</v>
      </c>
      <c r="H354" s="14" t="s">
        <v>3409</v>
      </c>
      <c r="I354" s="10" t="s">
        <v>1759</v>
      </c>
      <c r="J354" s="13">
        <v>0.18821165300000001</v>
      </c>
      <c r="K354" s="13">
        <v>9.1720580999999995E-2</v>
      </c>
      <c r="L354" s="13">
        <v>0.51465691499999999</v>
      </c>
      <c r="M354" s="13">
        <v>6.6057629000000007E-2</v>
      </c>
      <c r="N354" s="13">
        <v>4.9901327000000002E-2</v>
      </c>
      <c r="O354" s="13">
        <v>7.3346030000000003E-3</v>
      </c>
      <c r="P354" s="13">
        <v>9.0601180000000007E-3</v>
      </c>
      <c r="Q354" s="13">
        <v>0.92079318099999996</v>
      </c>
      <c r="R354" s="10">
        <v>0.95240832900000005</v>
      </c>
      <c r="S354" s="10">
        <v>0.908156730723922</v>
      </c>
      <c r="T354" s="10">
        <v>0.91395664385188202</v>
      </c>
      <c r="U354" s="10">
        <v>0.77282313184948104</v>
      </c>
      <c r="V354" s="10">
        <v>0.88224830892730699</v>
      </c>
      <c r="W354" s="10">
        <v>0.70960163302232604</v>
      </c>
      <c r="X354" s="9">
        <v>0.92079318099999996</v>
      </c>
      <c r="Y354" s="8">
        <v>16.802686422401401</v>
      </c>
    </row>
    <row r="355" spans="1:25">
      <c r="A355" s="11">
        <v>3</v>
      </c>
      <c r="B355" s="14">
        <v>111</v>
      </c>
      <c r="C355" s="14" t="s">
        <v>879</v>
      </c>
      <c r="D355" s="14">
        <v>121.43641409999999</v>
      </c>
      <c r="E355" s="14">
        <v>31.199423750000001</v>
      </c>
      <c r="F355" s="14" t="s">
        <v>2645</v>
      </c>
      <c r="G355" s="14" t="s">
        <v>3408</v>
      </c>
      <c r="H355" s="14" t="s">
        <v>3407</v>
      </c>
      <c r="I355" s="10" t="s">
        <v>1759</v>
      </c>
      <c r="J355" s="13">
        <v>7.0788989999999996E-2</v>
      </c>
      <c r="K355" s="13">
        <v>2.8875698000000002E-2</v>
      </c>
      <c r="L355" s="13">
        <v>0.54036175099999995</v>
      </c>
      <c r="M355" s="13">
        <v>8.4532997999999998E-2</v>
      </c>
      <c r="N355" s="13">
        <v>1.5539169E-2</v>
      </c>
      <c r="O355" s="13">
        <v>7.5531000000000003E-4</v>
      </c>
      <c r="P355" s="13">
        <v>2.9209309999999999E-2</v>
      </c>
      <c r="Q355" s="13">
        <v>0.90018983799999996</v>
      </c>
      <c r="R355" s="10">
        <v>0.95389555100000001</v>
      </c>
      <c r="S355" s="10">
        <v>0.91316705593738401</v>
      </c>
      <c r="T355" s="10">
        <v>0.90676710294231999</v>
      </c>
      <c r="U355" s="10">
        <v>0.78454235473004796</v>
      </c>
      <c r="V355" s="10">
        <v>0.90876689164678504</v>
      </c>
      <c r="W355" s="10">
        <v>0.92383023683438503</v>
      </c>
      <c r="X355" s="9">
        <v>0.90018983799999996</v>
      </c>
      <c r="Y355" s="8">
        <v>37.076955569874301</v>
      </c>
    </row>
    <row r="356" spans="1:25">
      <c r="A356" s="11">
        <v>3</v>
      </c>
      <c r="B356" s="14">
        <v>112</v>
      </c>
      <c r="C356" s="14" t="s">
        <v>878</v>
      </c>
      <c r="D356" s="14">
        <v>121.4306235</v>
      </c>
      <c r="E356" s="14">
        <v>31.187967990000001</v>
      </c>
      <c r="F356" s="14" t="s">
        <v>3406</v>
      </c>
      <c r="G356" s="14" t="s">
        <v>3405</v>
      </c>
      <c r="H356" s="14" t="s">
        <v>3404</v>
      </c>
      <c r="I356" s="10" t="s">
        <v>1759</v>
      </c>
      <c r="J356" s="13">
        <v>0.34556992800000003</v>
      </c>
      <c r="K356" s="13">
        <v>0.19717311900000001</v>
      </c>
      <c r="L356" s="13">
        <v>0.20193576799999999</v>
      </c>
      <c r="M356" s="13">
        <v>9.7991307E-2</v>
      </c>
      <c r="N356" s="13">
        <v>5.4559389999999999E-2</v>
      </c>
      <c r="O356" s="13">
        <v>6.2878930000000001E-3</v>
      </c>
      <c r="P356" s="13">
        <v>2.4765651E-2</v>
      </c>
      <c r="Q356" s="13">
        <v>0.862984215</v>
      </c>
      <c r="R356" s="10">
        <v>0.95080013500000005</v>
      </c>
      <c r="S356" s="10">
        <v>0.92903625520460997</v>
      </c>
      <c r="T356" s="10">
        <v>0.85044544777028197</v>
      </c>
      <c r="U356" s="10">
        <v>0.876299072432005</v>
      </c>
      <c r="V356" s="10">
        <v>0.94790418792396003</v>
      </c>
      <c r="W356" s="10">
        <v>0.94683596080024601</v>
      </c>
      <c r="X356" s="9">
        <v>0.862984215</v>
      </c>
      <c r="Y356" s="8">
        <v>13.920927046549499</v>
      </c>
    </row>
    <row r="357" spans="1:25">
      <c r="A357" s="11">
        <v>3</v>
      </c>
      <c r="B357" s="14">
        <v>113</v>
      </c>
      <c r="C357" s="14" t="s">
        <v>3403</v>
      </c>
      <c r="D357" s="14">
        <v>121.44472500000001</v>
      </c>
      <c r="E357" s="14">
        <v>31.17753416</v>
      </c>
      <c r="F357" s="14" t="s">
        <v>3402</v>
      </c>
      <c r="G357" s="14" t="s">
        <v>3401</v>
      </c>
      <c r="H357" s="14" t="s">
        <v>3400</v>
      </c>
      <c r="I357" s="10" t="s">
        <v>1759</v>
      </c>
      <c r="J357" s="13"/>
      <c r="K357" s="13"/>
      <c r="L357" s="13"/>
      <c r="M357" s="13"/>
      <c r="N357" s="13"/>
      <c r="O357" s="13"/>
      <c r="P357" s="13"/>
      <c r="Q357" s="13"/>
    </row>
    <row r="358" spans="1:25">
      <c r="A358" s="11">
        <v>3</v>
      </c>
      <c r="B358" s="14">
        <v>114</v>
      </c>
      <c r="C358" s="14" t="s">
        <v>3399</v>
      </c>
      <c r="D358" s="14">
        <v>121.41808450000001</v>
      </c>
      <c r="E358" s="14">
        <v>31.224145149999998</v>
      </c>
      <c r="F358" s="14" t="s">
        <v>3398</v>
      </c>
      <c r="G358" s="14" t="s">
        <v>3398</v>
      </c>
      <c r="H358" s="14" t="s">
        <v>3397</v>
      </c>
      <c r="I358" s="10" t="s">
        <v>1664</v>
      </c>
      <c r="J358" s="13">
        <v>0.418525696</v>
      </c>
      <c r="K358" s="13">
        <v>3.2732964000000003E-2</v>
      </c>
      <c r="L358" s="13">
        <v>0.39254474700000003</v>
      </c>
      <c r="M358" s="13">
        <v>7.0114135999999994E-2</v>
      </c>
      <c r="N358" s="13">
        <v>5.6014060999999997E-2</v>
      </c>
      <c r="O358" s="13">
        <v>5.2642900000000002E-4</v>
      </c>
      <c r="P358" s="13">
        <v>2.5700000000000001E-5</v>
      </c>
      <c r="Q358" s="13">
        <v>0.73796750899999997</v>
      </c>
      <c r="R358" s="10">
        <v>0.82663791499999995</v>
      </c>
      <c r="S358" s="10">
        <v>0.82663791466695602</v>
      </c>
      <c r="T358" s="10">
        <v>0.72845004042695105</v>
      </c>
      <c r="U358" s="10">
        <v>0.80269705437948302</v>
      </c>
      <c r="V358" s="10">
        <v>0.83416543532537202</v>
      </c>
      <c r="W358" s="10">
        <v>0.83416543532537202</v>
      </c>
      <c r="X358" s="9">
        <v>0.73796750899999997</v>
      </c>
      <c r="Y358" s="8">
        <v>27.262332954538</v>
      </c>
    </row>
    <row r="359" spans="1:25">
      <c r="A359" s="11">
        <v>3</v>
      </c>
      <c r="B359" s="14">
        <v>115</v>
      </c>
      <c r="C359" s="14" t="s">
        <v>846</v>
      </c>
      <c r="D359" s="14">
        <v>121.4234687</v>
      </c>
      <c r="E359" s="14">
        <v>31.227289729999999</v>
      </c>
      <c r="F359" s="14" t="s">
        <v>3393</v>
      </c>
      <c r="G359" s="14" t="s">
        <v>3396</v>
      </c>
      <c r="H359" s="14" t="s">
        <v>3391</v>
      </c>
      <c r="I359" s="10" t="s">
        <v>1664</v>
      </c>
      <c r="J359" s="13">
        <v>0.18024010100000001</v>
      </c>
      <c r="K359" s="13">
        <v>0.33017412800000001</v>
      </c>
      <c r="L359" s="13">
        <v>0.25449646799999998</v>
      </c>
      <c r="M359" s="13">
        <v>0.141060193</v>
      </c>
      <c r="N359" s="13">
        <v>2.1775139999999998E-2</v>
      </c>
      <c r="O359" s="13">
        <v>2.9415600000000001E-4</v>
      </c>
      <c r="P359" s="13">
        <v>1.6148778999999999E-2</v>
      </c>
      <c r="Q359" s="13">
        <v>0.80616687300000001</v>
      </c>
      <c r="R359" s="10">
        <v>0.94380160899999999</v>
      </c>
      <c r="S359" s="10">
        <v>0.93542492787133202</v>
      </c>
      <c r="T359" s="10">
        <v>0.81302031058153501</v>
      </c>
      <c r="U359" s="10">
        <v>0.66742959608631203</v>
      </c>
      <c r="V359" s="10">
        <v>0.90530914938099605</v>
      </c>
      <c r="W359" s="10">
        <v>0.81599901771464201</v>
      </c>
      <c r="X359" s="9">
        <v>0.80616687300000001</v>
      </c>
      <c r="Y359" s="8">
        <v>21.772353524574399</v>
      </c>
    </row>
    <row r="360" spans="1:25">
      <c r="A360" s="11">
        <v>3</v>
      </c>
      <c r="B360" s="14">
        <v>116</v>
      </c>
      <c r="C360" s="14" t="s">
        <v>845</v>
      </c>
      <c r="D360" s="14">
        <v>121.4234687</v>
      </c>
      <c r="E360" s="14">
        <v>31.227289729999999</v>
      </c>
      <c r="F360" s="14" t="s">
        <v>3393</v>
      </c>
      <c r="G360" s="14" t="s">
        <v>3395</v>
      </c>
      <c r="H360" s="14" t="s">
        <v>3391</v>
      </c>
      <c r="I360" s="10" t="s">
        <v>1664</v>
      </c>
      <c r="J360" s="13">
        <v>0.18024010100000001</v>
      </c>
      <c r="K360" s="13">
        <v>0.33017412800000001</v>
      </c>
      <c r="L360" s="13">
        <v>0.25449646799999998</v>
      </c>
      <c r="M360" s="13">
        <v>0.141060193</v>
      </c>
      <c r="N360" s="13">
        <v>2.1775139999999998E-2</v>
      </c>
      <c r="O360" s="13">
        <v>2.9415600000000001E-4</v>
      </c>
      <c r="P360" s="13">
        <v>1.6148778999999999E-2</v>
      </c>
      <c r="Q360" s="13">
        <v>0.80616687300000001</v>
      </c>
      <c r="R360" s="10">
        <v>0.94380160899999999</v>
      </c>
      <c r="S360" s="10">
        <v>0.93542492787133202</v>
      </c>
      <c r="T360" s="10">
        <v>0.81302031058153501</v>
      </c>
      <c r="U360" s="10">
        <v>0.66742959608631203</v>
      </c>
      <c r="V360" s="10">
        <v>0.90530914938099605</v>
      </c>
      <c r="W360" s="10">
        <v>0.81599901771464201</v>
      </c>
      <c r="X360" s="9">
        <v>0.80616687300000001</v>
      </c>
      <c r="Y360" s="8">
        <v>21.772349347708602</v>
      </c>
    </row>
    <row r="361" spans="1:25">
      <c r="A361" s="11">
        <v>3</v>
      </c>
      <c r="B361" s="14">
        <v>117</v>
      </c>
      <c r="C361" s="14" t="s">
        <v>844</v>
      </c>
      <c r="D361" s="14">
        <v>121.4234687</v>
      </c>
      <c r="E361" s="14">
        <v>31.227289729999999</v>
      </c>
      <c r="F361" s="14" t="s">
        <v>3393</v>
      </c>
      <c r="G361" s="14" t="s">
        <v>3394</v>
      </c>
      <c r="H361" s="14" t="s">
        <v>3391</v>
      </c>
      <c r="I361" s="10" t="s">
        <v>1664</v>
      </c>
      <c r="J361" s="13">
        <v>0.18024010100000001</v>
      </c>
      <c r="K361" s="13">
        <v>0.33017412800000001</v>
      </c>
      <c r="L361" s="13">
        <v>0.25449646799999998</v>
      </c>
      <c r="M361" s="13">
        <v>0.141060193</v>
      </c>
      <c r="N361" s="13">
        <v>2.1775139999999998E-2</v>
      </c>
      <c r="O361" s="13">
        <v>2.9415600000000001E-4</v>
      </c>
      <c r="P361" s="13">
        <v>1.6148778999999999E-2</v>
      </c>
      <c r="Q361" s="13">
        <v>0.80616687300000001</v>
      </c>
      <c r="R361" s="10">
        <v>0.94380160899999999</v>
      </c>
      <c r="S361" s="10">
        <v>0.93542492787133202</v>
      </c>
      <c r="T361" s="10">
        <v>0.81302031058153501</v>
      </c>
      <c r="U361" s="10">
        <v>0.66742959608631203</v>
      </c>
      <c r="V361" s="10">
        <v>0.90530914938099605</v>
      </c>
      <c r="W361" s="10">
        <v>0.81599901771464201</v>
      </c>
      <c r="X361" s="9">
        <v>0.80616687300000001</v>
      </c>
      <c r="Y361" s="8">
        <v>21.772353524574399</v>
      </c>
    </row>
    <row r="362" spans="1:25">
      <c r="A362" s="11">
        <v>3</v>
      </c>
      <c r="B362" s="14">
        <v>118</v>
      </c>
      <c r="C362" s="14" t="s">
        <v>843</v>
      </c>
      <c r="D362" s="14">
        <v>121.4234687</v>
      </c>
      <c r="E362" s="14">
        <v>31.227289729999999</v>
      </c>
      <c r="F362" s="14" t="s">
        <v>3393</v>
      </c>
      <c r="G362" s="14" t="s">
        <v>3392</v>
      </c>
      <c r="H362" s="14" t="s">
        <v>3391</v>
      </c>
      <c r="I362" s="10" t="s">
        <v>1664</v>
      </c>
      <c r="J362" s="13">
        <v>0.18024010100000001</v>
      </c>
      <c r="K362" s="13">
        <v>0.33017412800000001</v>
      </c>
      <c r="L362" s="13">
        <v>0.25449646799999998</v>
      </c>
      <c r="M362" s="13">
        <v>0.141060193</v>
      </c>
      <c r="N362" s="13">
        <v>2.1775139999999998E-2</v>
      </c>
      <c r="O362" s="13">
        <v>2.9415600000000001E-4</v>
      </c>
      <c r="P362" s="13">
        <v>1.6148778999999999E-2</v>
      </c>
      <c r="Q362" s="13">
        <v>0.80616687300000001</v>
      </c>
      <c r="R362" s="10">
        <v>0.94380160899999999</v>
      </c>
      <c r="S362" s="10">
        <v>0.93542492787133202</v>
      </c>
      <c r="T362" s="10">
        <v>0.81302031058153501</v>
      </c>
      <c r="U362" s="10">
        <v>0.66742959608631203</v>
      </c>
      <c r="V362" s="10">
        <v>0.90530914938099605</v>
      </c>
      <c r="W362" s="10">
        <v>0.81599901771464201</v>
      </c>
      <c r="X362" s="9">
        <v>0.80616687300000001</v>
      </c>
      <c r="Y362" s="8">
        <v>21.772353524574399</v>
      </c>
    </row>
    <row r="363" spans="1:25">
      <c r="A363" s="11">
        <v>3</v>
      </c>
      <c r="B363" s="14">
        <v>119</v>
      </c>
      <c r="C363" s="14" t="s">
        <v>841</v>
      </c>
      <c r="D363" s="14">
        <v>121.43143790000001</v>
      </c>
      <c r="E363" s="14">
        <v>31.207752190000001</v>
      </c>
      <c r="F363" s="14" t="s">
        <v>3390</v>
      </c>
      <c r="G363" s="14" t="s">
        <v>3390</v>
      </c>
      <c r="H363" s="14" t="s">
        <v>3389</v>
      </c>
      <c r="I363" s="10" t="s">
        <v>1664</v>
      </c>
      <c r="J363" s="13">
        <v>0.238694191</v>
      </c>
      <c r="K363" s="13">
        <v>5.1643689E-2</v>
      </c>
      <c r="L363" s="13">
        <v>0.53117275200000003</v>
      </c>
      <c r="M363" s="13">
        <v>8.1470490000000007E-2</v>
      </c>
      <c r="N363" s="13">
        <v>3.7805239999999997E-2</v>
      </c>
      <c r="O363" s="13">
        <v>1.30018E-4</v>
      </c>
      <c r="P363" s="13">
        <v>6.6693600000000003E-4</v>
      </c>
      <c r="Q363" s="13">
        <v>0.73834365499999999</v>
      </c>
      <c r="R363" s="10">
        <v>0.90814270799999997</v>
      </c>
      <c r="S363" s="10">
        <v>0.70849423156824898</v>
      </c>
      <c r="T363" s="10">
        <v>0.72655847653740802</v>
      </c>
      <c r="U363" s="10">
        <v>0.80975757856916597</v>
      </c>
      <c r="V363" s="10">
        <v>0.81095229566867499</v>
      </c>
      <c r="W363" s="10">
        <v>0.74247788890697197</v>
      </c>
      <c r="X363" s="9">
        <v>0.73834365499999999</v>
      </c>
      <c r="Y363" s="8">
        <v>25.262364239081599</v>
      </c>
    </row>
    <row r="364" spans="1:25">
      <c r="A364" s="11">
        <v>3</v>
      </c>
      <c r="B364" s="14">
        <v>120</v>
      </c>
      <c r="C364" s="14" t="s">
        <v>839</v>
      </c>
      <c r="D364" s="14">
        <v>121.41981749999999</v>
      </c>
      <c r="E364" s="14">
        <v>31.220919869999999</v>
      </c>
      <c r="F364" s="14" t="s">
        <v>2645</v>
      </c>
      <c r="G364" s="14" t="s">
        <v>3388</v>
      </c>
      <c r="H364" s="14" t="s">
        <v>3387</v>
      </c>
      <c r="I364" s="10" t="s">
        <v>1664</v>
      </c>
      <c r="J364" s="13">
        <v>0.23910395300000001</v>
      </c>
      <c r="K364" s="13">
        <v>5.3615994E-2</v>
      </c>
      <c r="L364" s="13">
        <v>0.51278156699999999</v>
      </c>
      <c r="M364" s="13">
        <v>8.0108855000000007E-2</v>
      </c>
      <c r="N364" s="13">
        <v>4.9911074999999999E-2</v>
      </c>
      <c r="O364" s="13">
        <v>5.5889549999999996E-3</v>
      </c>
      <c r="P364" s="13">
        <v>1.7438677E-2</v>
      </c>
      <c r="Q364" s="13">
        <v>0.77359382799999998</v>
      </c>
      <c r="R364" s="10">
        <v>0.91973850800000001</v>
      </c>
      <c r="S364" s="10">
        <v>0.724141961865997</v>
      </c>
      <c r="T364" s="10">
        <v>0.78102595140964004</v>
      </c>
      <c r="U364" s="10">
        <v>0.76039036551766703</v>
      </c>
      <c r="V364" s="10">
        <v>0.894384167068345</v>
      </c>
      <c r="W364" s="10">
        <v>0.84630076028615997</v>
      </c>
      <c r="X364" s="9">
        <v>0.77359382799999998</v>
      </c>
      <c r="Y364" s="8">
        <v>25.684629932741998</v>
      </c>
    </row>
    <row r="365" spans="1:25">
      <c r="A365" s="11">
        <v>3</v>
      </c>
      <c r="B365" s="14">
        <v>121</v>
      </c>
      <c r="C365" s="14" t="s">
        <v>3386</v>
      </c>
      <c r="D365" s="14">
        <v>121.4218929</v>
      </c>
      <c r="E365" s="14">
        <v>31.221289219999999</v>
      </c>
      <c r="F365" s="14" t="s">
        <v>3385</v>
      </c>
      <c r="G365" s="14" t="s">
        <v>3384</v>
      </c>
      <c r="H365" s="14" t="s">
        <v>3383</v>
      </c>
      <c r="I365" s="10" t="s">
        <v>1664</v>
      </c>
      <c r="J365" s="13"/>
      <c r="K365" s="13"/>
      <c r="L365" s="13"/>
      <c r="M365" s="13"/>
      <c r="N365" s="13"/>
      <c r="O365" s="13"/>
      <c r="P365" s="13"/>
      <c r="Q365" s="13"/>
    </row>
    <row r="366" spans="1:25">
      <c r="A366" s="11">
        <v>3</v>
      </c>
      <c r="B366" s="14">
        <v>122</v>
      </c>
      <c r="C366" s="14" t="s">
        <v>3382</v>
      </c>
      <c r="D366" s="14">
        <v>121.42367640000001</v>
      </c>
      <c r="E366" s="14">
        <v>31.221138870000001</v>
      </c>
      <c r="F366" s="14" t="s">
        <v>2645</v>
      </c>
      <c r="G366" s="14" t="s">
        <v>2645</v>
      </c>
      <c r="H366" s="14" t="s">
        <v>3381</v>
      </c>
      <c r="I366" s="10" t="s">
        <v>1664</v>
      </c>
      <c r="J366" s="13"/>
      <c r="K366" s="13"/>
      <c r="L366" s="13"/>
      <c r="M366" s="13"/>
      <c r="N366" s="13"/>
      <c r="O366" s="13"/>
      <c r="P366" s="13"/>
      <c r="Q366" s="13"/>
    </row>
    <row r="367" spans="1:25">
      <c r="A367" s="11">
        <v>3</v>
      </c>
      <c r="B367" s="14">
        <v>123</v>
      </c>
      <c r="C367" s="14" t="s">
        <v>838</v>
      </c>
      <c r="D367" s="14">
        <v>121.42963810000001</v>
      </c>
      <c r="E367" s="14">
        <v>31.22240437</v>
      </c>
      <c r="F367" s="14" t="s">
        <v>3380</v>
      </c>
      <c r="G367" s="14" t="s">
        <v>3379</v>
      </c>
      <c r="H367" s="14" t="s">
        <v>3378</v>
      </c>
      <c r="I367" s="10" t="s">
        <v>1664</v>
      </c>
      <c r="J367" s="13">
        <v>0.17102956799999999</v>
      </c>
      <c r="K367" s="13">
        <v>0.22986078300000001</v>
      </c>
      <c r="L367" s="13">
        <v>0.38527441000000001</v>
      </c>
      <c r="M367" s="13">
        <v>0.128180027</v>
      </c>
      <c r="N367" s="13">
        <v>4.5479298000000001E-2</v>
      </c>
      <c r="O367" s="13">
        <v>7.3516370000000003E-3</v>
      </c>
      <c r="P367" s="13">
        <v>6.8686010000000002E-3</v>
      </c>
      <c r="Q367" s="13">
        <v>0.86545392200000004</v>
      </c>
      <c r="R367" s="10">
        <v>0.94244233600000005</v>
      </c>
      <c r="S367" s="10">
        <v>0.87715936200482303</v>
      </c>
      <c r="T367" s="10">
        <v>0.86901719535701905</v>
      </c>
      <c r="U367" s="10">
        <v>0.64777983954262397</v>
      </c>
      <c r="V367" s="10">
        <v>0.82261513868136504</v>
      </c>
      <c r="W367" s="10">
        <v>0.80559991287944999</v>
      </c>
      <c r="X367" s="9">
        <v>0.86545392200000004</v>
      </c>
      <c r="Y367" s="8">
        <v>28.606618802211798</v>
      </c>
    </row>
    <row r="368" spans="1:25">
      <c r="A368" s="11">
        <v>3</v>
      </c>
      <c r="B368" s="14">
        <v>124</v>
      </c>
      <c r="C368" s="14" t="s">
        <v>836</v>
      </c>
      <c r="D368" s="14">
        <v>121.4239627</v>
      </c>
      <c r="E368" s="14">
        <v>31.204383910000001</v>
      </c>
      <c r="F368" s="14" t="s">
        <v>2645</v>
      </c>
      <c r="G368" s="14" t="s">
        <v>3377</v>
      </c>
      <c r="H368" s="14" t="s">
        <v>3376</v>
      </c>
      <c r="I368" s="10" t="s">
        <v>1664</v>
      </c>
      <c r="J368" s="13">
        <v>0.123621464</v>
      </c>
      <c r="K368" s="13">
        <v>2.8362750999999999E-2</v>
      </c>
      <c r="L368" s="13">
        <v>0.62712120999999998</v>
      </c>
      <c r="M368" s="13">
        <v>9.1758727999999998E-2</v>
      </c>
      <c r="N368" s="13">
        <v>4.0096521000000003E-2</v>
      </c>
      <c r="O368" s="13">
        <v>1.3933179999999999E-3</v>
      </c>
      <c r="P368" s="13">
        <v>4.6255589999999996E-3</v>
      </c>
      <c r="Q368" s="13">
        <v>0.910772146</v>
      </c>
      <c r="R368" s="10">
        <v>0.96416438199999999</v>
      </c>
      <c r="S368" s="10">
        <v>0.88120431869330396</v>
      </c>
      <c r="T368" s="10">
        <v>0.903605878136992</v>
      </c>
      <c r="U368" s="10">
        <v>0.79185799732978601</v>
      </c>
      <c r="V368" s="10">
        <v>0.85791578144479297</v>
      </c>
      <c r="W368" s="10">
        <v>0.44521428132913399</v>
      </c>
      <c r="X368" s="9">
        <v>0.910772146</v>
      </c>
      <c r="Y368" s="8">
        <v>33.652327783762601</v>
      </c>
    </row>
    <row r="369" spans="1:25">
      <c r="A369" s="11">
        <v>3</v>
      </c>
      <c r="B369" s="14">
        <v>125</v>
      </c>
      <c r="C369" s="14" t="s">
        <v>835</v>
      </c>
      <c r="D369" s="14">
        <v>121.4230178</v>
      </c>
      <c r="E369" s="14">
        <v>31.20441031</v>
      </c>
      <c r="F369" s="14" t="s">
        <v>2645</v>
      </c>
      <c r="G369" s="14" t="s">
        <v>2645</v>
      </c>
      <c r="H369" s="14" t="s">
        <v>3375</v>
      </c>
      <c r="I369" s="10" t="s">
        <v>1664</v>
      </c>
      <c r="J369" s="13">
        <v>0.117402649</v>
      </c>
      <c r="K369" s="13">
        <v>4.2497253999999998E-2</v>
      </c>
      <c r="L369" s="13">
        <v>0.61961517300000002</v>
      </c>
      <c r="M369" s="13">
        <v>9.9732971000000004E-2</v>
      </c>
      <c r="N369" s="13">
        <v>3.1872940000000002E-2</v>
      </c>
      <c r="O369" s="13">
        <v>1.6143799999999999E-3</v>
      </c>
      <c r="P369" s="13">
        <v>8.3030699999999992E-3</v>
      </c>
      <c r="Q369" s="13">
        <v>0.81143351100000005</v>
      </c>
      <c r="R369" s="10">
        <v>0.93030122800000004</v>
      </c>
      <c r="S369" s="10">
        <v>0.87734123041665202</v>
      </c>
      <c r="T369" s="10">
        <v>0.80402560314807703</v>
      </c>
      <c r="U369" s="10">
        <v>0.83380718223837602</v>
      </c>
      <c r="V369" s="10">
        <v>0.90822227152388302</v>
      </c>
      <c r="W369" s="10">
        <v>0.88619343834398601</v>
      </c>
      <c r="X369" s="9">
        <v>0.81143351100000005</v>
      </c>
      <c r="Y369" s="8">
        <v>32.406068944629901</v>
      </c>
    </row>
    <row r="370" spans="1:25">
      <c r="A370" s="11">
        <v>3</v>
      </c>
      <c r="B370" s="14">
        <v>126</v>
      </c>
      <c r="C370" s="14" t="s">
        <v>3374</v>
      </c>
      <c r="D370" s="14">
        <v>121.4217536</v>
      </c>
      <c r="E370" s="14">
        <v>31.20349319</v>
      </c>
      <c r="F370" s="14" t="s">
        <v>2645</v>
      </c>
      <c r="G370" s="14" t="s">
        <v>2645</v>
      </c>
      <c r="H370" s="14" t="s">
        <v>3373</v>
      </c>
      <c r="I370" s="10" t="s">
        <v>1664</v>
      </c>
      <c r="J370" s="13"/>
      <c r="K370" s="13"/>
      <c r="L370" s="13"/>
      <c r="M370" s="13"/>
      <c r="N370" s="13"/>
      <c r="O370" s="13"/>
      <c r="P370" s="13"/>
      <c r="Q370" s="13"/>
    </row>
    <row r="371" spans="1:25">
      <c r="A371" s="11">
        <v>3</v>
      </c>
      <c r="B371" s="14">
        <v>127</v>
      </c>
      <c r="C371" s="14" t="s">
        <v>834</v>
      </c>
      <c r="D371" s="14">
        <v>121.42166570000001</v>
      </c>
      <c r="E371" s="14">
        <v>31.204927120000001</v>
      </c>
      <c r="F371" s="14" t="s">
        <v>2645</v>
      </c>
      <c r="G371" s="14" t="s">
        <v>2645</v>
      </c>
      <c r="H371" s="14" t="s">
        <v>3372</v>
      </c>
      <c r="I371" s="10" t="s">
        <v>1664</v>
      </c>
      <c r="J371" s="13">
        <v>8.1001281999999994E-2</v>
      </c>
      <c r="K371" s="13">
        <v>4.547437E-2</v>
      </c>
      <c r="L371" s="13">
        <v>0.637465795</v>
      </c>
      <c r="M371" s="13">
        <v>8.8034524000000003E-2</v>
      </c>
      <c r="N371" s="13">
        <v>5.0368203E-2</v>
      </c>
      <c r="O371" s="13">
        <v>1.016405E-3</v>
      </c>
      <c r="P371" s="13">
        <v>3.1909939999999999E-3</v>
      </c>
      <c r="Q371" s="13">
        <v>0.89346458600000001</v>
      </c>
      <c r="R371" s="10">
        <v>0.96815670899999995</v>
      </c>
      <c r="S371" s="10">
        <v>0.957251581689186</v>
      </c>
      <c r="T371" s="10">
        <v>0.90051101699213099</v>
      </c>
      <c r="U371" s="10">
        <v>0.85055425496534198</v>
      </c>
      <c r="V371" s="10">
        <v>0.93414382919133199</v>
      </c>
      <c r="W371" s="10">
        <v>0.92065829510254404</v>
      </c>
      <c r="X371" s="9">
        <v>0.89346458600000001</v>
      </c>
      <c r="Y371" s="8">
        <v>36.981011451062102</v>
      </c>
    </row>
    <row r="372" spans="1:25">
      <c r="A372" s="11">
        <v>3</v>
      </c>
      <c r="B372" s="14">
        <v>128</v>
      </c>
      <c r="C372" s="14" t="s">
        <v>833</v>
      </c>
      <c r="D372" s="14">
        <v>121.4232813</v>
      </c>
      <c r="E372" s="14">
        <v>31.204655349999999</v>
      </c>
      <c r="F372" s="14" t="s">
        <v>2645</v>
      </c>
      <c r="G372" s="14" t="s">
        <v>3371</v>
      </c>
      <c r="H372" s="14" t="s">
        <v>3370</v>
      </c>
      <c r="I372" s="10" t="s">
        <v>1664</v>
      </c>
      <c r="J372" s="13">
        <v>0.13241806</v>
      </c>
      <c r="K372" s="13">
        <v>4.2625427E-2</v>
      </c>
      <c r="L372" s="13">
        <v>0.60914955100000001</v>
      </c>
      <c r="M372" s="13">
        <v>9.3634796000000006E-2</v>
      </c>
      <c r="N372" s="13">
        <v>3.5369492000000002E-2</v>
      </c>
      <c r="O372" s="13">
        <v>1.6933440000000001E-3</v>
      </c>
      <c r="P372" s="13">
        <v>1.0127258E-2</v>
      </c>
      <c r="Q372" s="13">
        <v>0.84769822900000003</v>
      </c>
      <c r="R372" s="10">
        <v>0.94519685600000003</v>
      </c>
      <c r="S372" s="10">
        <v>0.95279202578100597</v>
      </c>
      <c r="T372" s="10">
        <v>0.85994772975517397</v>
      </c>
      <c r="U372" s="10">
        <v>0.83284499308642201</v>
      </c>
      <c r="V372" s="10">
        <v>0.90979929456505804</v>
      </c>
      <c r="W372" s="10">
        <v>0.90293407981352702</v>
      </c>
      <c r="X372" s="9">
        <v>0.84769822900000003</v>
      </c>
      <c r="Y372" s="8">
        <v>32.850995716180201</v>
      </c>
    </row>
    <row r="373" spans="1:25">
      <c r="A373" s="11">
        <v>3</v>
      </c>
      <c r="B373" s="14">
        <v>129</v>
      </c>
      <c r="C373" s="14" t="s">
        <v>832</v>
      </c>
      <c r="D373" s="14">
        <v>121.4294953</v>
      </c>
      <c r="E373" s="14">
        <v>31.21232324</v>
      </c>
      <c r="F373" s="14" t="s">
        <v>2645</v>
      </c>
      <c r="G373" s="14" t="s">
        <v>3369</v>
      </c>
      <c r="H373" s="14" t="s">
        <v>3367</v>
      </c>
      <c r="I373" s="10" t="s">
        <v>1664</v>
      </c>
      <c r="J373" s="13">
        <v>0.19355997799999999</v>
      </c>
      <c r="K373" s="13">
        <v>0.439879625</v>
      </c>
      <c r="L373" s="13">
        <v>0.13378690600000001</v>
      </c>
      <c r="M373" s="13">
        <v>0.13072345599999999</v>
      </c>
      <c r="N373" s="13">
        <v>2.7430989999999999E-2</v>
      </c>
      <c r="O373" s="13">
        <v>6.24283E-4</v>
      </c>
      <c r="P373" s="13">
        <v>2.1397382999999999E-2</v>
      </c>
      <c r="Q373" s="13">
        <v>0.81688624700000001</v>
      </c>
      <c r="R373" s="10">
        <v>0.91177106699999999</v>
      </c>
      <c r="S373" s="10">
        <v>0.91071751900948705</v>
      </c>
      <c r="T373" s="10">
        <v>0.82151601065884905</v>
      </c>
      <c r="U373" s="10">
        <v>0.76024468981321303</v>
      </c>
      <c r="V373" s="10">
        <v>0.85458490349620797</v>
      </c>
      <c r="W373" s="10">
        <v>0.85478454250106295</v>
      </c>
      <c r="X373" s="9">
        <v>0.81688624700000001</v>
      </c>
      <c r="Y373" s="8">
        <v>20.707815788883298</v>
      </c>
    </row>
    <row r="374" spans="1:25">
      <c r="A374" s="11">
        <v>3</v>
      </c>
      <c r="B374" s="14">
        <v>130</v>
      </c>
      <c r="C374" s="14" t="s">
        <v>831</v>
      </c>
      <c r="D374" s="14">
        <v>121.4290395</v>
      </c>
      <c r="E374" s="14">
        <v>31.211435789999999</v>
      </c>
      <c r="F374" s="14" t="s">
        <v>2645</v>
      </c>
      <c r="G374" s="14" t="s">
        <v>3368</v>
      </c>
      <c r="H374" s="14" t="s">
        <v>3367</v>
      </c>
      <c r="I374" s="10" t="s">
        <v>1664</v>
      </c>
      <c r="J374" s="13">
        <v>0.17136077899999999</v>
      </c>
      <c r="K374" s="13">
        <v>0.30163663200000002</v>
      </c>
      <c r="L374" s="13">
        <v>0.27740300499999998</v>
      </c>
      <c r="M374" s="13">
        <v>0.14173914600000001</v>
      </c>
      <c r="N374" s="13">
        <v>2.5130970999999998E-2</v>
      </c>
      <c r="O374" s="13">
        <v>1.814651E-3</v>
      </c>
      <c r="P374" s="13">
        <v>1.6252645E-2</v>
      </c>
      <c r="Q374" s="13">
        <v>0.67308089100000001</v>
      </c>
      <c r="R374" s="10">
        <v>0.93905285900000002</v>
      </c>
      <c r="S374" s="10">
        <v>0.83239290534830701</v>
      </c>
      <c r="T374" s="10">
        <v>0.676256619477132</v>
      </c>
      <c r="U374" s="10">
        <v>0.72478674119997299</v>
      </c>
      <c r="V374" s="10">
        <v>0.81071481102104903</v>
      </c>
      <c r="W374" s="10">
        <v>0.762799858647773</v>
      </c>
      <c r="X374" s="9">
        <v>0.67308089100000001</v>
      </c>
      <c r="Y374" s="8">
        <v>15.9961375313343</v>
      </c>
    </row>
    <row r="375" spans="1:25">
      <c r="A375" s="11">
        <v>3</v>
      </c>
      <c r="B375" s="14">
        <v>131</v>
      </c>
      <c r="C375" s="14" t="s">
        <v>3366</v>
      </c>
      <c r="D375" s="14">
        <v>121.41643190000001</v>
      </c>
      <c r="E375" s="14">
        <v>31.20597854</v>
      </c>
      <c r="F375" s="14" t="s">
        <v>3365</v>
      </c>
      <c r="G375" s="14" t="s">
        <v>3365</v>
      </c>
      <c r="H375" s="14" t="s">
        <v>3364</v>
      </c>
      <c r="I375" s="10" t="s">
        <v>1664</v>
      </c>
      <c r="J375" s="13"/>
      <c r="K375" s="13"/>
      <c r="L375" s="13"/>
      <c r="M375" s="13"/>
      <c r="N375" s="13"/>
      <c r="O375" s="13"/>
      <c r="P375" s="13"/>
      <c r="Q375" s="13"/>
    </row>
    <row r="376" spans="1:25">
      <c r="A376" s="11">
        <v>3</v>
      </c>
      <c r="B376" s="14">
        <v>132</v>
      </c>
      <c r="C376" s="14" t="s">
        <v>830</v>
      </c>
      <c r="D376" s="14">
        <v>121.41886150000001</v>
      </c>
      <c r="E376" s="14">
        <v>31.205920240000001</v>
      </c>
      <c r="F376" s="14" t="s">
        <v>2645</v>
      </c>
      <c r="G376" s="14" t="s">
        <v>3363</v>
      </c>
      <c r="H376" s="14" t="s">
        <v>3362</v>
      </c>
      <c r="I376" s="10" t="s">
        <v>1664</v>
      </c>
      <c r="J376" s="13">
        <v>0.149296761</v>
      </c>
      <c r="K376" s="13">
        <v>0.123442292</v>
      </c>
      <c r="L376" s="13">
        <v>0.50006139299999997</v>
      </c>
      <c r="M376" s="13">
        <v>0.115162969</v>
      </c>
      <c r="N376" s="13">
        <v>2.9904126999999999E-2</v>
      </c>
      <c r="O376" s="13">
        <v>4.4955020000000002E-3</v>
      </c>
      <c r="P376" s="13">
        <v>3.1251310999999997E-2</v>
      </c>
      <c r="Q376" s="13">
        <v>0.84844547299999995</v>
      </c>
      <c r="R376" s="10">
        <v>0.85395801900000001</v>
      </c>
      <c r="S376" s="10">
        <v>0.64067250388166197</v>
      </c>
      <c r="T376" s="10">
        <v>0.84310241609516301</v>
      </c>
      <c r="U376" s="10">
        <v>0.72538809041572005</v>
      </c>
      <c r="V376" s="10">
        <v>0.73827902016764901</v>
      </c>
      <c r="W376" s="10">
        <v>0.63554992803815802</v>
      </c>
      <c r="X376" s="9">
        <v>0.84844547299999995</v>
      </c>
      <c r="Y376" s="8">
        <v>21.110896613904799</v>
      </c>
    </row>
    <row r="377" spans="1:25">
      <c r="A377" s="11">
        <v>3</v>
      </c>
      <c r="B377" s="14">
        <v>133</v>
      </c>
      <c r="C377" s="14" t="s">
        <v>829</v>
      </c>
      <c r="D377" s="14">
        <v>121.42157570000001</v>
      </c>
      <c r="E377" s="14">
        <v>31.206900449999999</v>
      </c>
      <c r="F377" s="14" t="s">
        <v>2645</v>
      </c>
      <c r="G377" s="14" t="s">
        <v>3361</v>
      </c>
      <c r="H377" s="14" t="s">
        <v>3360</v>
      </c>
      <c r="I377" s="10" t="s">
        <v>1664</v>
      </c>
      <c r="J377" s="13">
        <v>0.16383198299999999</v>
      </c>
      <c r="K377" s="13">
        <v>0.10497311199999999</v>
      </c>
      <c r="L377" s="13">
        <v>0.51052856400000002</v>
      </c>
      <c r="M377" s="13">
        <v>7.5202397000000004E-2</v>
      </c>
      <c r="N377" s="13">
        <v>2.5555747E-2</v>
      </c>
      <c r="O377" s="13">
        <v>1.9127980000000001E-3</v>
      </c>
      <c r="P377" s="13">
        <v>7.3238372999999996E-2</v>
      </c>
      <c r="Q377" s="13">
        <v>0.83135035499999999</v>
      </c>
      <c r="R377" s="10">
        <v>0.91987172800000006</v>
      </c>
      <c r="S377" s="10">
        <v>0.90257884748207995</v>
      </c>
      <c r="T377" s="10">
        <v>0.82464093652070203</v>
      </c>
      <c r="U377" s="10">
        <v>0.66853392304886605</v>
      </c>
      <c r="V377" s="10">
        <v>0.81633117833555802</v>
      </c>
      <c r="W377" s="10">
        <v>0.83756820339115101</v>
      </c>
      <c r="X377" s="9">
        <v>0.83135035499999999</v>
      </c>
      <c r="Y377" s="8">
        <v>18.579186356226401</v>
      </c>
    </row>
    <row r="378" spans="1:25">
      <c r="A378" s="11">
        <v>3</v>
      </c>
      <c r="B378" s="14">
        <v>134</v>
      </c>
      <c r="C378" s="14" t="s">
        <v>828</v>
      </c>
      <c r="D378" s="14">
        <v>121.4312307</v>
      </c>
      <c r="E378" s="14">
        <v>31.21344479</v>
      </c>
      <c r="F378" s="14" t="s">
        <v>2645</v>
      </c>
      <c r="G378" s="14" t="s">
        <v>3359</v>
      </c>
      <c r="H378" s="14" t="s">
        <v>3358</v>
      </c>
      <c r="I378" s="10" t="s">
        <v>1664</v>
      </c>
      <c r="J378" s="13">
        <v>0.22636646699999999</v>
      </c>
      <c r="K378" s="13">
        <v>0.16960801</v>
      </c>
      <c r="L378" s="13">
        <v>0.38082906900000002</v>
      </c>
      <c r="M378" s="13">
        <v>7.6788371999999994E-2</v>
      </c>
      <c r="N378" s="13">
        <v>3.6332235999999997E-2</v>
      </c>
      <c r="O378" s="13">
        <v>2.080705E-3</v>
      </c>
      <c r="P378" s="13">
        <v>1.2513478999999999E-2</v>
      </c>
      <c r="Q378" s="13">
        <v>0.79217132800000001</v>
      </c>
      <c r="R378" s="10">
        <v>0.88399179000000006</v>
      </c>
      <c r="S378" s="10">
        <v>0.824135922458203</v>
      </c>
      <c r="T378" s="10">
        <v>0.78247796323215502</v>
      </c>
      <c r="U378" s="10">
        <v>0.80162662657144301</v>
      </c>
      <c r="V378" s="10">
        <v>0.83430575558602804</v>
      </c>
      <c r="W378" s="10">
        <v>0.72864798208345405</v>
      </c>
      <c r="X378" s="9">
        <v>0.79217132800000001</v>
      </c>
      <c r="Y378" s="8">
        <v>27.339490952734199</v>
      </c>
    </row>
    <row r="379" spans="1:25">
      <c r="A379" s="11">
        <v>3</v>
      </c>
      <c r="B379" s="14">
        <v>135</v>
      </c>
      <c r="C379" s="14" t="s">
        <v>827</v>
      </c>
      <c r="D379" s="14">
        <v>121.4439017</v>
      </c>
      <c r="E379" s="14">
        <v>31.20773634</v>
      </c>
      <c r="F379" s="14" t="s">
        <v>3357</v>
      </c>
      <c r="G379" s="14" t="s">
        <v>2633</v>
      </c>
      <c r="H379" s="14" t="s">
        <v>3356</v>
      </c>
      <c r="I379" s="10" t="s">
        <v>1664</v>
      </c>
      <c r="J379" s="13">
        <v>0.21060156799999999</v>
      </c>
      <c r="K379" s="13">
        <v>6.6681623999999995E-2</v>
      </c>
      <c r="L379" s="13">
        <v>0.48728179900000002</v>
      </c>
      <c r="M379" s="13">
        <v>7.8082561999999994E-2</v>
      </c>
      <c r="N379" s="13">
        <v>4.8828839999999998E-2</v>
      </c>
      <c r="O379" s="13">
        <v>2.207994E-3</v>
      </c>
      <c r="P379" s="13">
        <v>1.5066624000000001E-2</v>
      </c>
      <c r="Q379" s="13">
        <v>0.82359924500000004</v>
      </c>
      <c r="R379" s="10">
        <v>0.95238598799999996</v>
      </c>
      <c r="S379" s="10">
        <v>0.94164277516254702</v>
      </c>
      <c r="T379" s="10">
        <v>0.82824035048469002</v>
      </c>
      <c r="U379" s="10">
        <v>0.76732420850112404</v>
      </c>
      <c r="V379" s="10">
        <v>0.89303061582931098</v>
      </c>
      <c r="W379" s="10">
        <v>0.891535138032166</v>
      </c>
      <c r="X379" s="9">
        <v>0.82359924500000004</v>
      </c>
      <c r="Y379" s="8">
        <v>25.630580715022699</v>
      </c>
    </row>
    <row r="380" spans="1:25">
      <c r="A380" s="11">
        <v>3</v>
      </c>
      <c r="B380" s="14">
        <v>136</v>
      </c>
      <c r="C380" s="14" t="s">
        <v>3355</v>
      </c>
      <c r="D380" s="14">
        <v>121.3913378</v>
      </c>
      <c r="E380" s="14">
        <v>31.200042419999999</v>
      </c>
      <c r="F380" s="14" t="s">
        <v>2645</v>
      </c>
      <c r="G380" s="14" t="s">
        <v>3354</v>
      </c>
      <c r="H380" s="14" t="s">
        <v>3353</v>
      </c>
      <c r="I380" s="10" t="s">
        <v>1664</v>
      </c>
      <c r="J380" s="13"/>
      <c r="K380" s="13"/>
      <c r="L380" s="13"/>
      <c r="M380" s="13"/>
      <c r="N380" s="13"/>
      <c r="O380" s="13"/>
      <c r="P380" s="13"/>
      <c r="Q380" s="13"/>
    </row>
    <row r="381" spans="1:25">
      <c r="A381" s="11">
        <v>3</v>
      </c>
      <c r="B381" s="14">
        <v>137</v>
      </c>
      <c r="C381" s="14" t="s">
        <v>3352</v>
      </c>
      <c r="D381" s="14">
        <v>121.4233449</v>
      </c>
      <c r="E381" s="14">
        <v>31.203482180000002</v>
      </c>
      <c r="F381" s="14" t="s">
        <v>2645</v>
      </c>
      <c r="G381" s="14" t="s">
        <v>2645</v>
      </c>
      <c r="H381" s="14" t="s">
        <v>3351</v>
      </c>
      <c r="I381" s="10" t="s">
        <v>1664</v>
      </c>
      <c r="J381" s="13"/>
      <c r="K381" s="13"/>
      <c r="L381" s="13"/>
      <c r="M381" s="13"/>
      <c r="N381" s="13"/>
      <c r="O381" s="13"/>
      <c r="P381" s="13"/>
      <c r="Q381" s="13"/>
    </row>
    <row r="382" spans="1:25">
      <c r="A382" s="11">
        <v>3</v>
      </c>
      <c r="B382" s="14">
        <v>138</v>
      </c>
      <c r="C382" s="14" t="s">
        <v>825</v>
      </c>
      <c r="D382" s="14">
        <v>121.4223422</v>
      </c>
      <c r="E382" s="14">
        <v>31.21237056</v>
      </c>
      <c r="F382" s="35" t="s">
        <v>3350</v>
      </c>
      <c r="G382" s="34" t="s">
        <v>3349</v>
      </c>
      <c r="H382" s="33" t="s">
        <v>3348</v>
      </c>
      <c r="I382" s="10" t="s">
        <v>1664</v>
      </c>
      <c r="J382" s="13">
        <v>0.32239723199999998</v>
      </c>
      <c r="K382" s="13">
        <v>0.118409634</v>
      </c>
      <c r="L382" s="13">
        <v>8.4455967000000007E-2</v>
      </c>
      <c r="M382" s="13">
        <v>0.126862049</v>
      </c>
      <c r="N382" s="13">
        <v>1.6479491999999998E-2</v>
      </c>
      <c r="O382" s="13">
        <v>8.4447899999999998E-4</v>
      </c>
      <c r="P382" s="13">
        <v>1.1690617E-2</v>
      </c>
      <c r="Q382" s="13">
        <v>0.75668278099999997</v>
      </c>
      <c r="R382" s="10">
        <v>0.84645241199999999</v>
      </c>
      <c r="S382" s="10">
        <v>0.72361113726455395</v>
      </c>
      <c r="T382" s="10">
        <v>0.75557780314052403</v>
      </c>
      <c r="U382" s="10">
        <v>0.51998825232395995</v>
      </c>
      <c r="V382" s="10">
        <v>0.79460902658713795</v>
      </c>
      <c r="W382" s="10">
        <v>0.59451185502574</v>
      </c>
      <c r="X382" s="9">
        <v>0.75668278099999997</v>
      </c>
      <c r="Y382" s="8">
        <v>26.3682535080797</v>
      </c>
    </row>
    <row r="383" spans="1:25">
      <c r="A383" s="11">
        <v>3</v>
      </c>
      <c r="B383" s="14">
        <v>139</v>
      </c>
      <c r="C383" s="14" t="s">
        <v>3347</v>
      </c>
      <c r="D383" s="14">
        <v>121.41422350000001</v>
      </c>
      <c r="E383" s="14">
        <v>31.22394663</v>
      </c>
      <c r="F383" s="14" t="s">
        <v>3346</v>
      </c>
      <c r="G383" s="14" t="s">
        <v>3346</v>
      </c>
      <c r="H383" s="14" t="s">
        <v>3345</v>
      </c>
      <c r="I383" s="10" t="s">
        <v>1664</v>
      </c>
      <c r="J383" s="13"/>
      <c r="K383" s="13"/>
      <c r="L383" s="13"/>
      <c r="M383" s="13"/>
      <c r="N383" s="13"/>
      <c r="O383" s="13"/>
      <c r="P383" s="13"/>
      <c r="Q383" s="13"/>
    </row>
    <row r="384" spans="1:25">
      <c r="A384" s="11">
        <v>3</v>
      </c>
      <c r="B384" s="14">
        <v>140</v>
      </c>
      <c r="C384" s="14" t="s">
        <v>3344</v>
      </c>
      <c r="D384" s="14">
        <v>121.42297720000001</v>
      </c>
      <c r="E384" s="14">
        <v>31.202270890000001</v>
      </c>
      <c r="F384" s="14" t="s">
        <v>3343</v>
      </c>
      <c r="G384" s="14" t="s">
        <v>3342</v>
      </c>
      <c r="H384" s="14" t="s">
        <v>3341</v>
      </c>
      <c r="I384" s="10" t="s">
        <v>1664</v>
      </c>
      <c r="J384" s="13"/>
      <c r="K384" s="13"/>
      <c r="L384" s="13"/>
      <c r="M384" s="13"/>
      <c r="N384" s="13"/>
      <c r="O384" s="13"/>
      <c r="P384" s="13"/>
      <c r="Q384" s="13"/>
    </row>
    <row r="385" spans="1:25">
      <c r="A385" s="11">
        <v>3</v>
      </c>
      <c r="B385" s="14">
        <v>141</v>
      </c>
      <c r="C385" s="14" t="s">
        <v>823</v>
      </c>
      <c r="D385" s="14">
        <v>121.42752160000001</v>
      </c>
      <c r="E385" s="14">
        <v>31.2153463</v>
      </c>
      <c r="F385" s="14" t="s">
        <v>3340</v>
      </c>
      <c r="G385" s="15" t="s">
        <v>3339</v>
      </c>
      <c r="H385" s="14" t="s">
        <v>3338</v>
      </c>
      <c r="I385" s="10" t="s">
        <v>1664</v>
      </c>
      <c r="J385" s="13">
        <v>0.29300073500000001</v>
      </c>
      <c r="K385" s="13">
        <v>0.11617132300000001</v>
      </c>
      <c r="L385" s="13">
        <v>6.7041983999999999E-2</v>
      </c>
      <c r="M385" s="13">
        <v>0.116651829</v>
      </c>
      <c r="N385" s="13">
        <v>2.5239063999999999E-2</v>
      </c>
      <c r="O385" s="13">
        <v>4.8138500000000003E-4</v>
      </c>
      <c r="P385" s="13">
        <v>2.9208403000000001E-2</v>
      </c>
      <c r="Q385" s="13">
        <v>0.725468844</v>
      </c>
      <c r="R385" s="10">
        <v>0.90844904299999996</v>
      </c>
      <c r="S385" s="10">
        <v>0.84663296313557501</v>
      </c>
      <c r="T385" s="10">
        <v>0.73505974035712596</v>
      </c>
      <c r="U385" s="10">
        <v>0.40719538858306198</v>
      </c>
      <c r="V385" s="10">
        <v>0.89719484223525103</v>
      </c>
      <c r="W385" s="10">
        <v>0.90156875135428105</v>
      </c>
      <c r="X385" s="9">
        <v>0.725468844</v>
      </c>
      <c r="Y385" s="8">
        <v>26.019298096459199</v>
      </c>
    </row>
    <row r="386" spans="1:25">
      <c r="A386" s="11">
        <v>3</v>
      </c>
      <c r="B386" s="14">
        <v>142</v>
      </c>
      <c r="C386" s="14" t="s">
        <v>3337</v>
      </c>
      <c r="D386" s="14">
        <v>121.4330738</v>
      </c>
      <c r="E386" s="14">
        <v>31.214492589999999</v>
      </c>
      <c r="F386" s="14" t="s">
        <v>3336</v>
      </c>
      <c r="G386" s="14" t="s">
        <v>3335</v>
      </c>
      <c r="H386" s="14" t="s">
        <v>3334</v>
      </c>
      <c r="I386" s="10" t="s">
        <v>1664</v>
      </c>
      <c r="J386" s="13"/>
      <c r="K386" s="13"/>
      <c r="L386" s="13"/>
      <c r="M386" s="13"/>
      <c r="N386" s="13"/>
      <c r="O386" s="13"/>
      <c r="P386" s="13"/>
      <c r="Q386" s="13"/>
    </row>
    <row r="387" spans="1:25">
      <c r="A387" s="11">
        <v>3</v>
      </c>
      <c r="B387" s="14">
        <v>143</v>
      </c>
      <c r="C387" s="14" t="s">
        <v>3333</v>
      </c>
      <c r="D387" s="14">
        <v>121.4312597</v>
      </c>
      <c r="E387" s="14">
        <v>31.216714119999999</v>
      </c>
      <c r="F387" s="14" t="s">
        <v>3332</v>
      </c>
      <c r="G387" s="14" t="s">
        <v>3331</v>
      </c>
      <c r="H387" s="14" t="s">
        <v>3330</v>
      </c>
      <c r="I387" s="10" t="s">
        <v>1664</v>
      </c>
      <c r="J387" s="13"/>
      <c r="K387" s="13"/>
      <c r="L387" s="13"/>
      <c r="M387" s="13"/>
      <c r="N387" s="13"/>
      <c r="O387" s="13"/>
      <c r="P387" s="13"/>
      <c r="Q387" s="13"/>
    </row>
    <row r="388" spans="1:25">
      <c r="A388" s="11">
        <v>3</v>
      </c>
      <c r="B388" s="14">
        <v>144</v>
      </c>
      <c r="C388" s="14" t="s">
        <v>821</v>
      </c>
      <c r="D388" s="14">
        <v>121.4256669</v>
      </c>
      <c r="E388" s="14">
        <v>31.244684710000001</v>
      </c>
      <c r="F388" s="14" t="s">
        <v>3329</v>
      </c>
      <c r="G388" s="14" t="s">
        <v>3328</v>
      </c>
      <c r="H388" s="14" t="s">
        <v>3327</v>
      </c>
      <c r="I388" s="10" t="s">
        <v>1664</v>
      </c>
      <c r="J388" s="13">
        <v>9.7288131999999999E-2</v>
      </c>
      <c r="K388" s="13">
        <v>0.28809928899999998</v>
      </c>
      <c r="L388" s="13">
        <v>0.33351008100000001</v>
      </c>
      <c r="M388" s="13">
        <v>1.7195384000000001E-2</v>
      </c>
      <c r="N388" s="13">
        <v>5.1258722999999999E-2</v>
      </c>
      <c r="O388" s="13">
        <v>2.6728310000000001E-3</v>
      </c>
      <c r="P388" s="13">
        <v>1.3395939999999999E-3</v>
      </c>
      <c r="Q388" s="13">
        <v>0.81146435900000002</v>
      </c>
      <c r="R388" s="10">
        <v>0.89285568199999998</v>
      </c>
      <c r="S388" s="10">
        <v>0.892855681988445</v>
      </c>
      <c r="T388" s="10">
        <v>0.81207547083073595</v>
      </c>
      <c r="U388" s="10">
        <v>0.85504871330733401</v>
      </c>
      <c r="V388" s="10">
        <v>0.878323828544882</v>
      </c>
      <c r="W388" s="10">
        <v>0.878323828544882</v>
      </c>
      <c r="X388" s="9">
        <v>0.81146435900000002</v>
      </c>
      <c r="Y388" s="8">
        <v>22.886817849213799</v>
      </c>
    </row>
    <row r="389" spans="1:25" ht="15.5">
      <c r="A389" s="11">
        <v>3</v>
      </c>
      <c r="B389" s="14">
        <v>145</v>
      </c>
      <c r="C389" s="14" t="s">
        <v>859</v>
      </c>
      <c r="D389" s="14">
        <v>121.54371500000001</v>
      </c>
      <c r="E389" s="14">
        <v>31.27209173</v>
      </c>
      <c r="F389" s="14" t="s">
        <v>3326</v>
      </c>
      <c r="G389" s="14" t="s">
        <v>3326</v>
      </c>
      <c r="H389" s="14" t="s">
        <v>3325</v>
      </c>
      <c r="I389" s="10" t="s">
        <v>1712</v>
      </c>
      <c r="J389" s="13">
        <v>0.24925502199999999</v>
      </c>
      <c r="K389" s="13">
        <v>0.16243283</v>
      </c>
      <c r="L389" s="13">
        <v>0.304419677</v>
      </c>
      <c r="M389" s="13">
        <v>0.13458124799999999</v>
      </c>
      <c r="N389" s="13">
        <v>4.6208381999999999E-2</v>
      </c>
      <c r="O389" s="13">
        <v>2.6893619999999998E-3</v>
      </c>
      <c r="P389" s="13">
        <v>9.0758009999999997E-3</v>
      </c>
      <c r="Q389" s="13">
        <v>0.907511069</v>
      </c>
      <c r="R389" s="10">
        <v>0.921040568</v>
      </c>
      <c r="S389" s="10">
        <v>0.93856555431475797</v>
      </c>
      <c r="T389" s="10">
        <v>0.90114338065520805</v>
      </c>
      <c r="U389" s="10">
        <v>0.84365589362584803</v>
      </c>
      <c r="V389" s="10">
        <v>0.83786599337142398</v>
      </c>
      <c r="W389" s="10">
        <v>0.84109129143454398</v>
      </c>
      <c r="X389" s="9">
        <v>0.907511069</v>
      </c>
      <c r="Y389" s="8">
        <v>26.918299900958701</v>
      </c>
    </row>
    <row r="390" spans="1:25" ht="15.5">
      <c r="A390" s="11">
        <v>3</v>
      </c>
      <c r="B390" s="14">
        <v>146</v>
      </c>
      <c r="C390" s="14" t="s">
        <v>858</v>
      </c>
      <c r="D390" s="14">
        <v>121.544488</v>
      </c>
      <c r="E390" s="14">
        <v>31.277901889999999</v>
      </c>
      <c r="F390" s="14" t="s">
        <v>3324</v>
      </c>
      <c r="G390" s="14" t="s">
        <v>3323</v>
      </c>
      <c r="H390" s="14" t="s">
        <v>3322</v>
      </c>
      <c r="I390" s="10" t="s">
        <v>1712</v>
      </c>
      <c r="J390" s="13">
        <v>0.18458175600000001</v>
      </c>
      <c r="K390" s="13">
        <v>0.24024027000000001</v>
      </c>
      <c r="L390" s="13">
        <v>0.28992462200000002</v>
      </c>
      <c r="M390" s="13">
        <v>0.125724272</v>
      </c>
      <c r="N390" s="13">
        <v>2.5129144999999999E-2</v>
      </c>
      <c r="O390" s="13">
        <v>1.692338E-3</v>
      </c>
      <c r="P390" s="13">
        <v>4.3395650000000001E-3</v>
      </c>
      <c r="Q390" s="13">
        <v>0.67377045499999999</v>
      </c>
      <c r="R390" s="10">
        <v>0.96837936800000002</v>
      </c>
      <c r="S390" s="10">
        <v>0.95659837179495</v>
      </c>
      <c r="T390" s="10">
        <v>0.66480432840553205</v>
      </c>
      <c r="U390" s="10">
        <v>0.59030670873664004</v>
      </c>
      <c r="V390" s="10">
        <v>0.84945532761235099</v>
      </c>
      <c r="W390" s="10">
        <v>0.71512728903420997</v>
      </c>
      <c r="X390" s="9">
        <v>0.67377045499999999</v>
      </c>
      <c r="Y390" s="8">
        <v>17.818793985448501</v>
      </c>
    </row>
    <row r="391" spans="1:25" ht="15.5">
      <c r="A391" s="11">
        <v>3</v>
      </c>
      <c r="B391" s="14">
        <v>147</v>
      </c>
      <c r="C391" s="14" t="s">
        <v>856</v>
      </c>
      <c r="D391" s="14">
        <v>121.5141984</v>
      </c>
      <c r="E391" s="14">
        <v>31.252638529999999</v>
      </c>
      <c r="F391" s="14" t="s">
        <v>3321</v>
      </c>
      <c r="G391" s="14" t="s">
        <v>3320</v>
      </c>
      <c r="H391" s="14" t="s">
        <v>3319</v>
      </c>
      <c r="I391" s="10" t="s">
        <v>1712</v>
      </c>
      <c r="J391" s="13">
        <v>1.3716936000000001E-2</v>
      </c>
      <c r="K391" s="13">
        <v>0.178639412</v>
      </c>
      <c r="L391" s="13">
        <v>6.0385703999999998E-2</v>
      </c>
      <c r="M391" s="13">
        <v>7.3103665999999998E-2</v>
      </c>
      <c r="N391" s="13">
        <v>6.7925500000000003E-4</v>
      </c>
      <c r="O391" s="13">
        <v>5.48E-6</v>
      </c>
      <c r="P391" s="13">
        <v>2.9628515000000001E-2</v>
      </c>
      <c r="Q391" s="13">
        <v>0.76786591400000004</v>
      </c>
      <c r="R391" s="10">
        <v>0.85796611700000003</v>
      </c>
      <c r="S391" s="10">
        <v>0.83262305506340994</v>
      </c>
      <c r="T391" s="10">
        <v>0.78329937168998598</v>
      </c>
      <c r="U391" s="10">
        <v>0.72926712883768696</v>
      </c>
      <c r="V391" s="10">
        <v>0.73988972269021003</v>
      </c>
      <c r="W391" s="10">
        <v>0.71755416068054401</v>
      </c>
      <c r="X391" s="9">
        <v>0.76786591400000004</v>
      </c>
      <c r="Y391" s="8">
        <v>47.714018472012498</v>
      </c>
    </row>
    <row r="392" spans="1:25" ht="15.5">
      <c r="A392" s="11">
        <v>3</v>
      </c>
      <c r="B392" s="14">
        <v>148</v>
      </c>
      <c r="C392" s="14" t="s">
        <v>854</v>
      </c>
      <c r="D392" s="14">
        <v>121.5498554</v>
      </c>
      <c r="E392" s="14">
        <v>31.276285690000002</v>
      </c>
      <c r="F392" s="14" t="s">
        <v>3318</v>
      </c>
      <c r="G392" s="14" t="s">
        <v>3317</v>
      </c>
      <c r="H392" s="14" t="s">
        <v>3316</v>
      </c>
      <c r="I392" s="10" t="s">
        <v>1712</v>
      </c>
      <c r="J392" s="13">
        <v>0.102438211</v>
      </c>
      <c r="K392" s="13">
        <v>0.38251805300000002</v>
      </c>
      <c r="L392" s="13">
        <v>0.23738980300000001</v>
      </c>
      <c r="M392" s="13">
        <v>0.17708373099999999</v>
      </c>
      <c r="N392" s="13">
        <v>3.0588150000000001E-2</v>
      </c>
      <c r="O392" s="13">
        <v>1.7688280000000001E-3</v>
      </c>
      <c r="P392" s="13">
        <v>9.0560910000000005E-3</v>
      </c>
      <c r="Q392" s="13">
        <v>0.84148253399999995</v>
      </c>
      <c r="R392" s="10">
        <v>0.96125323399999996</v>
      </c>
      <c r="S392" s="10">
        <v>0.96381588046643196</v>
      </c>
      <c r="T392" s="10">
        <v>0.829499316338697</v>
      </c>
      <c r="U392" s="10">
        <v>0.66049939032475702</v>
      </c>
      <c r="V392" s="10">
        <v>0.69375606510448995</v>
      </c>
      <c r="W392" s="10">
        <v>0.58962955992940602</v>
      </c>
      <c r="X392" s="9">
        <v>0.84148253399999995</v>
      </c>
      <c r="Y392" s="8">
        <v>23.3748220701851</v>
      </c>
    </row>
    <row r="393" spans="1:25" ht="15.5">
      <c r="A393" s="11">
        <v>3</v>
      </c>
      <c r="B393" s="14">
        <v>149</v>
      </c>
      <c r="C393" s="14" t="s">
        <v>852</v>
      </c>
      <c r="D393" s="14">
        <v>121.54759799999999</v>
      </c>
      <c r="E393" s="14">
        <v>31.269714530000002</v>
      </c>
      <c r="F393" s="14" t="s">
        <v>3315</v>
      </c>
      <c r="G393" s="14" t="s">
        <v>3314</v>
      </c>
      <c r="H393" s="14" t="s">
        <v>3313</v>
      </c>
      <c r="I393" s="10" t="s">
        <v>1712</v>
      </c>
      <c r="J393" s="13">
        <v>0.10946519</v>
      </c>
      <c r="K393" s="13">
        <v>0.50455692799999996</v>
      </c>
      <c r="L393" s="13">
        <v>0.120024408</v>
      </c>
      <c r="M393" s="13">
        <v>0.161581312</v>
      </c>
      <c r="N393" s="13">
        <v>2.6956831000000001E-2</v>
      </c>
      <c r="O393" s="13">
        <v>1.0254719999999999E-3</v>
      </c>
      <c r="P393" s="13">
        <v>1.2408938E-2</v>
      </c>
      <c r="Q393" s="13">
        <v>0.86692527500000005</v>
      </c>
      <c r="R393" s="10">
        <v>0.89208108500000005</v>
      </c>
      <c r="S393" s="10">
        <v>0.83570910890594496</v>
      </c>
      <c r="T393" s="10">
        <v>0.88116459956938298</v>
      </c>
      <c r="U393" s="10">
        <v>0.72196512376685995</v>
      </c>
      <c r="V393" s="10">
        <v>0.841722292788736</v>
      </c>
      <c r="W393" s="10">
        <v>0.77247354629949005</v>
      </c>
      <c r="X393" s="9">
        <v>0.86692527500000005</v>
      </c>
      <c r="Y393" s="8">
        <v>15.6193154359277</v>
      </c>
    </row>
    <row r="394" spans="1:25" ht="15.5">
      <c r="A394" s="11">
        <v>3</v>
      </c>
      <c r="B394" s="14">
        <v>150</v>
      </c>
      <c r="C394" s="14" t="s">
        <v>850</v>
      </c>
      <c r="D394" s="14">
        <v>121.5157569</v>
      </c>
      <c r="E394" s="14">
        <v>31.26133604</v>
      </c>
      <c r="F394" s="14" t="s">
        <v>3312</v>
      </c>
      <c r="G394" s="14" t="s">
        <v>3311</v>
      </c>
      <c r="H394" s="14" t="s">
        <v>3310</v>
      </c>
      <c r="I394" s="10" t="s">
        <v>1712</v>
      </c>
      <c r="J394" s="13">
        <v>0.34735933899999999</v>
      </c>
      <c r="K394" s="13">
        <v>0.32827742900000001</v>
      </c>
      <c r="L394" s="13">
        <v>7.0821761999999996E-2</v>
      </c>
      <c r="M394" s="13">
        <v>0.15110762899999999</v>
      </c>
      <c r="N394" s="13">
        <v>3.8551807E-2</v>
      </c>
      <c r="O394" s="13">
        <v>2.4762149999999999E-3</v>
      </c>
      <c r="P394" s="13">
        <v>1.2928009000000001E-2</v>
      </c>
      <c r="Q394" s="13">
        <v>0.84386152400000003</v>
      </c>
      <c r="R394" s="10">
        <v>0.90589512999999999</v>
      </c>
      <c r="S394" s="10">
        <v>0.89524037288168101</v>
      </c>
      <c r="T394" s="10">
        <v>0.84596007689367403</v>
      </c>
      <c r="U394" s="10">
        <v>0.85597234080568096</v>
      </c>
      <c r="V394" s="10">
        <v>0.90360239810189602</v>
      </c>
      <c r="W394" s="10">
        <v>0.91323079108665495</v>
      </c>
      <c r="X394" s="9">
        <v>0.84386152400000003</v>
      </c>
      <c r="Y394" s="8">
        <v>21.5347217499801</v>
      </c>
    </row>
    <row r="395" spans="1:25" ht="15.5">
      <c r="A395" s="11">
        <v>3</v>
      </c>
      <c r="B395" s="14">
        <v>151</v>
      </c>
      <c r="C395" s="14" t="s">
        <v>3309</v>
      </c>
      <c r="D395" s="14">
        <v>121.55306179999999</v>
      </c>
      <c r="E395" s="14">
        <v>31.27277243</v>
      </c>
      <c r="F395" s="14" t="s">
        <v>3308</v>
      </c>
      <c r="G395" s="14" t="s">
        <v>3307</v>
      </c>
      <c r="H395" s="14" t="s">
        <v>3306</v>
      </c>
      <c r="I395" s="10" t="s">
        <v>1712</v>
      </c>
      <c r="J395" s="13"/>
      <c r="K395" s="13"/>
      <c r="L395" s="13"/>
      <c r="M395" s="13"/>
      <c r="N395" s="13"/>
      <c r="O395" s="13"/>
      <c r="P395" s="13"/>
      <c r="Q395" s="13"/>
    </row>
    <row r="396" spans="1:25" ht="15.5">
      <c r="A396" s="11">
        <v>3</v>
      </c>
      <c r="B396" s="14">
        <v>152</v>
      </c>
      <c r="C396" s="14" t="s">
        <v>819</v>
      </c>
      <c r="D396" s="14">
        <v>121.4328084</v>
      </c>
      <c r="E396" s="14">
        <v>31.24917297</v>
      </c>
      <c r="F396" s="14" t="s">
        <v>3305</v>
      </c>
      <c r="G396" s="14" t="s">
        <v>3304</v>
      </c>
      <c r="H396" s="14" t="s">
        <v>3303</v>
      </c>
      <c r="I396" s="10" t="s">
        <v>2582</v>
      </c>
      <c r="J396" s="13">
        <v>0.32075500499999998</v>
      </c>
      <c r="K396" s="13">
        <v>0.345484495</v>
      </c>
      <c r="L396" s="13">
        <v>8.6142063000000005E-2</v>
      </c>
      <c r="M396" s="13">
        <v>0.11103463199999999</v>
      </c>
      <c r="N396" s="13">
        <v>4.1140080000000002E-2</v>
      </c>
      <c r="O396" s="13">
        <v>2.4018289999999999E-3</v>
      </c>
      <c r="P396" s="13">
        <v>3.8297169999999998E-3</v>
      </c>
      <c r="Q396" s="13">
        <v>0.74904960899999995</v>
      </c>
      <c r="R396" s="10">
        <v>0.88644079200000003</v>
      </c>
      <c r="S396" s="10">
        <v>0.87620575549772295</v>
      </c>
      <c r="T396" s="10">
        <v>0.74802474226481797</v>
      </c>
      <c r="U396" s="10">
        <v>0.78563018242196203</v>
      </c>
      <c r="V396" s="10">
        <v>0.87830718460504298</v>
      </c>
      <c r="W396" s="10">
        <v>0.84002797427453801</v>
      </c>
      <c r="X396" s="9">
        <v>0.74904960899999995</v>
      </c>
      <c r="Y396" s="8">
        <v>18.136434605279099</v>
      </c>
    </row>
    <row r="397" spans="1:25" ht="15.5">
      <c r="A397" s="11">
        <v>3</v>
      </c>
      <c r="B397" s="14">
        <v>153</v>
      </c>
      <c r="C397" s="14" t="s">
        <v>817</v>
      </c>
      <c r="D397" s="14">
        <v>121.4353952</v>
      </c>
      <c r="E397" s="14">
        <v>31.251587870000002</v>
      </c>
      <c r="F397" s="14" t="s">
        <v>3302</v>
      </c>
      <c r="G397" s="14" t="s">
        <v>3301</v>
      </c>
      <c r="H397" s="14" t="s">
        <v>3300</v>
      </c>
      <c r="I397" s="10" t="s">
        <v>2582</v>
      </c>
      <c r="J397" s="13">
        <v>0.23776283200000001</v>
      </c>
      <c r="K397" s="13">
        <v>0.28381424</v>
      </c>
      <c r="L397" s="13">
        <v>0.21549415599999999</v>
      </c>
      <c r="M397" s="13">
        <v>9.9981689999999998E-2</v>
      </c>
      <c r="N397" s="13">
        <v>4.6271896999999999E-2</v>
      </c>
      <c r="O397" s="13">
        <v>2.2991180000000002E-3</v>
      </c>
      <c r="P397" s="13">
        <v>1.3980869999999999E-3</v>
      </c>
      <c r="Q397" s="13">
        <v>0.54252606400000003</v>
      </c>
      <c r="R397" s="10">
        <v>0.87632496199999999</v>
      </c>
      <c r="S397" s="10">
        <v>0.79894937246074405</v>
      </c>
      <c r="T397" s="10">
        <v>0.52471663604305796</v>
      </c>
      <c r="U397" s="10">
        <v>0.78312656422263205</v>
      </c>
      <c r="V397" s="10">
        <v>0.87017900974566798</v>
      </c>
      <c r="W397" s="10">
        <v>0.83190753265447503</v>
      </c>
      <c r="X397" s="9">
        <v>0.54252606400000003</v>
      </c>
      <c r="Y397" s="8">
        <v>10.340113529444601</v>
      </c>
    </row>
    <row r="398" spans="1:25" ht="15.5">
      <c r="A398" s="11">
        <v>3</v>
      </c>
      <c r="B398" s="14">
        <v>154</v>
      </c>
      <c r="C398" s="14" t="s">
        <v>3299</v>
      </c>
      <c r="D398" s="14">
        <v>121.3847608</v>
      </c>
      <c r="E398" s="14">
        <v>31.223231349999999</v>
      </c>
      <c r="F398" s="14" t="s">
        <v>3298</v>
      </c>
      <c r="G398" s="14" t="s">
        <v>3297</v>
      </c>
      <c r="H398" s="14" t="s">
        <v>3296</v>
      </c>
      <c r="I398" s="10" t="s">
        <v>2582</v>
      </c>
      <c r="J398" s="13"/>
      <c r="K398" s="13"/>
      <c r="L398" s="13"/>
      <c r="M398" s="13"/>
      <c r="N398" s="13"/>
      <c r="O398" s="13"/>
      <c r="P398" s="13"/>
      <c r="Q398" s="13"/>
    </row>
    <row r="399" spans="1:25" ht="15.5">
      <c r="A399" s="11">
        <v>3</v>
      </c>
      <c r="B399" s="14">
        <v>155</v>
      </c>
      <c r="C399" s="14" t="s">
        <v>815</v>
      </c>
      <c r="D399" s="14">
        <v>121.4360279</v>
      </c>
      <c r="E399" s="14">
        <v>31.248109620000001</v>
      </c>
      <c r="F399" s="14" t="s">
        <v>3295</v>
      </c>
      <c r="G399" s="14" t="s">
        <v>3294</v>
      </c>
      <c r="H399" s="14" t="s">
        <v>3293</v>
      </c>
      <c r="I399" s="10" t="s">
        <v>2582</v>
      </c>
      <c r="J399" s="13">
        <v>0.43474469900000001</v>
      </c>
      <c r="K399" s="13">
        <v>0.26292964400000002</v>
      </c>
      <c r="L399" s="13">
        <v>8.225114E-2</v>
      </c>
      <c r="M399" s="13">
        <v>8.5320881000000001E-2</v>
      </c>
      <c r="N399" s="13">
        <v>4.0510722999999998E-2</v>
      </c>
      <c r="O399" s="13">
        <v>2.244677E-3</v>
      </c>
      <c r="P399" s="13">
        <v>1.9888742000000001E-2</v>
      </c>
      <c r="Q399" s="13">
        <v>0.80929432899999998</v>
      </c>
      <c r="R399" s="10">
        <v>0.92563263900000003</v>
      </c>
      <c r="S399" s="10">
        <v>0.84325665291516905</v>
      </c>
      <c r="T399" s="10">
        <v>0.80522264881847305</v>
      </c>
      <c r="U399" s="10">
        <v>0.85908888763184299</v>
      </c>
      <c r="V399" s="10">
        <v>0.93447135728625697</v>
      </c>
      <c r="W399" s="10">
        <v>0.93705870045767303</v>
      </c>
      <c r="X399" s="9">
        <v>0.80929432899999998</v>
      </c>
      <c r="Y399" s="8">
        <v>27.475390266279899</v>
      </c>
    </row>
    <row r="400" spans="1:25" ht="15.5">
      <c r="A400" s="11">
        <v>3</v>
      </c>
      <c r="B400" s="14">
        <v>156</v>
      </c>
      <c r="C400" s="14" t="s">
        <v>813</v>
      </c>
      <c r="D400" s="14">
        <v>121.44318920000001</v>
      </c>
      <c r="E400" s="14">
        <v>31.25040491</v>
      </c>
      <c r="F400" s="14" t="s">
        <v>3292</v>
      </c>
      <c r="G400" s="14" t="s">
        <v>3291</v>
      </c>
      <c r="H400" s="14" t="s">
        <v>3290</v>
      </c>
      <c r="I400" s="10" t="s">
        <v>2582</v>
      </c>
      <c r="J400" s="13">
        <v>0.22953434</v>
      </c>
      <c r="K400" s="13">
        <v>0.44243984200000003</v>
      </c>
      <c r="L400" s="13">
        <v>9.1470527999999995E-2</v>
      </c>
      <c r="M400" s="13">
        <v>8.1482505999999996E-2</v>
      </c>
      <c r="N400" s="13">
        <v>3.2083701999999999E-2</v>
      </c>
      <c r="O400" s="13">
        <v>1.2073520000000001E-3</v>
      </c>
      <c r="P400" s="13">
        <v>4.1345977999999999E-2</v>
      </c>
      <c r="Q400" s="13">
        <v>0.77120244199999999</v>
      </c>
      <c r="R400" s="10">
        <v>0.96870232300000003</v>
      </c>
      <c r="S400" s="10">
        <v>0.94598139373017998</v>
      </c>
      <c r="T400" s="10">
        <v>0.78334702260946998</v>
      </c>
      <c r="U400" s="10">
        <v>0.73019856799028005</v>
      </c>
      <c r="V400" s="10">
        <v>0.91605637951265895</v>
      </c>
      <c r="W400" s="10">
        <v>0.88675648878573998</v>
      </c>
      <c r="X400" s="9">
        <v>0.77120244199999999</v>
      </c>
      <c r="Y400" s="8">
        <v>37.582055801801403</v>
      </c>
    </row>
    <row r="401" spans="1:25">
      <c r="A401" s="11">
        <v>3</v>
      </c>
      <c r="B401" s="14">
        <v>157</v>
      </c>
      <c r="C401" s="14" t="s">
        <v>3289</v>
      </c>
      <c r="D401" s="14">
        <v>121.65294369999999</v>
      </c>
      <c r="E401" s="14">
        <v>31.21190142</v>
      </c>
      <c r="F401" s="14" t="s">
        <v>3288</v>
      </c>
      <c r="G401" s="14" t="s">
        <v>3288</v>
      </c>
      <c r="H401" s="14" t="s">
        <v>3287</v>
      </c>
      <c r="I401" s="10" t="s">
        <v>1954</v>
      </c>
      <c r="J401" s="13"/>
      <c r="K401" s="13"/>
      <c r="L401" s="13"/>
      <c r="M401" s="13"/>
      <c r="N401" s="13"/>
      <c r="O401" s="13"/>
      <c r="P401" s="13"/>
      <c r="Q401" s="13"/>
    </row>
    <row r="402" spans="1:25">
      <c r="A402" s="11">
        <v>3</v>
      </c>
      <c r="B402" s="14">
        <v>158</v>
      </c>
      <c r="C402" s="14" t="s">
        <v>809</v>
      </c>
      <c r="D402" s="14">
        <v>121.5164611</v>
      </c>
      <c r="E402" s="14">
        <v>31.242055130000001</v>
      </c>
      <c r="F402" s="14" t="s">
        <v>2645</v>
      </c>
      <c r="G402" s="14" t="s">
        <v>2645</v>
      </c>
      <c r="H402" s="14" t="s">
        <v>3286</v>
      </c>
      <c r="I402" s="10" t="s">
        <v>1954</v>
      </c>
      <c r="J402" s="13">
        <v>0.278176221</v>
      </c>
      <c r="K402" s="13">
        <v>0.31239925699999999</v>
      </c>
      <c r="L402" s="13">
        <v>1.7900987E-2</v>
      </c>
      <c r="M402" s="13">
        <v>6.6372785000000004E-2</v>
      </c>
      <c r="N402" s="13">
        <v>1.7651644000000001E-2</v>
      </c>
      <c r="O402" s="13">
        <v>1.4195880000000001E-3</v>
      </c>
      <c r="P402" s="13">
        <v>6.7192429999999997E-3</v>
      </c>
      <c r="Q402" s="13">
        <v>0.73446827299999995</v>
      </c>
      <c r="R402" s="10">
        <v>0.77499932000000005</v>
      </c>
      <c r="S402" s="10">
        <v>0.62390433576911797</v>
      </c>
      <c r="T402" s="10">
        <v>0.71294515364598898</v>
      </c>
      <c r="U402" s="10">
        <v>0.55909387300120295</v>
      </c>
      <c r="V402" s="10">
        <v>0.70002873088934903</v>
      </c>
      <c r="W402" s="10">
        <v>0.43743519820383198</v>
      </c>
      <c r="X402" s="9">
        <v>0.73446827299999995</v>
      </c>
      <c r="Y402" s="8">
        <v>30.444196497073701</v>
      </c>
    </row>
    <row r="403" spans="1:25">
      <c r="A403" s="11">
        <v>3</v>
      </c>
      <c r="B403" s="14">
        <v>159</v>
      </c>
      <c r="C403" s="14" t="s">
        <v>3285</v>
      </c>
      <c r="D403" s="14">
        <v>121.3480304</v>
      </c>
      <c r="E403" s="14">
        <v>31.153084289999999</v>
      </c>
      <c r="F403" s="14" t="s">
        <v>3284</v>
      </c>
      <c r="G403" s="14" t="s">
        <v>3283</v>
      </c>
      <c r="H403" s="14" t="s">
        <v>3282</v>
      </c>
      <c r="I403" s="10" t="s">
        <v>3281</v>
      </c>
      <c r="J403" s="13"/>
      <c r="K403" s="13"/>
      <c r="L403" s="13"/>
      <c r="M403" s="13"/>
      <c r="N403" s="13"/>
      <c r="O403" s="13"/>
      <c r="P403" s="13"/>
      <c r="Q403" s="13"/>
    </row>
    <row r="404" spans="1:25">
      <c r="A404" s="11">
        <v>3</v>
      </c>
      <c r="B404" s="14">
        <v>160</v>
      </c>
      <c r="C404" s="14" t="s">
        <v>848</v>
      </c>
      <c r="D404" s="14">
        <v>121.4971741</v>
      </c>
      <c r="E404" s="14">
        <v>31.355080210000001</v>
      </c>
      <c r="F404" s="14" t="s">
        <v>3280</v>
      </c>
      <c r="G404" s="14" t="s">
        <v>3279</v>
      </c>
      <c r="H404" s="14" t="s">
        <v>3278</v>
      </c>
      <c r="I404" s="10" t="s">
        <v>2628</v>
      </c>
      <c r="J404" s="13">
        <v>0.18424583899999999</v>
      </c>
      <c r="K404" s="13">
        <v>0.47368042100000002</v>
      </c>
      <c r="L404" s="13">
        <v>3.4571104999999998E-2</v>
      </c>
      <c r="M404" s="13">
        <v>0.103999643</v>
      </c>
      <c r="N404" s="13">
        <v>1.2535993E-2</v>
      </c>
      <c r="O404" s="13">
        <v>5.6734299999999999E-4</v>
      </c>
      <c r="P404" s="13">
        <v>1.5082040999999999E-2</v>
      </c>
      <c r="Q404" s="13">
        <v>0.72667449299999998</v>
      </c>
      <c r="R404" s="10">
        <v>0.91018308400000003</v>
      </c>
      <c r="S404" s="10">
        <v>0.82985922193814199</v>
      </c>
      <c r="T404" s="10">
        <v>0.71804873599568197</v>
      </c>
      <c r="U404" s="10">
        <v>0.65797183325101005</v>
      </c>
      <c r="V404" s="10">
        <v>0.83386208071703605</v>
      </c>
      <c r="W404" s="10">
        <v>0.642508394838473</v>
      </c>
      <c r="X404" s="9">
        <v>0.72667449299999998</v>
      </c>
      <c r="Y404" s="8">
        <v>15.4680195844276</v>
      </c>
    </row>
    <row r="405" spans="1:25">
      <c r="A405" s="22">
        <v>3</v>
      </c>
      <c r="B405" s="21">
        <v>161</v>
      </c>
      <c r="C405" s="21" t="s">
        <v>811</v>
      </c>
      <c r="D405" s="21">
        <v>121.3874373</v>
      </c>
      <c r="E405" s="21">
        <v>31.62211782</v>
      </c>
      <c r="F405" s="21" t="s">
        <v>3277</v>
      </c>
      <c r="G405" s="21" t="s">
        <v>3276</v>
      </c>
      <c r="H405" s="21" t="s">
        <v>3275</v>
      </c>
      <c r="I405" s="19" t="s">
        <v>3274</v>
      </c>
      <c r="J405" s="20">
        <v>8.3160399999999995E-2</v>
      </c>
      <c r="K405" s="20">
        <v>0.32101527099999999</v>
      </c>
      <c r="L405" s="20">
        <v>0.35520709700000003</v>
      </c>
      <c r="M405" s="20">
        <v>0.14511385800000001</v>
      </c>
      <c r="N405" s="20">
        <v>3.7184627999999997E-2</v>
      </c>
      <c r="O405" s="20">
        <v>7.47334E-4</v>
      </c>
      <c r="P405" s="20">
        <v>1.6799060000000001E-2</v>
      </c>
      <c r="Q405" s="20">
        <v>0.89856539199999996</v>
      </c>
      <c r="R405" s="19">
        <v>0.94342197400000005</v>
      </c>
      <c r="S405" s="19">
        <v>0.95696436265345697</v>
      </c>
      <c r="T405" s="19">
        <v>0.90619135551114505</v>
      </c>
      <c r="U405" s="19">
        <v>0.665072085468564</v>
      </c>
      <c r="V405" s="19">
        <v>0.79797766117312097</v>
      </c>
      <c r="W405" s="19">
        <v>0.80227241802047</v>
      </c>
      <c r="X405" s="18">
        <v>0.89856539199999996</v>
      </c>
      <c r="Y405" s="17">
        <v>18.805794260868002</v>
      </c>
    </row>
    <row r="406" spans="1:25" s="29" customFormat="1">
      <c r="A406" s="32">
        <v>4</v>
      </c>
      <c r="B406" s="31">
        <v>0</v>
      </c>
      <c r="C406" s="31" t="s">
        <v>808</v>
      </c>
      <c r="D406" s="31">
        <v>121.4818564</v>
      </c>
      <c r="E406" s="31">
        <v>31.243777810000001</v>
      </c>
      <c r="F406" s="31" t="s">
        <v>3273</v>
      </c>
      <c r="G406" s="31" t="s">
        <v>3272</v>
      </c>
      <c r="H406" s="31" t="s">
        <v>3271</v>
      </c>
      <c r="I406" s="30" t="s">
        <v>2242</v>
      </c>
      <c r="J406" s="13">
        <v>0.42037353500000002</v>
      </c>
      <c r="K406" s="13">
        <v>0.199550438</v>
      </c>
      <c r="L406" s="13">
        <v>0.20999088299999999</v>
      </c>
      <c r="M406" s="13">
        <v>7.8379059000000001E-2</v>
      </c>
      <c r="N406" s="13">
        <v>3.2568932000000002E-2</v>
      </c>
      <c r="O406" s="13">
        <v>4.5503619999999996E-3</v>
      </c>
      <c r="P406" s="13">
        <v>3.025055E-3</v>
      </c>
      <c r="Q406" s="13">
        <v>0.78539699200000002</v>
      </c>
      <c r="R406" s="30">
        <v>0.90278923137953304</v>
      </c>
      <c r="S406" s="30">
        <v>0.86634731377471796</v>
      </c>
      <c r="T406" s="30">
        <v>0.773435685785824</v>
      </c>
      <c r="U406" s="30">
        <v>0.70658841464648503</v>
      </c>
      <c r="V406" s="30">
        <v>0.820090516760826</v>
      </c>
      <c r="W406" s="30">
        <v>0.86636353296214597</v>
      </c>
      <c r="X406" s="30">
        <v>0.78539699200000002</v>
      </c>
      <c r="Y406" s="29">
        <v>20.750785937241599</v>
      </c>
    </row>
    <row r="407" spans="1:25">
      <c r="A407" s="11">
        <v>4</v>
      </c>
      <c r="B407" s="14">
        <v>1</v>
      </c>
      <c r="C407" s="14" t="s">
        <v>806</v>
      </c>
      <c r="D407" s="14">
        <v>121.48037720000001</v>
      </c>
      <c r="E407" s="14">
        <v>31.244734040000001</v>
      </c>
      <c r="F407" s="14" t="s">
        <v>3270</v>
      </c>
      <c r="G407" s="14" t="s">
        <v>3269</v>
      </c>
      <c r="H407" s="14" t="s">
        <v>3268</v>
      </c>
      <c r="I407" s="10" t="s">
        <v>2242</v>
      </c>
      <c r="J407" s="13">
        <v>0.31407194900000002</v>
      </c>
      <c r="K407" s="13">
        <v>0.32589046799999999</v>
      </c>
      <c r="L407" s="13">
        <v>0.139353385</v>
      </c>
      <c r="M407" s="13">
        <v>5.5859639000000003E-2</v>
      </c>
      <c r="N407" s="13">
        <v>2.4851578999999999E-2</v>
      </c>
      <c r="O407" s="13">
        <v>2.3775839999999999E-3</v>
      </c>
      <c r="P407" s="13">
        <v>3.0383770000000001E-2</v>
      </c>
      <c r="Q407" s="13">
        <v>0.51965903099999999</v>
      </c>
      <c r="R407" s="10">
        <v>0.92265708691677195</v>
      </c>
      <c r="S407" s="10">
        <v>0.75004292579738596</v>
      </c>
      <c r="T407" s="10">
        <v>0.53208856979268904</v>
      </c>
      <c r="U407" s="10">
        <v>0.80288832561065604</v>
      </c>
      <c r="V407" s="10">
        <v>0.88107891936292604</v>
      </c>
      <c r="W407" s="10">
        <v>0.87490265144396095</v>
      </c>
      <c r="X407" s="9">
        <v>0.51965903099999999</v>
      </c>
      <c r="Y407" s="8">
        <v>12.5342857823111</v>
      </c>
    </row>
    <row r="408" spans="1:25">
      <c r="A408" s="11">
        <v>4</v>
      </c>
      <c r="B408" s="14">
        <v>2</v>
      </c>
      <c r="C408" s="14" t="s">
        <v>804</v>
      </c>
      <c r="D408" s="14">
        <v>121.4803943</v>
      </c>
      <c r="E408" s="14">
        <v>31.244853299999999</v>
      </c>
      <c r="F408" s="14" t="s">
        <v>3267</v>
      </c>
      <c r="G408" s="14" t="s">
        <v>3266</v>
      </c>
      <c r="H408" s="14" t="s">
        <v>3265</v>
      </c>
      <c r="I408" s="10" t="s">
        <v>2242</v>
      </c>
      <c r="J408" s="13">
        <v>0.33219792300000001</v>
      </c>
      <c r="K408" s="13">
        <v>0.315083577</v>
      </c>
      <c r="L408" s="13">
        <v>0.13387137199999999</v>
      </c>
      <c r="M408" s="13">
        <v>5.7777257999999998E-2</v>
      </c>
      <c r="N408" s="13">
        <v>2.4646759000000001E-2</v>
      </c>
      <c r="O408" s="13">
        <v>2.1105550000000001E-3</v>
      </c>
      <c r="P408" s="13">
        <v>2.8951792E-2</v>
      </c>
      <c r="Q408" s="13">
        <v>0.51765049900000004</v>
      </c>
      <c r="R408" s="10">
        <v>0.92011761207046905</v>
      </c>
      <c r="S408" s="10">
        <v>0.73863079377224405</v>
      </c>
      <c r="T408" s="10">
        <v>0.52664563107523499</v>
      </c>
      <c r="U408" s="10">
        <v>0.80628960330603106</v>
      </c>
      <c r="V408" s="10">
        <v>0.88224542510263304</v>
      </c>
      <c r="W408" s="10">
        <v>0.87080802311577499</v>
      </c>
      <c r="X408" s="9">
        <v>0.51765049900000004</v>
      </c>
      <c r="Y408" s="8">
        <v>12.6495856995951</v>
      </c>
    </row>
    <row r="409" spans="1:25">
      <c r="A409" s="11">
        <v>4</v>
      </c>
      <c r="B409" s="14">
        <v>3</v>
      </c>
      <c r="C409" s="14" t="s">
        <v>802</v>
      </c>
      <c r="D409" s="14">
        <v>121.4804</v>
      </c>
      <c r="E409" s="14">
        <v>31.244038140000001</v>
      </c>
      <c r="F409" s="14" t="s">
        <v>3264</v>
      </c>
      <c r="G409" s="14" t="s">
        <v>2645</v>
      </c>
      <c r="H409" s="14" t="s">
        <v>3263</v>
      </c>
      <c r="I409" s="10" t="s">
        <v>2242</v>
      </c>
      <c r="J409" s="13">
        <v>0.71578240400000004</v>
      </c>
      <c r="K409" s="13">
        <v>0.18108892400000001</v>
      </c>
      <c r="L409" s="13">
        <v>1.2536050000000001E-3</v>
      </c>
      <c r="M409" s="13">
        <v>3.7738562000000003E-2</v>
      </c>
      <c r="N409" s="13">
        <v>1.5269517999999999E-2</v>
      </c>
      <c r="O409" s="13">
        <v>6.9808999999999995E-4</v>
      </c>
      <c r="P409" s="13">
        <v>1.2759924000000001E-2</v>
      </c>
      <c r="Q409" s="13">
        <v>0.79259597400000004</v>
      </c>
      <c r="R409" s="10">
        <v>0.954056241593358</v>
      </c>
      <c r="S409" s="10">
        <v>0.95750505014554699</v>
      </c>
      <c r="T409" s="10">
        <v>0.78256969969514301</v>
      </c>
      <c r="U409" s="10">
        <v>0.83779969220977801</v>
      </c>
      <c r="V409" s="10">
        <v>0.96566494763796795</v>
      </c>
      <c r="W409" s="10">
        <v>0.967453335092745</v>
      </c>
      <c r="X409" s="9">
        <v>0.79259597400000004</v>
      </c>
      <c r="Y409" s="8">
        <v>13.1644668969466</v>
      </c>
    </row>
    <row r="410" spans="1:25">
      <c r="A410" s="11">
        <v>4</v>
      </c>
      <c r="B410" s="14">
        <v>4</v>
      </c>
      <c r="C410" s="14" t="s">
        <v>800</v>
      </c>
      <c r="D410" s="14">
        <v>121.4807666</v>
      </c>
      <c r="E410" s="14">
        <v>31.2436577</v>
      </c>
      <c r="F410" s="14" t="s">
        <v>3262</v>
      </c>
      <c r="G410" s="14" t="s">
        <v>3261</v>
      </c>
      <c r="H410" s="14" t="s">
        <v>3260</v>
      </c>
      <c r="I410" s="10" t="s">
        <v>2242</v>
      </c>
      <c r="J410" s="13">
        <v>0.65824190800000004</v>
      </c>
      <c r="K410" s="13">
        <v>0.18538157199999999</v>
      </c>
      <c r="L410" s="13">
        <v>4.5553800000000001E-4</v>
      </c>
      <c r="M410" s="13">
        <v>3.0208588000000001E-2</v>
      </c>
      <c r="N410" s="13">
        <v>1.4630318E-2</v>
      </c>
      <c r="O410" s="13">
        <v>8.1491470000000007E-3</v>
      </c>
      <c r="P410" s="13">
        <v>3.1112039999999998E-3</v>
      </c>
      <c r="Q410" s="13">
        <v>0.81628684500000004</v>
      </c>
      <c r="R410" s="10">
        <v>0.92354037419485002</v>
      </c>
      <c r="S410" s="10">
        <v>0.89926159146237095</v>
      </c>
      <c r="T410" s="10">
        <v>0.80664551415836205</v>
      </c>
      <c r="U410" s="10">
        <v>0.82779291149027201</v>
      </c>
      <c r="V410" s="10">
        <v>0.94228662356403903</v>
      </c>
      <c r="W410" s="10">
        <v>0.91864150776280595</v>
      </c>
      <c r="X410" s="9">
        <v>0.81628684500000004</v>
      </c>
      <c r="Y410" s="8">
        <v>12.7904830048873</v>
      </c>
    </row>
    <row r="411" spans="1:25">
      <c r="A411" s="11">
        <v>4</v>
      </c>
      <c r="B411" s="14">
        <v>5</v>
      </c>
      <c r="C411" s="14" t="s">
        <v>798</v>
      </c>
      <c r="D411" s="14">
        <v>121.4820758</v>
      </c>
      <c r="E411" s="14">
        <v>31.242858429999998</v>
      </c>
      <c r="F411" s="14" t="s">
        <v>3259</v>
      </c>
      <c r="G411" s="15" t="s">
        <v>3258</v>
      </c>
      <c r="H411" s="14" t="s">
        <v>3257</v>
      </c>
      <c r="I411" s="10" t="s">
        <v>2242</v>
      </c>
      <c r="J411" s="13">
        <v>0.41493606599999999</v>
      </c>
      <c r="K411" s="13">
        <v>0.20930299799999999</v>
      </c>
      <c r="L411" s="13">
        <v>0.16157159800000001</v>
      </c>
      <c r="M411" s="13">
        <v>6.5913868E-2</v>
      </c>
      <c r="N411" s="13">
        <v>2.4440670000000001E-2</v>
      </c>
      <c r="O411" s="13">
        <v>4.583073E-3</v>
      </c>
      <c r="P411" s="13">
        <v>5.5164339999999997E-3</v>
      </c>
      <c r="Q411" s="13">
        <v>0.79176471000000004</v>
      </c>
      <c r="R411" s="10">
        <v>0.87871229537798501</v>
      </c>
      <c r="S411" s="10">
        <v>0.81937870527196499</v>
      </c>
      <c r="T411" s="10">
        <v>0.78602092513194999</v>
      </c>
      <c r="U411" s="10">
        <v>0.71119256345550297</v>
      </c>
      <c r="V411" s="10">
        <v>0.86585185993580205</v>
      </c>
      <c r="W411" s="10">
        <v>0.87871514677289198</v>
      </c>
      <c r="X411" s="9">
        <v>0.79176471000000004</v>
      </c>
      <c r="Y411" s="8">
        <v>16.312061430202402</v>
      </c>
    </row>
    <row r="412" spans="1:25">
      <c r="A412" s="11">
        <v>4</v>
      </c>
      <c r="B412" s="14">
        <v>6</v>
      </c>
      <c r="C412" s="14" t="s">
        <v>796</v>
      </c>
      <c r="D412" s="14">
        <v>121.48027860000001</v>
      </c>
      <c r="E412" s="14">
        <v>31.24022201</v>
      </c>
      <c r="F412" s="14" t="s">
        <v>3256</v>
      </c>
      <c r="G412" s="14" t="s">
        <v>3255</v>
      </c>
      <c r="H412" s="14" t="s">
        <v>3254</v>
      </c>
      <c r="I412" s="10" t="s">
        <v>2242</v>
      </c>
      <c r="J412" s="13">
        <v>0.401620745</v>
      </c>
      <c r="K412" s="13">
        <v>0.33861923199999999</v>
      </c>
      <c r="L412" s="13">
        <v>3.0058741999999999E-2</v>
      </c>
      <c r="M412" s="13">
        <v>0.123484254</v>
      </c>
      <c r="N412" s="13">
        <v>3.1171441000000001E-2</v>
      </c>
      <c r="O412" s="13">
        <v>5.3427220000000003E-3</v>
      </c>
      <c r="P412" s="13">
        <v>1.1505246E-2</v>
      </c>
      <c r="Q412" s="13">
        <v>0.89468207300000002</v>
      </c>
      <c r="R412" s="10">
        <v>0.92714082976249201</v>
      </c>
      <c r="S412" s="10">
        <v>0.90604223274770102</v>
      </c>
      <c r="T412" s="10">
        <v>0.88082775722964801</v>
      </c>
      <c r="U412" s="10">
        <v>0.75412691212060001</v>
      </c>
      <c r="V412" s="10">
        <v>0.88020342709964405</v>
      </c>
      <c r="W412" s="10">
        <v>0.890445708092232</v>
      </c>
      <c r="X412" s="9">
        <v>0.89468207300000002</v>
      </c>
      <c r="Y412" s="8">
        <v>13.965868991894199</v>
      </c>
    </row>
    <row r="413" spans="1:25">
      <c r="A413" s="11">
        <v>4</v>
      </c>
      <c r="B413" s="14">
        <v>7</v>
      </c>
      <c r="C413" s="14" t="s">
        <v>794</v>
      </c>
      <c r="D413" s="14">
        <v>121.4736017</v>
      </c>
      <c r="E413" s="14">
        <v>31.227344670000001</v>
      </c>
      <c r="F413" s="14" t="s">
        <v>3253</v>
      </c>
      <c r="G413" s="14" t="s">
        <v>3252</v>
      </c>
      <c r="H413" s="14" t="s">
        <v>3251</v>
      </c>
      <c r="I413" s="10" t="s">
        <v>2242</v>
      </c>
      <c r="J413" s="13">
        <v>0.25137274599999998</v>
      </c>
      <c r="K413" s="13">
        <v>0.32774298499999999</v>
      </c>
      <c r="L413" s="13">
        <v>0.20041711000000001</v>
      </c>
      <c r="M413" s="13">
        <v>9.9008288E-2</v>
      </c>
      <c r="N413" s="13">
        <v>2.5266375000000001E-2</v>
      </c>
      <c r="O413" s="13">
        <v>2.4890899999999998E-3</v>
      </c>
      <c r="P413" s="13">
        <v>2.1147592E-2</v>
      </c>
      <c r="Q413" s="13">
        <v>0.69376428199999995</v>
      </c>
      <c r="R413" s="10">
        <v>0.83824833741889104</v>
      </c>
      <c r="S413" s="10">
        <v>0.79500797553003599</v>
      </c>
      <c r="T413" s="10">
        <v>0.68212208893739501</v>
      </c>
      <c r="U413" s="10">
        <v>0.65156719413915498</v>
      </c>
      <c r="V413" s="10">
        <v>0.70977631030870603</v>
      </c>
      <c r="W413" s="10">
        <v>0.53938966344599604</v>
      </c>
      <c r="X413" s="9">
        <v>0.69376428199999995</v>
      </c>
      <c r="Y413" s="8">
        <v>25.729007386760301</v>
      </c>
    </row>
    <row r="414" spans="1:25">
      <c r="A414" s="11">
        <v>4</v>
      </c>
      <c r="B414" s="14">
        <v>8</v>
      </c>
      <c r="C414" s="14" t="s">
        <v>792</v>
      </c>
      <c r="D414" s="14">
        <v>121.4803563</v>
      </c>
      <c r="E414" s="14">
        <v>31.242923340000001</v>
      </c>
      <c r="F414" s="14" t="s">
        <v>3250</v>
      </c>
      <c r="G414" s="14" t="s">
        <v>3249</v>
      </c>
      <c r="H414" s="14" t="s">
        <v>3248</v>
      </c>
      <c r="I414" s="10" t="s">
        <v>2242</v>
      </c>
      <c r="J414" s="13">
        <v>0.44451228100000001</v>
      </c>
      <c r="K414" s="13">
        <v>0.24681524799999999</v>
      </c>
      <c r="L414" s="13">
        <v>0.14792841100000001</v>
      </c>
      <c r="M414" s="13">
        <v>6.5944324999999998E-2</v>
      </c>
      <c r="N414" s="13">
        <v>3.3817118E-2</v>
      </c>
      <c r="O414" s="13">
        <v>2.3130939999999999E-3</v>
      </c>
      <c r="P414" s="13">
        <v>9.1795500000000003E-4</v>
      </c>
      <c r="Q414" s="13">
        <v>0.81853216799999995</v>
      </c>
      <c r="R414" s="10">
        <v>0.92598554620891704</v>
      </c>
      <c r="S414" s="10">
        <v>0.92584088501231998</v>
      </c>
      <c r="T414" s="10">
        <v>0.80471437619480801</v>
      </c>
      <c r="U414" s="10">
        <v>0.83421175492466704</v>
      </c>
      <c r="V414" s="10">
        <v>0.91249914528786102</v>
      </c>
      <c r="W414" s="10">
        <v>0.91583840315159903</v>
      </c>
      <c r="X414" s="9">
        <v>0.81853216799999995</v>
      </c>
      <c r="Y414" s="8">
        <v>13.388286946930901</v>
      </c>
    </row>
    <row r="415" spans="1:25">
      <c r="A415" s="11">
        <v>4</v>
      </c>
      <c r="B415" s="14">
        <v>9</v>
      </c>
      <c r="C415" s="14" t="s">
        <v>790</v>
      </c>
      <c r="D415" s="14">
        <v>121.4848805</v>
      </c>
      <c r="E415" s="14">
        <v>31.236313750000001</v>
      </c>
      <c r="F415" s="14" t="s">
        <v>3247</v>
      </c>
      <c r="G415" s="14" t="s">
        <v>3246</v>
      </c>
      <c r="H415" s="14" t="s">
        <v>3245</v>
      </c>
      <c r="I415" s="10" t="s">
        <v>2242</v>
      </c>
      <c r="J415" s="13">
        <v>0.56464541000000001</v>
      </c>
      <c r="K415" s="13">
        <v>0.16778325999999999</v>
      </c>
      <c r="L415" s="13">
        <v>8.5259438000000007E-2</v>
      </c>
      <c r="M415" s="13">
        <v>5.8183789E-2</v>
      </c>
      <c r="N415" s="13">
        <v>2.1981715999999998E-2</v>
      </c>
      <c r="O415" s="13">
        <v>1.714468E-3</v>
      </c>
      <c r="P415" s="13">
        <v>1.1618376E-2</v>
      </c>
      <c r="Q415" s="13">
        <v>0.81723300700000001</v>
      </c>
      <c r="R415" s="10">
        <v>0.90177032428416404</v>
      </c>
      <c r="S415" s="10">
        <v>0.85759035993156996</v>
      </c>
      <c r="T415" s="10">
        <v>0.77733034179760396</v>
      </c>
      <c r="U415" s="10">
        <v>0.82167101560886002</v>
      </c>
      <c r="V415" s="10">
        <v>0.93766331596298602</v>
      </c>
      <c r="W415" s="10">
        <v>0.92610407662716498</v>
      </c>
      <c r="X415" s="9">
        <v>0.81723300700000001</v>
      </c>
      <c r="Y415" s="8">
        <v>11.587167934999201</v>
      </c>
    </row>
    <row r="416" spans="1:25">
      <c r="A416" s="11">
        <v>4</v>
      </c>
      <c r="B416" s="14">
        <v>10</v>
      </c>
      <c r="C416" s="14" t="s">
        <v>788</v>
      </c>
      <c r="D416" s="14">
        <v>121.4666588</v>
      </c>
      <c r="E416" s="14">
        <v>31.23478763</v>
      </c>
      <c r="F416" s="14" t="s">
        <v>3243</v>
      </c>
      <c r="G416" s="14" t="s">
        <v>3242</v>
      </c>
      <c r="H416" s="14" t="s">
        <v>3244</v>
      </c>
      <c r="I416" s="10" t="s">
        <v>2242</v>
      </c>
      <c r="J416" s="13">
        <v>0.29478030700000002</v>
      </c>
      <c r="K416" s="13">
        <v>0.33657095199999998</v>
      </c>
      <c r="L416" s="13">
        <v>0.13871532</v>
      </c>
      <c r="M416" s="13">
        <v>7.9767650999999995E-2</v>
      </c>
      <c r="N416" s="13">
        <v>3.6958059000000001E-2</v>
      </c>
      <c r="O416" s="13">
        <v>7.1260660000000003E-3</v>
      </c>
      <c r="P416" s="13">
        <v>8.7112849999999992E-3</v>
      </c>
      <c r="Q416" s="13">
        <v>0.64288542699999995</v>
      </c>
      <c r="R416" s="10">
        <v>0.93729800500762195</v>
      </c>
      <c r="S416" s="10">
        <v>0.91687633010717795</v>
      </c>
      <c r="T416" s="10">
        <v>0.62577436667365705</v>
      </c>
      <c r="U416" s="10">
        <v>0.70434420611097603</v>
      </c>
      <c r="V416" s="10">
        <v>0.906287873222964</v>
      </c>
      <c r="W416" s="10">
        <v>0.885245286964635</v>
      </c>
      <c r="X416" s="9">
        <v>0.64288542699999995</v>
      </c>
      <c r="Y416" s="8">
        <v>18.6743884197904</v>
      </c>
    </row>
    <row r="417" spans="1:25">
      <c r="A417" s="11">
        <v>4</v>
      </c>
      <c r="B417" s="14">
        <v>11</v>
      </c>
      <c r="C417" s="14" t="s">
        <v>788</v>
      </c>
      <c r="D417" s="14">
        <v>121.4814686</v>
      </c>
      <c r="E417" s="14">
        <v>31.24181407</v>
      </c>
      <c r="F417" s="14" t="s">
        <v>3243</v>
      </c>
      <c r="G417" s="14" t="s">
        <v>3242</v>
      </c>
      <c r="H417" s="14" t="s">
        <v>3241</v>
      </c>
      <c r="I417" s="10" t="s">
        <v>2242</v>
      </c>
      <c r="J417" s="13">
        <v>0.66277074800000002</v>
      </c>
      <c r="K417" s="13">
        <v>0.15788567100000001</v>
      </c>
      <c r="L417" s="13">
        <v>4.1842499999999999E-4</v>
      </c>
      <c r="M417" s="13">
        <v>5.7959318000000003E-2</v>
      </c>
      <c r="N417" s="13">
        <v>2.1668315E-2</v>
      </c>
      <c r="O417" s="13">
        <v>6.4344409999999999E-3</v>
      </c>
      <c r="P417" s="13">
        <v>2.6359677000000001E-2</v>
      </c>
      <c r="Q417" s="13">
        <v>0.78814640499999999</v>
      </c>
      <c r="R417" s="10">
        <v>0.92257318848354597</v>
      </c>
      <c r="S417" s="10">
        <v>0.925601439282561</v>
      </c>
      <c r="T417" s="10">
        <v>0.76255131389398101</v>
      </c>
      <c r="U417" s="10">
        <v>0.82521959537351497</v>
      </c>
      <c r="V417" s="10">
        <v>0.90919585996641095</v>
      </c>
      <c r="W417" s="10">
        <v>0.90333998478941302</v>
      </c>
      <c r="X417" s="9">
        <v>0.78814640499999999</v>
      </c>
      <c r="Y417" s="8">
        <v>17.261254495348499</v>
      </c>
    </row>
    <row r="418" spans="1:25">
      <c r="A418" s="11">
        <v>4</v>
      </c>
      <c r="B418" s="14">
        <v>12</v>
      </c>
      <c r="C418" s="14" t="s">
        <v>786</v>
      </c>
      <c r="D418" s="14">
        <v>121.485545</v>
      </c>
      <c r="E418" s="14">
        <v>31.243047820000001</v>
      </c>
      <c r="F418" s="14" t="s">
        <v>3240</v>
      </c>
      <c r="G418" s="14" t="s">
        <v>3239</v>
      </c>
      <c r="H418" s="14" t="s">
        <v>3238</v>
      </c>
      <c r="I418" s="10" t="s">
        <v>2242</v>
      </c>
      <c r="J418" s="13">
        <v>0.321987833</v>
      </c>
      <c r="K418" s="13">
        <v>0.41490691099999999</v>
      </c>
      <c r="L418" s="13">
        <v>4.4574057E-2</v>
      </c>
      <c r="M418" s="13">
        <v>0.12520395000000001</v>
      </c>
      <c r="N418" s="13">
        <v>2.9803685E-2</v>
      </c>
      <c r="O418" s="13">
        <v>4.236358E-3</v>
      </c>
      <c r="P418" s="13">
        <v>1.0632243E-2</v>
      </c>
      <c r="Q418" s="13">
        <v>0.61130235499999996</v>
      </c>
      <c r="R418" s="10">
        <v>0.93539461779963895</v>
      </c>
      <c r="S418" s="10">
        <v>0.90682934987502395</v>
      </c>
      <c r="T418" s="10">
        <v>0.61502783465124</v>
      </c>
      <c r="U418" s="10">
        <v>0.86879725902646399</v>
      </c>
      <c r="V418" s="10">
        <v>0.91627958058739001</v>
      </c>
      <c r="W418" s="10">
        <v>0.90365733845476404</v>
      </c>
      <c r="X418" s="9">
        <v>0.61130235499999996</v>
      </c>
      <c r="Y418" s="8">
        <v>9.8422575554089597</v>
      </c>
    </row>
    <row r="419" spans="1:25">
      <c r="A419" s="11">
        <v>4</v>
      </c>
      <c r="B419" s="14">
        <v>13</v>
      </c>
      <c r="C419" s="14" t="s">
        <v>784</v>
      </c>
      <c r="D419" s="14">
        <v>121.4794011</v>
      </c>
      <c r="E419" s="14">
        <v>31.241297119999999</v>
      </c>
      <c r="F419" s="14" t="s">
        <v>3236</v>
      </c>
      <c r="G419" s="14" t="s">
        <v>3235</v>
      </c>
      <c r="H419" s="14" t="s">
        <v>3237</v>
      </c>
      <c r="I419" s="10" t="s">
        <v>2242</v>
      </c>
      <c r="J419" s="13">
        <v>0.37390462099999999</v>
      </c>
      <c r="K419" s="13">
        <v>0.40830152199999997</v>
      </c>
      <c r="L419" s="13">
        <v>1.9409292000000002E-2</v>
      </c>
      <c r="M419" s="13">
        <v>0.114979239</v>
      </c>
      <c r="N419" s="13">
        <v>2.2078120999999999E-2</v>
      </c>
      <c r="O419" s="13">
        <v>4.2644950000000001E-3</v>
      </c>
      <c r="P419" s="13">
        <v>1.5040005E-2</v>
      </c>
      <c r="Q419" s="13">
        <v>0.77530421500000002</v>
      </c>
      <c r="R419" s="10">
        <v>0.93197355884426503</v>
      </c>
      <c r="S419" s="10">
        <v>0.77125568315233095</v>
      </c>
      <c r="T419" s="10">
        <v>0.77509265538871297</v>
      </c>
      <c r="U419" s="10">
        <v>0.81199396936306301</v>
      </c>
      <c r="V419" s="10">
        <v>0.90666988127082904</v>
      </c>
      <c r="W419" s="10">
        <v>0.89265884621000102</v>
      </c>
      <c r="X419" s="9">
        <v>0.77530421500000002</v>
      </c>
      <c r="Y419" s="8">
        <v>13.838534404738301</v>
      </c>
    </row>
    <row r="420" spans="1:25">
      <c r="A420" s="11">
        <v>4</v>
      </c>
      <c r="B420" s="14">
        <v>14</v>
      </c>
      <c r="C420" s="14" t="s">
        <v>784</v>
      </c>
      <c r="D420" s="14">
        <v>121.47915450000001</v>
      </c>
      <c r="E420" s="14">
        <v>31.24126218</v>
      </c>
      <c r="F420" s="14" t="s">
        <v>3236</v>
      </c>
      <c r="G420" s="14" t="s">
        <v>3235</v>
      </c>
      <c r="H420" s="14" t="s">
        <v>3234</v>
      </c>
      <c r="I420" s="10" t="s">
        <v>2242</v>
      </c>
      <c r="J420" s="13">
        <v>0.52960967999999997</v>
      </c>
      <c r="K420" s="13">
        <v>0.27374894300000002</v>
      </c>
      <c r="L420" s="13">
        <v>1.147243E-2</v>
      </c>
      <c r="M420" s="13">
        <v>7.3123932000000003E-2</v>
      </c>
      <c r="N420" s="13">
        <v>4.0386199999999997E-2</v>
      </c>
      <c r="O420" s="13">
        <v>1.0467257000000001E-2</v>
      </c>
      <c r="P420" s="13">
        <v>7.5615470000000001E-3</v>
      </c>
      <c r="Q420" s="13">
        <v>0.864044178</v>
      </c>
      <c r="R420" s="10">
        <v>0.90992685429558995</v>
      </c>
      <c r="S420" s="10">
        <v>0.881001754319931</v>
      </c>
      <c r="T420" s="10">
        <v>0.84411722967565095</v>
      </c>
      <c r="U420" s="10">
        <v>0.86717613071878297</v>
      </c>
      <c r="V420" s="10">
        <v>0.920453694330016</v>
      </c>
      <c r="W420" s="10">
        <v>0.88987779148813995</v>
      </c>
      <c r="X420" s="9">
        <v>0.864044178</v>
      </c>
      <c r="Y420" s="8">
        <v>19.057812635163199</v>
      </c>
    </row>
    <row r="421" spans="1:25">
      <c r="A421" s="11">
        <v>4</v>
      </c>
      <c r="B421" s="14">
        <v>15</v>
      </c>
      <c r="C421" s="14" t="s">
        <v>782</v>
      </c>
      <c r="D421" s="14">
        <v>121.4796432</v>
      </c>
      <c r="E421" s="14">
        <v>31.240701340000001</v>
      </c>
      <c r="F421" s="14" t="s">
        <v>3233</v>
      </c>
      <c r="G421" s="14" t="s">
        <v>3232</v>
      </c>
      <c r="H421" s="14" t="s">
        <v>3231</v>
      </c>
      <c r="I421" s="10" t="s">
        <v>2242</v>
      </c>
      <c r="J421" s="13">
        <v>0.35016940899999999</v>
      </c>
      <c r="K421" s="13">
        <v>0.38332939100000002</v>
      </c>
      <c r="L421" s="13">
        <v>4.5808701E-2</v>
      </c>
      <c r="M421" s="13">
        <v>0.123684928</v>
      </c>
      <c r="N421" s="13">
        <v>3.9385840999999998E-2</v>
      </c>
      <c r="O421" s="13">
        <v>6.3991550000000001E-3</v>
      </c>
      <c r="P421" s="13">
        <v>6.8154110000000004E-3</v>
      </c>
      <c r="Q421" s="13">
        <v>0.82464583400000002</v>
      </c>
      <c r="R421" s="10">
        <v>0.94165442515382203</v>
      </c>
      <c r="S421" s="10">
        <v>0.90593003857091203</v>
      </c>
      <c r="T421" s="10">
        <v>0.82241908209232195</v>
      </c>
      <c r="U421" s="10">
        <v>0.74985571513437599</v>
      </c>
      <c r="V421" s="10">
        <v>0.90691029732613204</v>
      </c>
      <c r="W421" s="10">
        <v>0.86135152699774098</v>
      </c>
      <c r="X421" s="9">
        <v>0.82464583400000002</v>
      </c>
      <c r="Y421" s="8">
        <v>13.0508048230555</v>
      </c>
    </row>
    <row r="422" spans="1:25">
      <c r="A422" s="11">
        <v>4</v>
      </c>
      <c r="B422" s="14">
        <v>16</v>
      </c>
      <c r="C422" s="14" t="s">
        <v>780</v>
      </c>
      <c r="D422" s="14">
        <v>121.4775707</v>
      </c>
      <c r="E422" s="14">
        <v>31.240831310000001</v>
      </c>
      <c r="F422" s="14" t="s">
        <v>3230</v>
      </c>
      <c r="G422" s="14" t="s">
        <v>3229</v>
      </c>
      <c r="H422" s="14" t="s">
        <v>3228</v>
      </c>
      <c r="I422" s="10" t="s">
        <v>2242</v>
      </c>
      <c r="J422" s="13">
        <v>0.49375702399999999</v>
      </c>
      <c r="K422" s="13">
        <v>0.28140494399999999</v>
      </c>
      <c r="L422" s="13">
        <v>5.6065839999999999E-2</v>
      </c>
      <c r="M422" s="13">
        <v>6.6352059000000005E-2</v>
      </c>
      <c r="N422" s="13">
        <v>3.4390168999999998E-2</v>
      </c>
      <c r="O422" s="13">
        <v>5.9134540000000003E-3</v>
      </c>
      <c r="P422" s="13">
        <v>6.2715870000000003E-3</v>
      </c>
      <c r="Q422" s="13">
        <v>0.75256399900000004</v>
      </c>
      <c r="R422" s="10">
        <v>0.922854957371401</v>
      </c>
      <c r="S422" s="10">
        <v>0.88115251793567195</v>
      </c>
      <c r="T422" s="10">
        <v>0.73620358616263204</v>
      </c>
      <c r="U422" s="10">
        <v>0.79040962291988903</v>
      </c>
      <c r="V422" s="10">
        <v>0.89434932189303296</v>
      </c>
      <c r="W422" s="10">
        <v>0.88575682822651003</v>
      </c>
      <c r="X422" s="9">
        <v>0.75256399900000004</v>
      </c>
      <c r="Y422" s="8">
        <v>14.060488572856</v>
      </c>
    </row>
    <row r="423" spans="1:25">
      <c r="A423" s="11">
        <v>4</v>
      </c>
      <c r="B423" s="14">
        <v>17</v>
      </c>
      <c r="C423" s="14" t="s">
        <v>778</v>
      </c>
      <c r="D423" s="14">
        <v>121.47780779999999</v>
      </c>
      <c r="E423" s="14">
        <v>31.23935913</v>
      </c>
      <c r="F423" s="14" t="s">
        <v>3227</v>
      </c>
      <c r="G423" s="14" t="s">
        <v>3227</v>
      </c>
      <c r="H423" s="14" t="s">
        <v>3226</v>
      </c>
      <c r="I423" s="10" t="s">
        <v>2242</v>
      </c>
      <c r="J423" s="13">
        <v>0.57126481200000001</v>
      </c>
      <c r="K423" s="13">
        <v>0.215703964</v>
      </c>
      <c r="L423" s="13">
        <v>6.3844410000000002E-3</v>
      </c>
      <c r="M423" s="13">
        <v>3.9054326E-2</v>
      </c>
      <c r="N423" s="13">
        <v>2.2655214E-2</v>
      </c>
      <c r="O423" s="13">
        <v>1.4219284E-2</v>
      </c>
      <c r="P423" s="13">
        <v>2.4920055E-2</v>
      </c>
      <c r="Q423" s="13">
        <v>0.85700400600000004</v>
      </c>
      <c r="R423" s="10">
        <v>0.92174144840419503</v>
      </c>
      <c r="S423" s="10">
        <v>0.84941833685789303</v>
      </c>
      <c r="T423" s="10">
        <v>0.83911338086480103</v>
      </c>
      <c r="U423" s="10">
        <v>0.79730004558914702</v>
      </c>
      <c r="V423" s="10">
        <v>0.89432049674153802</v>
      </c>
      <c r="W423" s="10">
        <v>0.90219162232849404</v>
      </c>
      <c r="X423" s="9">
        <v>0.85700400600000004</v>
      </c>
      <c r="Y423" s="8">
        <v>15.2907249197408</v>
      </c>
    </row>
    <row r="424" spans="1:25">
      <c r="A424" s="11">
        <v>4</v>
      </c>
      <c r="B424" s="14">
        <v>18</v>
      </c>
      <c r="C424" s="14" t="s">
        <v>776</v>
      </c>
      <c r="D424" s="14">
        <v>121.4838809</v>
      </c>
      <c r="E424" s="14">
        <v>31.239556409999999</v>
      </c>
      <c r="F424" s="14" t="s">
        <v>3225</v>
      </c>
      <c r="G424" s="15" t="s">
        <v>3224</v>
      </c>
      <c r="H424" s="14" t="s">
        <v>3223</v>
      </c>
      <c r="I424" s="10" t="s">
        <v>2242</v>
      </c>
      <c r="J424" s="13">
        <v>0.57748254200000004</v>
      </c>
      <c r="K424" s="13">
        <v>0.19400374100000001</v>
      </c>
      <c r="L424" s="13">
        <v>7.0986960000000002E-2</v>
      </c>
      <c r="M424" s="13">
        <v>9.3724568999999994E-2</v>
      </c>
      <c r="N424" s="13">
        <v>3.6073791000000001E-2</v>
      </c>
      <c r="O424" s="13">
        <v>4.9458610000000002E-3</v>
      </c>
      <c r="P424" s="13">
        <v>1.848857E-3</v>
      </c>
      <c r="Q424" s="13">
        <v>0.90999178000000003</v>
      </c>
      <c r="R424" s="10">
        <v>0.91931648752796502</v>
      </c>
      <c r="S424" s="10">
        <v>0.80870632254693198</v>
      </c>
      <c r="T424" s="10">
        <v>0.89594584037429903</v>
      </c>
      <c r="U424" s="10">
        <v>0.86168798540139502</v>
      </c>
      <c r="V424" s="10">
        <v>0.89844496679652797</v>
      </c>
      <c r="W424" s="10">
        <v>0.79332578312190105</v>
      </c>
      <c r="X424" s="9">
        <v>0.90999178000000003</v>
      </c>
      <c r="Y424" s="8">
        <v>13.798847262058</v>
      </c>
    </row>
    <row r="425" spans="1:25">
      <c r="A425" s="11">
        <v>4</v>
      </c>
      <c r="B425" s="14">
        <v>19</v>
      </c>
      <c r="C425" s="14" t="s">
        <v>774</v>
      </c>
      <c r="D425" s="14">
        <v>121.4776947</v>
      </c>
      <c r="E425" s="14">
        <v>31.235876529999999</v>
      </c>
      <c r="F425" s="14" t="s">
        <v>3222</v>
      </c>
      <c r="G425" s="14" t="s">
        <v>3221</v>
      </c>
      <c r="H425" s="14" t="s">
        <v>3220</v>
      </c>
      <c r="I425" s="10" t="s">
        <v>2242</v>
      </c>
      <c r="J425" s="13">
        <v>0.388503922</v>
      </c>
      <c r="K425" s="13">
        <v>0.249272876</v>
      </c>
      <c r="L425" s="13">
        <v>0.165433672</v>
      </c>
      <c r="M425" s="13">
        <v>9.7104601999999998E-2</v>
      </c>
      <c r="N425" s="13">
        <v>3.9162424000000001E-2</v>
      </c>
      <c r="O425" s="13">
        <v>5.0647519999999996E-3</v>
      </c>
      <c r="P425" s="13">
        <v>2.2883521E-2</v>
      </c>
      <c r="Q425" s="13">
        <v>0.83816607799999998</v>
      </c>
      <c r="R425" s="10">
        <v>0.89422766780639396</v>
      </c>
      <c r="S425" s="10">
        <v>0.841736777487476</v>
      </c>
      <c r="T425" s="10">
        <v>0.832957526186482</v>
      </c>
      <c r="U425" s="10">
        <v>0.85565683079807398</v>
      </c>
      <c r="V425" s="10">
        <v>0.87264634580018596</v>
      </c>
      <c r="W425" s="10">
        <v>0.86989781528371601</v>
      </c>
      <c r="X425" s="9">
        <v>0.83816607799999998</v>
      </c>
      <c r="Y425" s="8">
        <v>13.9682597013436</v>
      </c>
    </row>
    <row r="426" spans="1:25">
      <c r="A426" s="11">
        <v>4</v>
      </c>
      <c r="B426" s="14">
        <v>20</v>
      </c>
      <c r="C426" s="14" t="s">
        <v>772</v>
      </c>
      <c r="D426" s="14">
        <v>121.4801293</v>
      </c>
      <c r="E426" s="14">
        <v>31.233571090000002</v>
      </c>
      <c r="F426" s="14" t="s">
        <v>3219</v>
      </c>
      <c r="G426" s="14" t="s">
        <v>3218</v>
      </c>
      <c r="H426" s="14" t="s">
        <v>3217</v>
      </c>
      <c r="I426" s="10" t="s">
        <v>2242</v>
      </c>
      <c r="J426" s="13">
        <v>0.40634473199999999</v>
      </c>
      <c r="K426" s="13">
        <v>0.31228145000000002</v>
      </c>
      <c r="L426" s="13">
        <v>3.1202157000000001E-2</v>
      </c>
      <c r="M426" s="13">
        <v>8.5209289999999993E-2</v>
      </c>
      <c r="N426" s="13">
        <v>1.1626482E-2</v>
      </c>
      <c r="O426" s="13">
        <v>9.4095899999999995E-5</v>
      </c>
      <c r="P426" s="13">
        <v>1.2413502E-2</v>
      </c>
      <c r="Q426" s="13">
        <v>0.77641510599999997</v>
      </c>
      <c r="R426" s="10">
        <v>0.96344386726617304</v>
      </c>
      <c r="S426" s="10">
        <v>0.92020015616441297</v>
      </c>
      <c r="T426" s="10">
        <v>0.80654948868107601</v>
      </c>
      <c r="U426" s="10">
        <v>0.86932239755714302</v>
      </c>
      <c r="V426" s="10">
        <v>0.80962557963399495</v>
      </c>
      <c r="W426" s="10">
        <v>0.82886451175198195</v>
      </c>
      <c r="X426" s="9">
        <v>0.77641510599999997</v>
      </c>
      <c r="Y426" s="8">
        <v>17.058088023454001</v>
      </c>
    </row>
    <row r="427" spans="1:25">
      <c r="A427" s="11">
        <v>4</v>
      </c>
      <c r="B427" s="14">
        <v>21</v>
      </c>
      <c r="C427" s="14" t="s">
        <v>770</v>
      </c>
      <c r="D427" s="14">
        <v>121.39316890000001</v>
      </c>
      <c r="E427" s="14">
        <v>31.252015920000002</v>
      </c>
      <c r="F427" s="14" t="s">
        <v>2636</v>
      </c>
      <c r="G427" s="14" t="s">
        <v>3216</v>
      </c>
      <c r="H427" s="14" t="s">
        <v>3215</v>
      </c>
      <c r="I427" s="10" t="s">
        <v>2242</v>
      </c>
      <c r="J427" s="13">
        <v>0.22019471099999999</v>
      </c>
      <c r="K427" s="13">
        <v>0.49826727999999998</v>
      </c>
      <c r="L427" s="13">
        <v>3.6129846E-2</v>
      </c>
      <c r="M427" s="13">
        <v>9.3386544000000002E-2</v>
      </c>
      <c r="N427" s="13">
        <v>1.9509845000000001E-2</v>
      </c>
      <c r="O427" s="13">
        <v>1.780404E-3</v>
      </c>
      <c r="P427" s="13">
        <v>1.7158296E-2</v>
      </c>
      <c r="Q427" s="13">
        <v>0.90568191499999995</v>
      </c>
      <c r="R427" s="10">
        <v>0.88310039777487803</v>
      </c>
      <c r="S427" s="10">
        <v>0.815217168948287</v>
      </c>
      <c r="T427" s="10">
        <v>0.90281918129977901</v>
      </c>
      <c r="U427" s="10">
        <v>0.88099331363214906</v>
      </c>
      <c r="V427" s="10">
        <v>0.81406784654362596</v>
      </c>
      <c r="W427" s="10">
        <v>0.66907543454394003</v>
      </c>
      <c r="X427" s="9">
        <v>0.90568191499999995</v>
      </c>
      <c r="Y427" s="8">
        <v>21.243307607540899</v>
      </c>
    </row>
    <row r="428" spans="1:25">
      <c r="A428" s="11">
        <v>4</v>
      </c>
      <c r="B428" s="14">
        <v>22</v>
      </c>
      <c r="C428" s="14" t="s">
        <v>769</v>
      </c>
      <c r="D428" s="14">
        <v>121.4732977</v>
      </c>
      <c r="E428" s="14">
        <v>31.234435430000001</v>
      </c>
      <c r="F428" s="14" t="s">
        <v>3214</v>
      </c>
      <c r="G428" s="14" t="s">
        <v>3213</v>
      </c>
      <c r="H428" s="14" t="s">
        <v>3212</v>
      </c>
      <c r="I428" s="10" t="s">
        <v>2242</v>
      </c>
      <c r="J428" s="13">
        <v>0.48804632799999997</v>
      </c>
      <c r="K428" s="13">
        <v>0.24452855800000001</v>
      </c>
      <c r="L428" s="13">
        <v>5.9735827999999998E-2</v>
      </c>
      <c r="M428" s="13">
        <v>7.5995974999999993E-2</v>
      </c>
      <c r="N428" s="13">
        <v>3.9710680999999998E-2</v>
      </c>
      <c r="O428" s="13">
        <v>8.2359310000000002E-3</v>
      </c>
      <c r="P428" s="13">
        <v>2.6677556000000002E-2</v>
      </c>
      <c r="Q428" s="13">
        <v>0.83222724400000003</v>
      </c>
      <c r="R428" s="10">
        <v>0.91552045142412397</v>
      </c>
      <c r="S428" s="10">
        <v>0.83832424373025405</v>
      </c>
      <c r="T428" s="10">
        <v>0.82643676454135295</v>
      </c>
      <c r="U428" s="10">
        <v>0.82013181961984105</v>
      </c>
      <c r="V428" s="10">
        <v>0.825475639958128</v>
      </c>
      <c r="W428" s="10">
        <v>0.85813764803721204</v>
      </c>
      <c r="X428" s="9">
        <v>0.83222724400000003</v>
      </c>
      <c r="Y428" s="8">
        <v>16.909024524367499</v>
      </c>
    </row>
    <row r="429" spans="1:25">
      <c r="A429" s="11">
        <v>4</v>
      </c>
      <c r="B429" s="14">
        <v>23</v>
      </c>
      <c r="C429" s="14" t="s">
        <v>767</v>
      </c>
      <c r="D429" s="14">
        <v>121.4841612</v>
      </c>
      <c r="E429" s="14">
        <v>31.23711861</v>
      </c>
      <c r="F429" s="14" t="s">
        <v>3211</v>
      </c>
      <c r="G429" s="14" t="s">
        <v>3210</v>
      </c>
      <c r="H429" s="14" t="s">
        <v>3209</v>
      </c>
      <c r="I429" s="10" t="s">
        <v>2242</v>
      </c>
      <c r="J429" s="13">
        <v>0.48845672600000001</v>
      </c>
      <c r="K429" s="13">
        <v>0.26848465999999999</v>
      </c>
      <c r="L429" s="13">
        <v>7.8950610000000004E-2</v>
      </c>
      <c r="M429" s="13">
        <v>9.1148103999999994E-2</v>
      </c>
      <c r="N429" s="13">
        <v>3.5236086E-2</v>
      </c>
      <c r="O429" s="13">
        <v>5.7909830000000004E-3</v>
      </c>
      <c r="P429" s="13">
        <v>8.9672600000000003E-4</v>
      </c>
      <c r="Q429" s="13">
        <v>0.85048780599999996</v>
      </c>
      <c r="R429" s="10">
        <v>0.91241544214449699</v>
      </c>
      <c r="S429" s="10">
        <v>0.90326477890881995</v>
      </c>
      <c r="T429" s="10">
        <v>0.84536426192690595</v>
      </c>
      <c r="U429" s="10">
        <v>0.86071451774637397</v>
      </c>
      <c r="V429" s="10">
        <v>0.89113974865598</v>
      </c>
      <c r="W429" s="10">
        <v>0.87445479990858299</v>
      </c>
      <c r="X429" s="9">
        <v>0.85048780599999996</v>
      </c>
      <c r="Y429" s="8">
        <v>11.9512325430355</v>
      </c>
    </row>
    <row r="430" spans="1:25">
      <c r="A430" s="11">
        <v>4</v>
      </c>
      <c r="B430" s="14">
        <v>24</v>
      </c>
      <c r="C430" s="14" t="s">
        <v>765</v>
      </c>
      <c r="D430" s="14">
        <v>121.4868512</v>
      </c>
      <c r="E430" s="14">
        <v>31.233568000000002</v>
      </c>
      <c r="F430" s="14" t="s">
        <v>3208</v>
      </c>
      <c r="G430" s="14" t="s">
        <v>2645</v>
      </c>
      <c r="H430" s="14" t="s">
        <v>3207</v>
      </c>
      <c r="I430" s="10" t="s">
        <v>2242</v>
      </c>
      <c r="J430" s="13">
        <v>0.57236966199999995</v>
      </c>
      <c r="K430" s="13">
        <v>0.23894084600000001</v>
      </c>
      <c r="L430" s="13">
        <v>2.5501078E-2</v>
      </c>
      <c r="M430" s="13">
        <v>7.5194966000000002E-2</v>
      </c>
      <c r="N430" s="13">
        <v>3.6014382999999997E-2</v>
      </c>
      <c r="O430" s="13">
        <v>2.8100450000000002E-3</v>
      </c>
      <c r="P430" s="13">
        <v>6.34835E-3</v>
      </c>
      <c r="Q430" s="13">
        <v>0.91052671200000002</v>
      </c>
      <c r="R430" s="10">
        <v>0.94345079154317601</v>
      </c>
      <c r="S430" s="10">
        <v>0.926973377731659</v>
      </c>
      <c r="T430" s="10">
        <v>0.89787658671498705</v>
      </c>
      <c r="U430" s="10">
        <v>0.86915748800071901</v>
      </c>
      <c r="V430" s="10">
        <v>0.93057316664548995</v>
      </c>
      <c r="W430" s="10">
        <v>0.92843084812434096</v>
      </c>
      <c r="X430" s="9">
        <v>0.91052671200000002</v>
      </c>
      <c r="Y430" s="8">
        <v>11.7126706777333</v>
      </c>
    </row>
    <row r="431" spans="1:25">
      <c r="A431" s="11">
        <v>4</v>
      </c>
      <c r="B431" s="14">
        <v>25</v>
      </c>
      <c r="C431" s="14" t="s">
        <v>763</v>
      </c>
      <c r="D431" s="14">
        <v>121.4865147</v>
      </c>
      <c r="E431" s="14">
        <v>31.23354604</v>
      </c>
      <c r="F431" s="14" t="s">
        <v>3206</v>
      </c>
      <c r="G431" s="14" t="s">
        <v>3205</v>
      </c>
      <c r="H431" s="14" t="s">
        <v>3204</v>
      </c>
      <c r="I431" s="10" t="s">
        <v>2242</v>
      </c>
      <c r="J431" s="13">
        <v>0.56504140599999997</v>
      </c>
      <c r="K431" s="13">
        <v>0.23061752299999999</v>
      </c>
      <c r="L431" s="13">
        <v>4.6101433999999997E-2</v>
      </c>
      <c r="M431" s="13">
        <v>9.1593061000000003E-2</v>
      </c>
      <c r="N431" s="13">
        <v>3.9044789000000003E-2</v>
      </c>
      <c r="O431" s="13">
        <v>4.3315890000000003E-3</v>
      </c>
      <c r="P431" s="13">
        <v>1.974651E-3</v>
      </c>
      <c r="Q431" s="13">
        <v>0.88051647700000002</v>
      </c>
      <c r="R431" s="10">
        <v>0.93093691092419795</v>
      </c>
      <c r="S431" s="10">
        <v>0.92937870435527403</v>
      </c>
      <c r="T431" s="10">
        <v>0.86645101597107699</v>
      </c>
      <c r="U431" s="10">
        <v>0.81583935313436795</v>
      </c>
      <c r="V431" s="10">
        <v>0.89184120033099501</v>
      </c>
      <c r="W431" s="10">
        <v>0.88272697870684502</v>
      </c>
      <c r="X431" s="9">
        <v>0.88051647700000002</v>
      </c>
      <c r="Y431" s="8">
        <v>12.708682810864</v>
      </c>
    </row>
    <row r="432" spans="1:25">
      <c r="A432" s="11">
        <v>4</v>
      </c>
      <c r="B432" s="14">
        <v>26</v>
      </c>
      <c r="C432" s="14" t="s">
        <v>761</v>
      </c>
      <c r="D432" s="14">
        <v>121.48770500000001</v>
      </c>
      <c r="E432" s="14">
        <v>31.231308200000001</v>
      </c>
      <c r="F432" s="14" t="s">
        <v>3203</v>
      </c>
      <c r="G432" s="14" t="s">
        <v>3202</v>
      </c>
      <c r="H432" s="14" t="s">
        <v>3201</v>
      </c>
      <c r="I432" s="10" t="s">
        <v>2242</v>
      </c>
      <c r="J432" s="13">
        <v>0.16011428799999999</v>
      </c>
      <c r="K432" s="13">
        <v>0.238358498</v>
      </c>
      <c r="L432" s="13">
        <v>6.8085918999999995E-2</v>
      </c>
      <c r="M432" s="13">
        <v>8.3862013999999999E-2</v>
      </c>
      <c r="N432" s="13">
        <v>1.9413948E-2</v>
      </c>
      <c r="O432" s="13">
        <v>1.637293E-3</v>
      </c>
      <c r="P432" s="13">
        <v>6.7997810000000004E-3</v>
      </c>
      <c r="Q432" s="13">
        <v>0.71608307100000002</v>
      </c>
      <c r="R432" s="10">
        <v>0.89196039324754794</v>
      </c>
      <c r="S432" s="10">
        <v>0.786188386301091</v>
      </c>
      <c r="T432" s="10">
        <v>0.77303849733764496</v>
      </c>
      <c r="U432" s="10">
        <v>0.81792251456494003</v>
      </c>
      <c r="V432" s="10">
        <v>0.90322959677757597</v>
      </c>
      <c r="W432" s="10">
        <v>0.88432534434565502</v>
      </c>
      <c r="X432" s="9">
        <v>0.71608307100000002</v>
      </c>
      <c r="Y432" s="8">
        <v>15.9101329862765</v>
      </c>
    </row>
    <row r="433" spans="1:25">
      <c r="A433" s="11">
        <v>4</v>
      </c>
      <c r="B433" s="14">
        <v>27</v>
      </c>
      <c r="C433" s="14" t="s">
        <v>759</v>
      </c>
      <c r="D433" s="14">
        <v>121.4710592</v>
      </c>
      <c r="E433" s="14">
        <v>31.240364379999999</v>
      </c>
      <c r="F433" s="14" t="s">
        <v>3200</v>
      </c>
      <c r="G433" s="14" t="s">
        <v>3199</v>
      </c>
      <c r="H433" s="14" t="s">
        <v>3198</v>
      </c>
      <c r="I433" s="10" t="s">
        <v>2242</v>
      </c>
      <c r="J433" s="13">
        <v>0.381308702</v>
      </c>
      <c r="K433" s="13">
        <v>0.32431829899999998</v>
      </c>
      <c r="L433" s="13">
        <v>0.101413507</v>
      </c>
      <c r="M433" s="13">
        <v>0.101385483</v>
      </c>
      <c r="N433" s="13">
        <v>2.6667448E-2</v>
      </c>
      <c r="O433" s="13">
        <v>3.9471849999999998E-3</v>
      </c>
      <c r="P433" s="13">
        <v>7.3862809999999997E-3</v>
      </c>
      <c r="Q433" s="13">
        <v>0.85076629800000003</v>
      </c>
      <c r="R433" s="10">
        <v>0.89769593776976098</v>
      </c>
      <c r="S433" s="10">
        <v>0.90574834088096501</v>
      </c>
      <c r="T433" s="10">
        <v>0.83589941591183703</v>
      </c>
      <c r="U433" s="10">
        <v>0.81104063992420705</v>
      </c>
      <c r="V433" s="10">
        <v>0.88071009283700097</v>
      </c>
      <c r="W433" s="10">
        <v>0.80173331264209202</v>
      </c>
      <c r="X433" s="9">
        <v>0.85076629800000003</v>
      </c>
      <c r="Y433" s="8">
        <v>12.4411410741199</v>
      </c>
    </row>
    <row r="434" spans="1:25">
      <c r="A434" s="11">
        <v>4</v>
      </c>
      <c r="B434" s="14">
        <v>28</v>
      </c>
      <c r="C434" s="14" t="s">
        <v>757</v>
      </c>
      <c r="D434" s="14">
        <v>121.4715826</v>
      </c>
      <c r="E434" s="14">
        <v>31.240111169999999</v>
      </c>
      <c r="F434" s="14" t="s">
        <v>3197</v>
      </c>
      <c r="G434" s="14" t="s">
        <v>3196</v>
      </c>
      <c r="H434" s="14" t="s">
        <v>3195</v>
      </c>
      <c r="I434" s="10" t="s">
        <v>2242</v>
      </c>
      <c r="J434" s="13">
        <v>0.44561588400000002</v>
      </c>
      <c r="K434" s="13">
        <v>0.25254428699999998</v>
      </c>
      <c r="L434" s="13">
        <v>0.11174699</v>
      </c>
      <c r="M434" s="13">
        <v>7.6211350999999997E-2</v>
      </c>
      <c r="N434" s="13">
        <v>2.932589E-2</v>
      </c>
      <c r="O434" s="13">
        <v>1.9915029999999999E-3</v>
      </c>
      <c r="P434" s="13">
        <v>1.4964247999999999E-2</v>
      </c>
      <c r="Q434" s="13">
        <v>0.81117403300000002</v>
      </c>
      <c r="R434" s="10">
        <v>0.89012327369675404</v>
      </c>
      <c r="S434" s="10">
        <v>0.80837314454648901</v>
      </c>
      <c r="T434" s="10">
        <v>0.79472847172438499</v>
      </c>
      <c r="U434" s="10">
        <v>0.84075282094569304</v>
      </c>
      <c r="V434" s="10">
        <v>0.86477154429678804</v>
      </c>
      <c r="W434" s="10">
        <v>0.82871679540548004</v>
      </c>
      <c r="X434" s="9">
        <v>0.81117403300000002</v>
      </c>
      <c r="Y434" s="8">
        <v>13.662525674739101</v>
      </c>
    </row>
    <row r="435" spans="1:25">
      <c r="A435" s="11">
        <v>4</v>
      </c>
      <c r="B435" s="14">
        <v>29</v>
      </c>
      <c r="C435" s="14" t="s">
        <v>755</v>
      </c>
      <c r="D435" s="14">
        <v>121.4719819</v>
      </c>
      <c r="E435" s="14">
        <v>31.238795769999999</v>
      </c>
      <c r="F435" s="14" t="s">
        <v>3194</v>
      </c>
      <c r="G435" s="15" t="s">
        <v>3193</v>
      </c>
      <c r="H435" s="14" t="s">
        <v>3192</v>
      </c>
      <c r="I435" s="10" t="s">
        <v>2242</v>
      </c>
      <c r="J435" s="13">
        <v>0.64919480399999996</v>
      </c>
      <c r="K435" s="13">
        <v>0.17639255500000001</v>
      </c>
      <c r="L435" s="13">
        <v>3.8493800000000001E-5</v>
      </c>
      <c r="M435" s="13">
        <v>2.8103742000000001E-2</v>
      </c>
      <c r="N435" s="13">
        <v>3.0895233000000001E-2</v>
      </c>
      <c r="O435" s="13">
        <v>1.5675285000000001E-2</v>
      </c>
      <c r="P435" s="13">
        <v>2.7858560000000002E-3</v>
      </c>
      <c r="Q435" s="13">
        <v>0.81864073599999998</v>
      </c>
      <c r="R435" s="10">
        <v>0.879544789042215</v>
      </c>
      <c r="S435" s="10">
        <v>0.84687877318789395</v>
      </c>
      <c r="T435" s="10">
        <v>0.79911425078302201</v>
      </c>
      <c r="U435" s="10">
        <v>0.83448840471130503</v>
      </c>
      <c r="V435" s="10">
        <v>0.90970800324860301</v>
      </c>
      <c r="W435" s="10">
        <v>0.87778640110500095</v>
      </c>
      <c r="X435" s="9">
        <v>0.81864073599999998</v>
      </c>
      <c r="Y435" s="8">
        <v>18.1334318515826</v>
      </c>
    </row>
    <row r="436" spans="1:25">
      <c r="A436" s="11">
        <v>4</v>
      </c>
      <c r="B436" s="14">
        <v>30</v>
      </c>
      <c r="C436" s="14" t="s">
        <v>753</v>
      </c>
      <c r="D436" s="14">
        <v>121.47379460000001</v>
      </c>
      <c r="E436" s="14">
        <v>31.23687181</v>
      </c>
      <c r="F436" s="14" t="s">
        <v>3191</v>
      </c>
      <c r="G436" s="14" t="s">
        <v>3190</v>
      </c>
      <c r="H436" s="14" t="s">
        <v>3189</v>
      </c>
      <c r="I436" s="10" t="s">
        <v>2242</v>
      </c>
      <c r="J436" s="13">
        <v>0.471670914</v>
      </c>
      <c r="K436" s="13">
        <v>0.198046112</v>
      </c>
      <c r="L436" s="13">
        <v>0.147950363</v>
      </c>
      <c r="M436" s="13">
        <v>7.6873016000000002E-2</v>
      </c>
      <c r="N436" s="13">
        <v>2.9437255999999998E-2</v>
      </c>
      <c r="O436" s="13">
        <v>1.7873764E-2</v>
      </c>
      <c r="P436" s="13">
        <v>2.2496413999999999E-2</v>
      </c>
      <c r="Q436" s="13">
        <v>0.76239996399999999</v>
      </c>
      <c r="R436" s="10">
        <v>0.92230364408558896</v>
      </c>
      <c r="S436" s="10">
        <v>0.93318542272852001</v>
      </c>
      <c r="T436" s="10">
        <v>0.74233031995986098</v>
      </c>
      <c r="U436" s="10">
        <v>0.79485693231690802</v>
      </c>
      <c r="V436" s="10">
        <v>0.89123613390316503</v>
      </c>
      <c r="W436" s="10">
        <v>0.88591023775286803</v>
      </c>
      <c r="X436" s="9">
        <v>0.76239996399999999</v>
      </c>
      <c r="Y436" s="8">
        <v>15.013446585017901</v>
      </c>
    </row>
    <row r="437" spans="1:25">
      <c r="A437" s="11">
        <v>4</v>
      </c>
      <c r="B437" s="14">
        <v>31</v>
      </c>
      <c r="C437" s="14" t="s">
        <v>751</v>
      </c>
      <c r="D437" s="14">
        <v>121.4719953</v>
      </c>
      <c r="E437" s="14">
        <v>31.235370289999999</v>
      </c>
      <c r="F437" s="14" t="s">
        <v>3188</v>
      </c>
      <c r="G437" s="15" t="s">
        <v>3187</v>
      </c>
      <c r="H437" s="14" t="s">
        <v>3186</v>
      </c>
      <c r="I437" s="10" t="s">
        <v>2242</v>
      </c>
      <c r="J437" s="13">
        <v>0.46591782599999998</v>
      </c>
      <c r="K437" s="13">
        <v>0.191444159</v>
      </c>
      <c r="L437" s="13">
        <v>0.125472426</v>
      </c>
      <c r="M437" s="13">
        <v>5.3614019999999998E-2</v>
      </c>
      <c r="N437" s="13">
        <v>4.0673136999999998E-2</v>
      </c>
      <c r="O437" s="13">
        <v>8.1238749999999992E-3</v>
      </c>
      <c r="P437" s="13">
        <v>2.9059649E-2</v>
      </c>
      <c r="Q437" s="13">
        <v>0.83884544500000002</v>
      </c>
      <c r="R437" s="10">
        <v>0.89169531058170104</v>
      </c>
      <c r="S437" s="10">
        <v>0.84639050305584496</v>
      </c>
      <c r="T437" s="10">
        <v>0.83388936552214998</v>
      </c>
      <c r="U437" s="10">
        <v>0.828278106276227</v>
      </c>
      <c r="V437" s="10">
        <v>0.90932685701286398</v>
      </c>
      <c r="W437" s="10">
        <v>0.92059555476022004</v>
      </c>
      <c r="X437" s="9">
        <v>0.83884544500000002</v>
      </c>
      <c r="Y437" s="8">
        <v>10.2777873827715</v>
      </c>
    </row>
    <row r="438" spans="1:25">
      <c r="A438" s="11">
        <v>4</v>
      </c>
      <c r="B438" s="14">
        <v>32</v>
      </c>
      <c r="C438" s="14" t="s">
        <v>3185</v>
      </c>
      <c r="D438" s="14">
        <v>121.4604288</v>
      </c>
      <c r="E438" s="14">
        <v>31.242634429999999</v>
      </c>
      <c r="F438" s="14" t="s">
        <v>3184</v>
      </c>
      <c r="G438" s="14" t="s">
        <v>3183</v>
      </c>
      <c r="H438" s="14" t="s">
        <v>3182</v>
      </c>
      <c r="I438" s="10" t="s">
        <v>2242</v>
      </c>
      <c r="J438" s="13"/>
      <c r="K438" s="13"/>
      <c r="L438" s="13"/>
      <c r="M438" s="13"/>
      <c r="N438" s="13"/>
      <c r="O438" s="13"/>
      <c r="P438" s="13"/>
      <c r="Q438" s="13"/>
    </row>
    <row r="439" spans="1:25">
      <c r="A439" s="11">
        <v>4</v>
      </c>
      <c r="B439" s="14">
        <v>33</v>
      </c>
      <c r="C439" s="14" t="s">
        <v>749</v>
      </c>
      <c r="D439" s="14">
        <v>121.4835425</v>
      </c>
      <c r="E439" s="14">
        <v>31.23704008</v>
      </c>
      <c r="F439" s="14" t="s">
        <v>3181</v>
      </c>
      <c r="G439" s="15" t="s">
        <v>3180</v>
      </c>
      <c r="H439" s="14" t="s">
        <v>3179</v>
      </c>
      <c r="I439" s="10" t="s">
        <v>2242</v>
      </c>
      <c r="J439" s="13">
        <v>0.52004596199999997</v>
      </c>
      <c r="K439" s="13">
        <v>0.21761894200000001</v>
      </c>
      <c r="L439" s="13">
        <v>9.2248917E-2</v>
      </c>
      <c r="M439" s="13">
        <v>9.9488667000000003E-2</v>
      </c>
      <c r="N439" s="13">
        <v>3.6038534999999997E-2</v>
      </c>
      <c r="O439" s="13">
        <v>2.3915429999999999E-3</v>
      </c>
      <c r="P439" s="13">
        <v>3.8539339999999998E-3</v>
      </c>
      <c r="Q439" s="13">
        <v>0.81694228899999999</v>
      </c>
      <c r="R439" s="10">
        <v>0.817428041356974</v>
      </c>
      <c r="S439" s="10">
        <v>0.87712043861832001</v>
      </c>
      <c r="T439" s="10">
        <v>0.78354682396540498</v>
      </c>
      <c r="U439" s="10">
        <v>0.79318645856216896</v>
      </c>
      <c r="V439" s="10">
        <v>0.79087583241194503</v>
      </c>
      <c r="W439" s="10">
        <v>0.79871048752926599</v>
      </c>
      <c r="X439" s="9">
        <v>0.81694228899999999</v>
      </c>
      <c r="Y439" s="8">
        <v>11.52838854078</v>
      </c>
    </row>
    <row r="440" spans="1:25">
      <c r="A440" s="11">
        <v>4</v>
      </c>
      <c r="B440" s="14">
        <v>34</v>
      </c>
      <c r="C440" s="14" t="s">
        <v>3178</v>
      </c>
      <c r="D440" s="14">
        <v>121.4788739</v>
      </c>
      <c r="E440" s="14">
        <v>31.235563039999999</v>
      </c>
      <c r="F440" s="14" t="s">
        <v>3177</v>
      </c>
      <c r="G440" s="14" t="s">
        <v>2645</v>
      </c>
      <c r="H440" s="14" t="s">
        <v>3176</v>
      </c>
      <c r="I440" s="10" t="s">
        <v>2242</v>
      </c>
      <c r="J440" s="13"/>
      <c r="K440" s="13"/>
      <c r="L440" s="13"/>
      <c r="M440" s="13"/>
      <c r="N440" s="13"/>
      <c r="O440" s="13"/>
      <c r="P440" s="13"/>
      <c r="Q440" s="13"/>
    </row>
    <row r="441" spans="1:25">
      <c r="A441" s="11">
        <v>4</v>
      </c>
      <c r="B441" s="14">
        <v>35</v>
      </c>
      <c r="C441" s="14" t="s">
        <v>747</v>
      </c>
      <c r="D441" s="14">
        <v>121.4868017</v>
      </c>
      <c r="E441" s="14">
        <v>31.211033140000001</v>
      </c>
      <c r="F441" s="14" t="s">
        <v>3175</v>
      </c>
      <c r="G441" s="14" t="s">
        <v>3174</v>
      </c>
      <c r="H441" s="14" t="s">
        <v>3173</v>
      </c>
      <c r="I441" s="10" t="s">
        <v>2242</v>
      </c>
      <c r="J441" s="13">
        <v>0.28507614100000001</v>
      </c>
      <c r="K441" s="13">
        <v>0.42388321400000001</v>
      </c>
      <c r="L441" s="13">
        <v>7.2537871000000004E-2</v>
      </c>
      <c r="M441" s="13">
        <v>0.122151655</v>
      </c>
      <c r="N441" s="13">
        <v>2.0599702000000001E-2</v>
      </c>
      <c r="O441" s="13">
        <v>2.314848E-3</v>
      </c>
      <c r="P441" s="13">
        <v>2.4564968E-2</v>
      </c>
      <c r="Q441" s="13">
        <v>0.84069352799999997</v>
      </c>
      <c r="R441" s="10">
        <v>0.93572623444613401</v>
      </c>
      <c r="S441" s="10">
        <v>0.93894440700080894</v>
      </c>
      <c r="T441" s="10">
        <v>0.83891825476677695</v>
      </c>
      <c r="U441" s="10">
        <v>0.87281768007681504</v>
      </c>
      <c r="V441" s="10">
        <v>0.91687336645341999</v>
      </c>
      <c r="W441" s="10">
        <v>0.88806522446478897</v>
      </c>
      <c r="X441" s="9">
        <v>0.84069352799999997</v>
      </c>
      <c r="Y441" s="8">
        <v>14.0134309730645</v>
      </c>
    </row>
    <row r="442" spans="1:25">
      <c r="A442" s="11">
        <v>4</v>
      </c>
      <c r="B442" s="14">
        <v>36</v>
      </c>
      <c r="C442" s="14" t="s">
        <v>745</v>
      </c>
      <c r="D442" s="14">
        <v>121.49274509999999</v>
      </c>
      <c r="E442" s="14">
        <v>31.227211010000001</v>
      </c>
      <c r="F442" s="14" t="s">
        <v>3172</v>
      </c>
      <c r="G442" s="14" t="s">
        <v>3171</v>
      </c>
      <c r="H442" s="14" t="s">
        <v>3170</v>
      </c>
      <c r="I442" s="10" t="s">
        <v>2242</v>
      </c>
      <c r="J442" s="13">
        <v>0.30033863300000002</v>
      </c>
      <c r="K442" s="13">
        <v>0.37536531400000001</v>
      </c>
      <c r="L442" s="13">
        <v>6.8073722000000003E-2</v>
      </c>
      <c r="M442" s="13">
        <v>0.129761976</v>
      </c>
      <c r="N442" s="13">
        <v>4.6068640000000001E-2</v>
      </c>
      <c r="O442" s="13">
        <v>3.0602849999999998E-3</v>
      </c>
      <c r="P442" s="13">
        <v>6.8734110000000003E-3</v>
      </c>
      <c r="Q442" s="13">
        <v>0.86973623899999997</v>
      </c>
      <c r="R442" s="10">
        <v>0.933559307490884</v>
      </c>
      <c r="S442" s="10">
        <v>0.95276525272413404</v>
      </c>
      <c r="T442" s="10">
        <v>0.87060077886304799</v>
      </c>
      <c r="U442" s="10">
        <v>0.75438754238473704</v>
      </c>
      <c r="V442" s="10">
        <v>0.86966162824692606</v>
      </c>
      <c r="W442" s="10">
        <v>0.88905206196865905</v>
      </c>
      <c r="X442" s="9">
        <v>0.86973623899999997</v>
      </c>
      <c r="Y442" s="8">
        <v>20.332774546849102</v>
      </c>
    </row>
    <row r="443" spans="1:25">
      <c r="A443" s="11">
        <v>4</v>
      </c>
      <c r="B443" s="14">
        <v>37</v>
      </c>
      <c r="C443" s="14" t="s">
        <v>3169</v>
      </c>
      <c r="D443" s="14">
        <v>121.49327820000001</v>
      </c>
      <c r="E443" s="14">
        <v>31.229123399999999</v>
      </c>
      <c r="F443" s="14" t="s">
        <v>3168</v>
      </c>
      <c r="G443" s="14" t="s">
        <v>3167</v>
      </c>
      <c r="H443" s="14" t="s">
        <v>3166</v>
      </c>
      <c r="I443" s="10" t="s">
        <v>2242</v>
      </c>
      <c r="J443" s="13">
        <v>0</v>
      </c>
      <c r="K443" s="13">
        <v>5.3735733000000001E-2</v>
      </c>
      <c r="L443" s="13">
        <v>5.9975623999999998E-2</v>
      </c>
      <c r="M443" s="13">
        <v>3.3939362000000001E-2</v>
      </c>
      <c r="N443" s="13">
        <v>0</v>
      </c>
      <c r="O443" s="13">
        <v>0</v>
      </c>
      <c r="P443" s="13">
        <v>2.8609999999999998E-6</v>
      </c>
      <c r="Q443" s="13">
        <v>0.66601505500000002</v>
      </c>
      <c r="R443" s="10">
        <v>0.50937403881915699</v>
      </c>
      <c r="S443" s="10">
        <v>0.50937403881915699</v>
      </c>
      <c r="T443" s="10">
        <v>0.68243960229076905</v>
      </c>
      <c r="U443" s="10">
        <v>0.66501327723718096</v>
      </c>
      <c r="V443" s="10">
        <v>0.52713156158940699</v>
      </c>
      <c r="W443" s="10">
        <v>0.52713156158940699</v>
      </c>
      <c r="X443" s="9">
        <v>0.66601505500000002</v>
      </c>
      <c r="Y443" s="8">
        <v>29.793687022874899</v>
      </c>
    </row>
    <row r="444" spans="1:25">
      <c r="A444" s="11">
        <v>4</v>
      </c>
      <c r="B444" s="14">
        <v>38</v>
      </c>
      <c r="C444" s="14" t="s">
        <v>743</v>
      </c>
      <c r="D444" s="14">
        <v>121.4934145</v>
      </c>
      <c r="E444" s="14">
        <v>31.221281489999999</v>
      </c>
      <c r="F444" s="14" t="s">
        <v>3165</v>
      </c>
      <c r="G444" s="14" t="s">
        <v>3165</v>
      </c>
      <c r="H444" s="14" t="s">
        <v>3164</v>
      </c>
      <c r="I444" s="10" t="s">
        <v>2242</v>
      </c>
      <c r="J444" s="13">
        <v>0.33590011600000003</v>
      </c>
      <c r="K444" s="13">
        <v>0.36522064199999998</v>
      </c>
      <c r="L444" s="13">
        <v>6.5630340999999995E-2</v>
      </c>
      <c r="M444" s="13">
        <v>9.3145370000000005E-2</v>
      </c>
      <c r="N444" s="13">
        <v>1.8244553E-2</v>
      </c>
      <c r="O444" s="13">
        <v>8.95691E-4</v>
      </c>
      <c r="P444" s="13">
        <v>5.3216171E-2</v>
      </c>
      <c r="Q444" s="13">
        <v>0.80408186500000001</v>
      </c>
      <c r="R444" s="10">
        <v>0.95976181009524897</v>
      </c>
      <c r="S444" s="10">
        <v>0.91871969413580101</v>
      </c>
      <c r="T444" s="10">
        <v>0.78665333671131799</v>
      </c>
      <c r="U444" s="10">
        <v>0.82837886408787298</v>
      </c>
      <c r="V444" s="10">
        <v>0.90907075488563205</v>
      </c>
      <c r="W444" s="10">
        <v>0.88600114329370705</v>
      </c>
      <c r="X444" s="9">
        <v>0.80408186500000001</v>
      </c>
      <c r="Y444" s="8">
        <v>8.8064248052032905</v>
      </c>
    </row>
    <row r="445" spans="1:25" s="25" customFormat="1">
      <c r="A445" s="28">
        <v>4</v>
      </c>
      <c r="B445" s="27">
        <v>39</v>
      </c>
      <c r="C445" s="27" t="s">
        <v>743</v>
      </c>
      <c r="D445" s="27">
        <v>121.46947780000001</v>
      </c>
      <c r="E445" s="27">
        <v>31.231943820000001</v>
      </c>
      <c r="F445" s="27"/>
      <c r="G445" s="27"/>
      <c r="H445" s="27" t="s">
        <v>3163</v>
      </c>
      <c r="I445" s="26" t="s">
        <v>2242</v>
      </c>
      <c r="J445" s="13">
        <v>9.7082410999999993E-2</v>
      </c>
      <c r="K445" s="13">
        <v>0.44804918199999999</v>
      </c>
      <c r="L445" s="13">
        <v>0.21863737499999999</v>
      </c>
      <c r="M445" s="13">
        <v>7.1721849000000004E-2</v>
      </c>
      <c r="N445" s="13">
        <v>2.9235385999999999E-2</v>
      </c>
      <c r="O445" s="13">
        <v>1.5067150000000001E-3</v>
      </c>
      <c r="P445" s="13">
        <v>2.645765E-3</v>
      </c>
      <c r="Q445" s="13">
        <v>0.80574522999999998</v>
      </c>
      <c r="R445" s="26">
        <v>0.86329099957134003</v>
      </c>
      <c r="S445" s="26">
        <v>0.81441093602201897</v>
      </c>
      <c r="T445" s="26">
        <v>0.80232900764883197</v>
      </c>
      <c r="U445" s="26">
        <v>0.73327913876018802</v>
      </c>
      <c r="V445" s="26">
        <v>0.71356433902131899</v>
      </c>
      <c r="W445" s="26">
        <v>0.66448277969208902</v>
      </c>
      <c r="X445" s="26">
        <v>0.80574522999999998</v>
      </c>
      <c r="Y445" s="25">
        <v>40.2458879760282</v>
      </c>
    </row>
    <row r="446" spans="1:25">
      <c r="A446" s="11">
        <v>4</v>
      </c>
      <c r="B446" s="14">
        <v>40</v>
      </c>
      <c r="C446" s="14" t="s">
        <v>741</v>
      </c>
      <c r="D446" s="14">
        <v>121.4934882</v>
      </c>
      <c r="E446" s="14">
        <v>31.217988269999999</v>
      </c>
      <c r="F446" s="14" t="s">
        <v>3162</v>
      </c>
      <c r="G446" s="14" t="s">
        <v>3162</v>
      </c>
      <c r="H446" s="14" t="s">
        <v>3161</v>
      </c>
      <c r="I446" s="10" t="s">
        <v>2242</v>
      </c>
      <c r="J446" s="13">
        <v>0.39182066900000001</v>
      </c>
      <c r="K446" s="13">
        <v>0.33005094499999998</v>
      </c>
      <c r="L446" s="13">
        <v>8.2047462000000002E-2</v>
      </c>
      <c r="M446" s="13">
        <v>9.2132329999999998E-2</v>
      </c>
      <c r="N446" s="13">
        <v>3.2578944999999998E-2</v>
      </c>
      <c r="O446" s="13">
        <v>4.5826440000000003E-3</v>
      </c>
      <c r="P446" s="13">
        <v>6.9746970000000002E-3</v>
      </c>
      <c r="Q446" s="13">
        <v>0.71290509700000004</v>
      </c>
      <c r="R446" s="10">
        <v>0.95446710785451805</v>
      </c>
      <c r="S446" s="10">
        <v>0.88719192041327599</v>
      </c>
      <c r="T446" s="10">
        <v>0.70062907650329198</v>
      </c>
      <c r="U446" s="10">
        <v>0.80013143197349501</v>
      </c>
      <c r="V446" s="10">
        <v>0.84586327804578298</v>
      </c>
      <c r="W446" s="10">
        <v>0.89660105656067302</v>
      </c>
      <c r="X446" s="9">
        <v>0.71290509700000004</v>
      </c>
      <c r="Y446" s="8">
        <v>15.006912450364201</v>
      </c>
    </row>
    <row r="447" spans="1:25">
      <c r="A447" s="11">
        <v>4</v>
      </c>
      <c r="B447" s="14">
        <v>41</v>
      </c>
      <c r="C447" s="14" t="s">
        <v>3160</v>
      </c>
      <c r="D447" s="14">
        <v>121.4893924</v>
      </c>
      <c r="E447" s="14">
        <v>31.23046853</v>
      </c>
      <c r="F447" s="14" t="s">
        <v>3159</v>
      </c>
      <c r="G447" s="14" t="s">
        <v>3159</v>
      </c>
      <c r="H447" s="14" t="s">
        <v>3158</v>
      </c>
      <c r="I447" s="10" t="s">
        <v>2242</v>
      </c>
      <c r="J447" s="13"/>
      <c r="K447" s="13"/>
      <c r="L447" s="13"/>
      <c r="M447" s="13"/>
      <c r="N447" s="13"/>
      <c r="O447" s="13"/>
      <c r="P447" s="13"/>
      <c r="Q447" s="13"/>
    </row>
    <row r="448" spans="1:25">
      <c r="A448" s="11">
        <v>4</v>
      </c>
      <c r="B448" s="14">
        <v>42</v>
      </c>
      <c r="C448" s="14" t="s">
        <v>705</v>
      </c>
      <c r="D448" s="14">
        <v>121.4600901</v>
      </c>
      <c r="E448" s="14">
        <v>31.225506410000001</v>
      </c>
      <c r="F448" s="14" t="s">
        <v>3157</v>
      </c>
      <c r="G448" s="14" t="s">
        <v>3156</v>
      </c>
      <c r="H448" s="14" t="s">
        <v>3155</v>
      </c>
      <c r="I448" s="10" t="s">
        <v>2242</v>
      </c>
      <c r="J448" s="13">
        <v>0.111340103</v>
      </c>
      <c r="K448" s="13">
        <v>0.28674034100000001</v>
      </c>
      <c r="L448" s="13">
        <v>4.6724815000000003E-2</v>
      </c>
      <c r="M448" s="13">
        <v>7.9356078999999996E-2</v>
      </c>
      <c r="N448" s="13">
        <v>8.2295230000000007E-3</v>
      </c>
      <c r="O448" s="13">
        <v>4.2724599999999999E-6</v>
      </c>
      <c r="P448" s="13">
        <v>8.2935709999999996E-3</v>
      </c>
      <c r="Q448" s="13">
        <v>0.78699944799999999</v>
      </c>
      <c r="R448" s="10">
        <v>0.79396087652196601</v>
      </c>
      <c r="S448" s="10">
        <v>0.83811763244951099</v>
      </c>
      <c r="T448" s="10">
        <v>0.78059129268388305</v>
      </c>
      <c r="U448" s="10">
        <v>0.64789332169672798</v>
      </c>
      <c r="V448" s="10">
        <v>0.68158422011840003</v>
      </c>
      <c r="W448" s="10">
        <v>0.66991741497897594</v>
      </c>
      <c r="X448" s="9">
        <v>0.78699944799999999</v>
      </c>
      <c r="Y448" s="8">
        <v>18.725287929976702</v>
      </c>
    </row>
    <row r="449" spans="1:25">
      <c r="A449" s="11">
        <v>4</v>
      </c>
      <c r="B449" s="14">
        <v>43</v>
      </c>
      <c r="C449" s="14" t="s">
        <v>703</v>
      </c>
      <c r="D449" s="14">
        <v>121.465177</v>
      </c>
      <c r="E449" s="14">
        <v>31.223348420000001</v>
      </c>
      <c r="F449" s="14" t="s">
        <v>3154</v>
      </c>
      <c r="G449" s="14" t="s">
        <v>3154</v>
      </c>
      <c r="H449" s="14" t="s">
        <v>3153</v>
      </c>
      <c r="I449" s="10" t="s">
        <v>2242</v>
      </c>
      <c r="J449" s="13">
        <v>0.27166884299999999</v>
      </c>
      <c r="K449" s="13">
        <v>9.7140538999999998E-2</v>
      </c>
      <c r="L449" s="13">
        <v>0.43218149500000003</v>
      </c>
      <c r="M449" s="13">
        <v>9.2120942999999997E-2</v>
      </c>
      <c r="N449" s="13">
        <v>4.0295918999999999E-2</v>
      </c>
      <c r="O449" s="13">
        <v>3.1723749999999998E-3</v>
      </c>
      <c r="P449" s="13">
        <v>2.2510074000000001E-2</v>
      </c>
      <c r="Q449" s="13">
        <v>0.79861026400000001</v>
      </c>
      <c r="R449" s="10">
        <v>0.91705066849731698</v>
      </c>
      <c r="S449" s="10">
        <v>0.91677288852668604</v>
      </c>
      <c r="T449" s="10">
        <v>0.79220740920756705</v>
      </c>
      <c r="U449" s="10">
        <v>0.72184353428356296</v>
      </c>
      <c r="V449" s="10">
        <v>0.78368935026389297</v>
      </c>
      <c r="W449" s="10">
        <v>0.77024008008653699</v>
      </c>
      <c r="X449" s="9">
        <v>0.79861026400000001</v>
      </c>
      <c r="Y449" s="8">
        <v>24.144903847685299</v>
      </c>
    </row>
    <row r="450" spans="1:25">
      <c r="A450" s="11">
        <v>4</v>
      </c>
      <c r="B450" s="14">
        <v>44</v>
      </c>
      <c r="C450" s="14" t="s">
        <v>701</v>
      </c>
      <c r="D450" s="14">
        <v>121.45732959999999</v>
      </c>
      <c r="E450" s="14">
        <v>31.220328330000001</v>
      </c>
      <c r="F450" s="14" t="s">
        <v>3152</v>
      </c>
      <c r="G450" s="14" t="s">
        <v>3152</v>
      </c>
      <c r="H450" s="14" t="s">
        <v>3151</v>
      </c>
      <c r="I450" s="10" t="s">
        <v>2242</v>
      </c>
      <c r="J450" s="13">
        <v>0.28458525899999998</v>
      </c>
      <c r="K450" s="13">
        <v>4.2649009000000002E-2</v>
      </c>
      <c r="L450" s="13">
        <v>0.47961235000000002</v>
      </c>
      <c r="M450" s="13">
        <v>7.6203953000000005E-2</v>
      </c>
      <c r="N450" s="13">
        <v>3.3448479000000003E-2</v>
      </c>
      <c r="O450" s="13">
        <v>3.526688E-3</v>
      </c>
      <c r="P450" s="13">
        <v>3.6509774000000002E-2</v>
      </c>
      <c r="Q450" s="13">
        <v>0.85690334700000004</v>
      </c>
      <c r="R450" s="10">
        <v>0.91600759930379005</v>
      </c>
      <c r="S450" s="10">
        <v>0.85387706605300595</v>
      </c>
      <c r="T450" s="10">
        <v>0.84078180654351597</v>
      </c>
      <c r="U450" s="10">
        <v>0.81550120016396199</v>
      </c>
      <c r="V450" s="10">
        <v>0.88533022898122105</v>
      </c>
      <c r="W450" s="10">
        <v>0.87042710652419897</v>
      </c>
      <c r="X450" s="9">
        <v>0.85690334700000004</v>
      </c>
      <c r="Y450" s="8">
        <v>27.332970524236401</v>
      </c>
    </row>
    <row r="451" spans="1:25">
      <c r="A451" s="11">
        <v>4</v>
      </c>
      <c r="B451" s="14">
        <v>45</v>
      </c>
      <c r="C451" s="14" t="s">
        <v>3150</v>
      </c>
      <c r="D451" s="14">
        <v>121.4561149</v>
      </c>
      <c r="E451" s="14">
        <v>31.218381470000001</v>
      </c>
      <c r="F451" s="14" t="s">
        <v>3149</v>
      </c>
      <c r="G451" s="14" t="s">
        <v>3148</v>
      </c>
      <c r="H451" s="14" t="s">
        <v>3147</v>
      </c>
      <c r="I451" s="10" t="s">
        <v>2242</v>
      </c>
      <c r="J451" s="13"/>
      <c r="K451" s="13"/>
      <c r="L451" s="13"/>
      <c r="M451" s="13"/>
      <c r="N451" s="13"/>
      <c r="O451" s="13"/>
      <c r="P451" s="13"/>
      <c r="Q451" s="13"/>
    </row>
    <row r="452" spans="1:25">
      <c r="A452" s="11">
        <v>4</v>
      </c>
      <c r="B452" s="14">
        <v>46</v>
      </c>
      <c r="C452" s="14" t="s">
        <v>699</v>
      </c>
      <c r="D452" s="14">
        <v>121.46276760000001</v>
      </c>
      <c r="E452" s="14">
        <v>31.220446769999999</v>
      </c>
      <c r="F452" s="14" t="s">
        <v>3146</v>
      </c>
      <c r="G452" s="14" t="s">
        <v>3145</v>
      </c>
      <c r="H452" s="14" t="s">
        <v>3144</v>
      </c>
      <c r="I452" s="10" t="s">
        <v>2242</v>
      </c>
      <c r="J452" s="13">
        <v>0.28643798799999998</v>
      </c>
      <c r="K452" s="13">
        <v>5.2752904000000003E-2</v>
      </c>
      <c r="L452" s="13">
        <v>0.52769279499999999</v>
      </c>
      <c r="M452" s="13">
        <v>3.4920284000000003E-2</v>
      </c>
      <c r="N452" s="13">
        <v>3.2380513E-2</v>
      </c>
      <c r="O452" s="13">
        <v>6.1800819999999999E-3</v>
      </c>
      <c r="P452" s="13">
        <v>2.4399349000000001E-2</v>
      </c>
      <c r="Q452" s="13">
        <v>0.78260694900000005</v>
      </c>
      <c r="R452" s="10">
        <v>0.907993800579323</v>
      </c>
      <c r="S452" s="10">
        <v>0.837628233709662</v>
      </c>
      <c r="T452" s="10">
        <v>0.78564391712757797</v>
      </c>
      <c r="U452" s="10">
        <v>0.72959988126641595</v>
      </c>
      <c r="V452" s="10">
        <v>0.84303031869372302</v>
      </c>
      <c r="W452" s="10">
        <v>0.81774005862073196</v>
      </c>
      <c r="X452" s="9">
        <v>0.78260694900000005</v>
      </c>
      <c r="Y452" s="8">
        <v>22.7163455769333</v>
      </c>
    </row>
    <row r="453" spans="1:25">
      <c r="A453" s="11">
        <v>4</v>
      </c>
      <c r="B453" s="14">
        <v>47</v>
      </c>
      <c r="C453" s="14" t="s">
        <v>697</v>
      </c>
      <c r="D453" s="14">
        <v>121.46372580000001</v>
      </c>
      <c r="E453" s="14">
        <v>31.221304700000001</v>
      </c>
      <c r="F453" s="14" t="s">
        <v>3143</v>
      </c>
      <c r="G453" s="14" t="s">
        <v>3143</v>
      </c>
      <c r="H453" s="14" t="s">
        <v>3142</v>
      </c>
      <c r="I453" s="10" t="s">
        <v>2242</v>
      </c>
      <c r="J453" s="13">
        <v>0.286594868</v>
      </c>
      <c r="K453" s="13">
        <v>2.0047664999999999E-2</v>
      </c>
      <c r="L453" s="13">
        <v>0.57139348999999995</v>
      </c>
      <c r="M453" s="13">
        <v>4.2154311999999999E-2</v>
      </c>
      <c r="N453" s="13">
        <v>3.4854889E-2</v>
      </c>
      <c r="O453" s="13">
        <v>6.035805E-3</v>
      </c>
      <c r="P453" s="13">
        <v>2.1839141999999999E-2</v>
      </c>
      <c r="Q453" s="13">
        <v>0.765794588</v>
      </c>
      <c r="R453" s="10">
        <v>0.94329169961575898</v>
      </c>
      <c r="S453" s="10">
        <v>0.86503151343299101</v>
      </c>
      <c r="T453" s="10">
        <v>0.79842955612686894</v>
      </c>
      <c r="U453" s="10">
        <v>0.83732980260803602</v>
      </c>
      <c r="V453" s="10">
        <v>0.86540527181159099</v>
      </c>
      <c r="W453" s="10">
        <v>0.71324778524254995</v>
      </c>
      <c r="X453" s="9">
        <v>0.765794588</v>
      </c>
      <c r="Y453" s="8">
        <v>14.5190862895784</v>
      </c>
    </row>
    <row r="454" spans="1:25">
      <c r="A454" s="11">
        <v>4</v>
      </c>
      <c r="B454" s="14">
        <v>48</v>
      </c>
      <c r="C454" s="14" t="s">
        <v>695</v>
      </c>
      <c r="D454" s="14">
        <v>121.4637197</v>
      </c>
      <c r="E454" s="14">
        <v>31.220996880000001</v>
      </c>
      <c r="F454" s="14" t="s">
        <v>2633</v>
      </c>
      <c r="G454" s="14" t="s">
        <v>2633</v>
      </c>
      <c r="H454" s="14" t="s">
        <v>3141</v>
      </c>
      <c r="I454" s="10" t="s">
        <v>2242</v>
      </c>
      <c r="J454" s="13">
        <v>0.320155144</v>
      </c>
      <c r="K454" s="13">
        <v>3.7291764999999998E-2</v>
      </c>
      <c r="L454" s="13">
        <v>0.524313688</v>
      </c>
      <c r="M454" s="13">
        <v>3.8959502999999999E-2</v>
      </c>
      <c r="N454" s="13">
        <v>3.1886101E-2</v>
      </c>
      <c r="O454" s="13">
        <v>5.6610109999999996E-3</v>
      </c>
      <c r="P454" s="13">
        <v>2.1429299999999998E-2</v>
      </c>
      <c r="Q454" s="13">
        <v>0.82595780900000004</v>
      </c>
      <c r="R454" s="10">
        <v>0.91983509220411597</v>
      </c>
      <c r="S454" s="10">
        <v>0.85261951046309703</v>
      </c>
      <c r="T454" s="10">
        <v>0.81495181498468805</v>
      </c>
      <c r="U454" s="10">
        <v>0.83400021567247196</v>
      </c>
      <c r="V454" s="10">
        <v>0.83447492829261105</v>
      </c>
      <c r="W454" s="10">
        <v>0.75424932082431795</v>
      </c>
      <c r="X454" s="9">
        <v>0.82595780900000004</v>
      </c>
      <c r="Y454" s="8">
        <v>16.9746223818901</v>
      </c>
    </row>
    <row r="455" spans="1:25">
      <c r="A455" s="11">
        <v>4</v>
      </c>
      <c r="B455" s="14">
        <v>49</v>
      </c>
      <c r="C455" s="14" t="s">
        <v>694</v>
      </c>
      <c r="D455" s="14">
        <v>121.47432910000001</v>
      </c>
      <c r="E455" s="14">
        <v>31.217570630000001</v>
      </c>
      <c r="F455" s="14" t="s">
        <v>3140</v>
      </c>
      <c r="G455" s="14" t="s">
        <v>3139</v>
      </c>
      <c r="H455" s="14" t="s">
        <v>2271</v>
      </c>
      <c r="I455" s="10" t="s">
        <v>2242</v>
      </c>
      <c r="J455" s="13">
        <v>0.44421545699999998</v>
      </c>
      <c r="K455" s="13">
        <v>0.15978452900000001</v>
      </c>
      <c r="L455" s="13">
        <v>0.19708315500000001</v>
      </c>
      <c r="M455" s="13">
        <v>7.0302327999999997E-2</v>
      </c>
      <c r="N455" s="13">
        <v>5.0150235000000001E-2</v>
      </c>
      <c r="O455" s="13">
        <v>8.0661770000000008E-3</v>
      </c>
      <c r="P455" s="13">
        <v>1.9008849999999999E-3</v>
      </c>
      <c r="Q455" s="13">
        <v>0.71796177900000002</v>
      </c>
      <c r="R455" s="10">
        <v>0.89267162000954803</v>
      </c>
      <c r="S455" s="10">
        <v>0.834353420764684</v>
      </c>
      <c r="T455" s="10">
        <v>0.71610577806148201</v>
      </c>
      <c r="U455" s="10">
        <v>0.737200408920896</v>
      </c>
      <c r="V455" s="10">
        <v>0.86176591715067896</v>
      </c>
      <c r="W455" s="10">
        <v>0.83146183543313201</v>
      </c>
      <c r="X455" s="9">
        <v>0.71796177900000002</v>
      </c>
      <c r="Y455" s="8">
        <v>18.078255851766901</v>
      </c>
    </row>
    <row r="456" spans="1:25">
      <c r="A456" s="11">
        <v>4</v>
      </c>
      <c r="B456" s="14">
        <v>50</v>
      </c>
      <c r="C456" s="14" t="s">
        <v>692</v>
      </c>
      <c r="D456" s="14">
        <v>121.4613385</v>
      </c>
      <c r="E456" s="14">
        <v>31.218740789999998</v>
      </c>
      <c r="F456" s="14" t="s">
        <v>2636</v>
      </c>
      <c r="G456" s="14" t="s">
        <v>2636</v>
      </c>
      <c r="H456" s="14" t="s">
        <v>3138</v>
      </c>
      <c r="I456" s="10" t="s">
        <v>2242</v>
      </c>
      <c r="J456" s="13">
        <v>0.31485960200000002</v>
      </c>
      <c r="K456" s="13">
        <v>2.7732214000000002E-2</v>
      </c>
      <c r="L456" s="13">
        <v>0.500903235</v>
      </c>
      <c r="M456" s="13">
        <v>2.3481368999999998E-2</v>
      </c>
      <c r="N456" s="13">
        <v>4.7931459000000003E-2</v>
      </c>
      <c r="O456" s="13">
        <v>8.3308700000000004E-4</v>
      </c>
      <c r="P456" s="13">
        <v>2.0317925000000001E-2</v>
      </c>
      <c r="Q456" s="13">
        <v>0.74869648300000002</v>
      </c>
      <c r="R456" s="10">
        <v>0.83494464487884601</v>
      </c>
      <c r="S456" s="10">
        <v>0.83563365616017904</v>
      </c>
      <c r="T456" s="10">
        <v>0.74063584856850795</v>
      </c>
      <c r="U456" s="10">
        <v>0.76778009916088896</v>
      </c>
      <c r="V456" s="10">
        <v>0.87185422323240702</v>
      </c>
      <c r="W456" s="10">
        <v>0.86120165354413203</v>
      </c>
      <c r="X456" s="9">
        <v>0.74869648300000002</v>
      </c>
      <c r="Y456" s="8">
        <v>24.847424274339598</v>
      </c>
    </row>
    <row r="457" spans="1:25">
      <c r="A457" s="11">
        <v>4</v>
      </c>
      <c r="B457" s="14">
        <v>51</v>
      </c>
      <c r="C457" s="14" t="s">
        <v>691</v>
      </c>
      <c r="D457" s="14">
        <v>121.45716779999999</v>
      </c>
      <c r="E457" s="14">
        <v>31.217674819999999</v>
      </c>
      <c r="F457" s="14" t="s">
        <v>3137</v>
      </c>
      <c r="G457" s="14" t="s">
        <v>3136</v>
      </c>
      <c r="H457" s="14" t="s">
        <v>3135</v>
      </c>
      <c r="I457" s="10" t="s">
        <v>2242</v>
      </c>
      <c r="J457" s="13">
        <v>0.24314212800000001</v>
      </c>
      <c r="K457" s="13">
        <v>0.14419870400000001</v>
      </c>
      <c r="L457" s="13">
        <v>0.44080543500000002</v>
      </c>
      <c r="M457" s="13">
        <v>5.6719016999999997E-2</v>
      </c>
      <c r="N457" s="13">
        <v>4.9826049999999997E-2</v>
      </c>
      <c r="O457" s="13">
        <v>2.9097559999999999E-3</v>
      </c>
      <c r="P457" s="13">
        <v>7.1476939999999996E-3</v>
      </c>
      <c r="Q457" s="13">
        <v>0.72648112499999995</v>
      </c>
      <c r="R457" s="10">
        <v>0.87291050503235701</v>
      </c>
      <c r="S457" s="10">
        <v>0.71728890770934295</v>
      </c>
      <c r="T457" s="10">
        <v>0.71972722916550302</v>
      </c>
      <c r="U457" s="10">
        <v>0.78655098198673801</v>
      </c>
      <c r="V457" s="10">
        <v>0.81343315022933405</v>
      </c>
      <c r="W457" s="10">
        <v>0.66459716658844903</v>
      </c>
      <c r="X457" s="9">
        <v>0.72648112499999995</v>
      </c>
      <c r="Y457" s="8">
        <v>22.434358203924798</v>
      </c>
    </row>
    <row r="458" spans="1:25">
      <c r="A458" s="11">
        <v>4</v>
      </c>
      <c r="B458" s="14">
        <v>52</v>
      </c>
      <c r="C458" s="14" t="s">
        <v>3134</v>
      </c>
      <c r="D458" s="14">
        <v>121.471626</v>
      </c>
      <c r="E458" s="14">
        <v>31.21768136</v>
      </c>
      <c r="F458" s="14" t="s">
        <v>3133</v>
      </c>
      <c r="G458" s="14" t="s">
        <v>3133</v>
      </c>
      <c r="H458" s="14" t="s">
        <v>3132</v>
      </c>
      <c r="I458" s="10" t="s">
        <v>2242</v>
      </c>
      <c r="J458" s="13"/>
      <c r="K458" s="13"/>
      <c r="L458" s="13"/>
      <c r="M458" s="13"/>
      <c r="N458" s="13"/>
      <c r="O458" s="13"/>
      <c r="P458" s="13"/>
      <c r="Q458" s="13"/>
    </row>
    <row r="459" spans="1:25">
      <c r="A459" s="11">
        <v>4</v>
      </c>
      <c r="B459" s="14">
        <v>53</v>
      </c>
      <c r="C459" s="14" t="s">
        <v>689</v>
      </c>
      <c r="D459" s="14">
        <v>121.4684374</v>
      </c>
      <c r="E459" s="14">
        <v>31.217168770000001</v>
      </c>
      <c r="F459" s="14" t="s">
        <v>3131</v>
      </c>
      <c r="G459" s="14" t="s">
        <v>3130</v>
      </c>
      <c r="H459" s="14" t="s">
        <v>3129</v>
      </c>
      <c r="I459" s="10" t="s">
        <v>2242</v>
      </c>
      <c r="J459" s="13">
        <v>0.24693854700000001</v>
      </c>
      <c r="K459" s="13">
        <v>3.9443333999999997E-2</v>
      </c>
      <c r="L459" s="13">
        <v>0.55627123499999998</v>
      </c>
      <c r="M459" s="13">
        <v>6.1227798999999999E-2</v>
      </c>
      <c r="N459" s="13">
        <v>5.6488354999999997E-2</v>
      </c>
      <c r="O459" s="13">
        <v>2.286911E-3</v>
      </c>
      <c r="P459" s="13">
        <v>7.3126160000000001E-3</v>
      </c>
      <c r="Q459" s="13">
        <v>0.70803293499999997</v>
      </c>
      <c r="R459" s="10">
        <v>0.94548678461058799</v>
      </c>
      <c r="S459" s="10">
        <v>0.86843147191646197</v>
      </c>
      <c r="T459" s="10">
        <v>0.700319092376402</v>
      </c>
      <c r="U459" s="10">
        <v>0.68878186434595101</v>
      </c>
      <c r="V459" s="10">
        <v>0.87554430423525997</v>
      </c>
      <c r="W459" s="10">
        <v>0.78958640116664403</v>
      </c>
      <c r="X459" s="9">
        <v>0.70803293499999997</v>
      </c>
      <c r="Y459" s="8">
        <v>15.909480663998099</v>
      </c>
    </row>
    <row r="460" spans="1:25">
      <c r="A460" s="11">
        <v>4</v>
      </c>
      <c r="B460" s="14">
        <v>54</v>
      </c>
      <c r="C460" s="14" t="s">
        <v>687</v>
      </c>
      <c r="D460" s="14">
        <v>121.4717107</v>
      </c>
      <c r="E460" s="14">
        <v>31.217069219999999</v>
      </c>
      <c r="F460" s="14" t="s">
        <v>2636</v>
      </c>
      <c r="G460" s="14" t="s">
        <v>3128</v>
      </c>
      <c r="H460" s="14" t="s">
        <v>3127</v>
      </c>
      <c r="I460" s="10" t="s">
        <v>2242</v>
      </c>
      <c r="J460" s="13">
        <v>0.28555703199999999</v>
      </c>
      <c r="K460" s="13">
        <v>0.10427761100000001</v>
      </c>
      <c r="L460" s="13">
        <v>0.40947055799999998</v>
      </c>
      <c r="M460" s="13">
        <v>5.7761669000000002E-2</v>
      </c>
      <c r="N460" s="13">
        <v>5.0742625999999999E-2</v>
      </c>
      <c r="O460" s="13">
        <v>6.9162850000000003E-3</v>
      </c>
      <c r="P460" s="13">
        <v>1.4228344E-2</v>
      </c>
      <c r="Q460" s="13">
        <v>0.85586153499999995</v>
      </c>
      <c r="R460" s="10">
        <v>0.90914457816766003</v>
      </c>
      <c r="S460" s="10">
        <v>0.85661290163526504</v>
      </c>
      <c r="T460" s="10">
        <v>0.86087496423431198</v>
      </c>
      <c r="U460" s="10">
        <v>0.81568646330383698</v>
      </c>
      <c r="V460" s="10">
        <v>0.83661692193192905</v>
      </c>
      <c r="W460" s="10">
        <v>0.58483990927601004</v>
      </c>
      <c r="X460" s="9">
        <v>0.85586153499999995</v>
      </c>
      <c r="Y460" s="8">
        <v>29.333266911044301</v>
      </c>
    </row>
    <row r="461" spans="1:25">
      <c r="A461" s="11">
        <v>4</v>
      </c>
      <c r="B461" s="14">
        <v>55</v>
      </c>
      <c r="C461" s="14" t="s">
        <v>686</v>
      </c>
      <c r="D461" s="14">
        <v>121.4717107</v>
      </c>
      <c r="E461" s="14">
        <v>31.217069219999999</v>
      </c>
      <c r="F461" s="14" t="s">
        <v>2636</v>
      </c>
      <c r="G461" s="14" t="s">
        <v>2636</v>
      </c>
      <c r="H461" s="14" t="s">
        <v>3126</v>
      </c>
      <c r="I461" s="10" t="s">
        <v>2242</v>
      </c>
      <c r="J461" s="13">
        <v>0.28555703199999999</v>
      </c>
      <c r="K461" s="13">
        <v>0.10427761100000001</v>
      </c>
      <c r="L461" s="13">
        <v>0.40947055799999998</v>
      </c>
      <c r="M461" s="13">
        <v>5.7761669000000002E-2</v>
      </c>
      <c r="N461" s="13">
        <v>5.0742625999999999E-2</v>
      </c>
      <c r="O461" s="13">
        <v>6.9162850000000003E-3</v>
      </c>
      <c r="P461" s="13">
        <v>1.4228344E-2</v>
      </c>
      <c r="Q461" s="13">
        <v>0.85586153499999995</v>
      </c>
      <c r="R461" s="10">
        <v>0.90914457816766003</v>
      </c>
      <c r="S461" s="10">
        <v>0.85661290163526504</v>
      </c>
      <c r="T461" s="10">
        <v>0.86087496423431198</v>
      </c>
      <c r="U461" s="10">
        <v>0.81568646330383698</v>
      </c>
      <c r="V461" s="10">
        <v>0.83661692193192905</v>
      </c>
      <c r="W461" s="10">
        <v>0.58483990927601004</v>
      </c>
      <c r="X461" s="9">
        <v>0.85586153499999995</v>
      </c>
      <c r="Y461" s="8">
        <v>29.333266911044301</v>
      </c>
    </row>
    <row r="462" spans="1:25">
      <c r="A462" s="11">
        <v>4</v>
      </c>
      <c r="B462" s="14">
        <v>56</v>
      </c>
      <c r="C462" s="14" t="s">
        <v>3125</v>
      </c>
      <c r="D462" s="14">
        <v>121.4627551</v>
      </c>
      <c r="E462" s="14">
        <v>31.216553170000001</v>
      </c>
      <c r="F462" s="14" t="s">
        <v>3124</v>
      </c>
      <c r="G462" s="14" t="s">
        <v>3123</v>
      </c>
      <c r="H462" s="14" t="s">
        <v>3122</v>
      </c>
      <c r="I462" s="10" t="s">
        <v>2242</v>
      </c>
      <c r="J462" s="13"/>
      <c r="K462" s="13"/>
      <c r="L462" s="13"/>
      <c r="M462" s="13"/>
      <c r="N462" s="13"/>
      <c r="O462" s="13"/>
      <c r="P462" s="13"/>
      <c r="Q462" s="13"/>
    </row>
    <row r="463" spans="1:25">
      <c r="A463" s="11">
        <v>4</v>
      </c>
      <c r="B463" s="14">
        <v>57</v>
      </c>
      <c r="C463" s="14" t="s">
        <v>685</v>
      </c>
      <c r="D463" s="14">
        <v>121.4717107</v>
      </c>
      <c r="E463" s="14">
        <v>31.217069219999999</v>
      </c>
      <c r="F463" s="14" t="s">
        <v>2636</v>
      </c>
      <c r="G463" s="14" t="s">
        <v>2636</v>
      </c>
      <c r="H463" s="14" t="s">
        <v>3121</v>
      </c>
      <c r="I463" s="10" t="s">
        <v>2242</v>
      </c>
      <c r="J463" s="13">
        <v>0.28555703199999999</v>
      </c>
      <c r="K463" s="13">
        <v>0.10427761100000001</v>
      </c>
      <c r="L463" s="13">
        <v>0.40947055799999998</v>
      </c>
      <c r="M463" s="13">
        <v>5.7761669000000002E-2</v>
      </c>
      <c r="N463" s="13">
        <v>5.0742625999999999E-2</v>
      </c>
      <c r="O463" s="13">
        <v>6.9162850000000003E-3</v>
      </c>
      <c r="P463" s="13">
        <v>1.4228344E-2</v>
      </c>
      <c r="Q463" s="13">
        <v>0.85586153499999995</v>
      </c>
      <c r="R463" s="10">
        <v>0.90914457816766003</v>
      </c>
      <c r="S463" s="10">
        <v>0.85661290163526504</v>
      </c>
      <c r="T463" s="10">
        <v>0.86087496423431198</v>
      </c>
      <c r="U463" s="10">
        <v>0.81568646330383698</v>
      </c>
      <c r="V463" s="10">
        <v>0.83661692193192905</v>
      </c>
      <c r="W463" s="10">
        <v>0.58483990927601004</v>
      </c>
      <c r="X463" s="9">
        <v>0.85586153499999995</v>
      </c>
      <c r="Y463" s="8">
        <v>29.333266911044301</v>
      </c>
    </row>
    <row r="464" spans="1:25">
      <c r="A464" s="11">
        <v>4</v>
      </c>
      <c r="B464" s="14">
        <v>58</v>
      </c>
      <c r="C464" s="14" t="s">
        <v>3120</v>
      </c>
      <c r="D464" s="14">
        <v>121.4670325</v>
      </c>
      <c r="E464" s="14">
        <v>31.216267670000001</v>
      </c>
      <c r="F464" s="14" t="s">
        <v>3119</v>
      </c>
      <c r="G464" s="14" t="s">
        <v>3119</v>
      </c>
      <c r="H464" s="14" t="s">
        <v>3118</v>
      </c>
      <c r="I464" s="10" t="s">
        <v>2242</v>
      </c>
      <c r="J464" s="13"/>
      <c r="K464" s="13"/>
      <c r="L464" s="13"/>
      <c r="M464" s="13"/>
      <c r="N464" s="13"/>
      <c r="O464" s="13"/>
      <c r="P464" s="13"/>
      <c r="Q464" s="13"/>
    </row>
    <row r="465" spans="1:25">
      <c r="A465" s="11">
        <v>4</v>
      </c>
      <c r="B465" s="14">
        <v>59</v>
      </c>
      <c r="C465" s="14" t="s">
        <v>3117</v>
      </c>
      <c r="D465" s="14">
        <v>121.46272449999999</v>
      </c>
      <c r="E465" s="14">
        <v>31.214518340000001</v>
      </c>
      <c r="F465" s="14" t="s">
        <v>3116</v>
      </c>
      <c r="G465" s="14" t="s">
        <v>3115</v>
      </c>
      <c r="H465" s="14" t="s">
        <v>3114</v>
      </c>
      <c r="I465" s="10" t="s">
        <v>2242</v>
      </c>
      <c r="J465" s="13"/>
      <c r="K465" s="13"/>
      <c r="L465" s="13"/>
      <c r="M465" s="13"/>
      <c r="N465" s="13"/>
      <c r="O465" s="13"/>
      <c r="P465" s="13"/>
      <c r="Q465" s="13"/>
    </row>
    <row r="466" spans="1:25">
      <c r="A466" s="11">
        <v>4</v>
      </c>
      <c r="B466" s="14">
        <v>60</v>
      </c>
      <c r="C466" s="14" t="s">
        <v>684</v>
      </c>
      <c r="D466" s="14">
        <v>121.46174739999999</v>
      </c>
      <c r="E466" s="14">
        <v>31.211061449999999</v>
      </c>
      <c r="F466" s="14" t="s">
        <v>3113</v>
      </c>
      <c r="G466" s="14" t="s">
        <v>3113</v>
      </c>
      <c r="H466" s="14" t="s">
        <v>3112</v>
      </c>
      <c r="I466" s="10" t="s">
        <v>2242</v>
      </c>
      <c r="J466" s="13">
        <v>0.27234597700000002</v>
      </c>
      <c r="K466" s="13">
        <v>8.9573772999999995E-2</v>
      </c>
      <c r="L466" s="13">
        <v>0.44107974700000002</v>
      </c>
      <c r="M466" s="13">
        <v>8.5573196000000004E-2</v>
      </c>
      <c r="N466" s="13">
        <v>3.9860986000000001E-2</v>
      </c>
      <c r="O466" s="13">
        <v>6.1853580000000002E-3</v>
      </c>
      <c r="P466" s="13">
        <v>9.9405810000000004E-3</v>
      </c>
      <c r="Q466" s="13">
        <v>0.80566131399999996</v>
      </c>
      <c r="R466" s="10">
        <v>0.88115154133642404</v>
      </c>
      <c r="S466" s="10">
        <v>0.751747852452889</v>
      </c>
      <c r="T466" s="10">
        <v>0.80209835467087098</v>
      </c>
      <c r="U466" s="10">
        <v>0.81342151936768703</v>
      </c>
      <c r="V466" s="10">
        <v>0.87892976211331697</v>
      </c>
      <c r="W466" s="10">
        <v>0.82571600603942696</v>
      </c>
      <c r="X466" s="9">
        <v>0.80566131399999996</v>
      </c>
      <c r="Y466" s="8">
        <v>19.9253571839884</v>
      </c>
    </row>
    <row r="467" spans="1:25">
      <c r="A467" s="11">
        <v>4</v>
      </c>
      <c r="B467" s="14">
        <v>61</v>
      </c>
      <c r="C467" s="14" t="s">
        <v>682</v>
      </c>
      <c r="D467" s="14">
        <v>121.4604835</v>
      </c>
      <c r="E467" s="14">
        <v>31.211875729999999</v>
      </c>
      <c r="F467" s="14" t="s">
        <v>3111</v>
      </c>
      <c r="G467" s="14" t="s">
        <v>3111</v>
      </c>
      <c r="H467" s="14" t="s">
        <v>3110</v>
      </c>
      <c r="I467" s="10" t="s">
        <v>2242</v>
      </c>
      <c r="J467" s="13">
        <v>0.30664295600000002</v>
      </c>
      <c r="K467" s="13">
        <v>2.8874291E-2</v>
      </c>
      <c r="L467" s="13">
        <v>0.46910370699999998</v>
      </c>
      <c r="M467" s="13">
        <v>7.2295506999999995E-2</v>
      </c>
      <c r="N467" s="13">
        <v>5.7730569000000002E-2</v>
      </c>
      <c r="O467" s="13">
        <v>5.0040350000000004E-3</v>
      </c>
      <c r="P467" s="13">
        <v>1.6424399999999999E-4</v>
      </c>
      <c r="Q467" s="13">
        <v>0.82765742600000003</v>
      </c>
      <c r="R467" s="10">
        <v>0.94577105515045701</v>
      </c>
      <c r="S467" s="10">
        <v>0.94528587224173399</v>
      </c>
      <c r="T467" s="10">
        <v>0.834001270458818</v>
      </c>
      <c r="U467" s="10">
        <v>0.79038506559089905</v>
      </c>
      <c r="V467" s="10">
        <v>0.88844976278467802</v>
      </c>
      <c r="W467" s="10">
        <v>0.89132080596053997</v>
      </c>
      <c r="X467" s="9">
        <v>0.82765742600000003</v>
      </c>
      <c r="Y467" s="8">
        <v>24.964403144763399</v>
      </c>
    </row>
    <row r="468" spans="1:25">
      <c r="A468" s="11">
        <v>4</v>
      </c>
      <c r="B468" s="14">
        <v>62</v>
      </c>
      <c r="C468" s="14" t="s">
        <v>680</v>
      </c>
      <c r="D468" s="14">
        <v>121.4599261</v>
      </c>
      <c r="E468" s="14">
        <v>31.211189990000001</v>
      </c>
      <c r="F468" s="14" t="s">
        <v>3109</v>
      </c>
      <c r="G468" s="14" t="s">
        <v>3108</v>
      </c>
      <c r="H468" s="14" t="s">
        <v>3107</v>
      </c>
      <c r="I468" s="10" t="s">
        <v>2242</v>
      </c>
      <c r="J468" s="13">
        <v>0.29932657899999998</v>
      </c>
      <c r="K468" s="13">
        <v>4.2322795000000003E-2</v>
      </c>
      <c r="L468" s="13">
        <v>0.45774046600000001</v>
      </c>
      <c r="M468" s="13">
        <v>6.5864881E-2</v>
      </c>
      <c r="N468" s="13">
        <v>6.0153008000000001E-2</v>
      </c>
      <c r="O468" s="13">
        <v>2.1870930000000002E-3</v>
      </c>
      <c r="P468" s="13">
        <v>6.842613E-3</v>
      </c>
      <c r="Q468" s="13">
        <v>0.87080043500000004</v>
      </c>
      <c r="R468" s="10">
        <v>0.91689442716168301</v>
      </c>
      <c r="S468" s="10">
        <v>0.92562129745098598</v>
      </c>
      <c r="T468" s="10">
        <v>0.86311657326339097</v>
      </c>
      <c r="U468" s="10">
        <v>0.77637811825253</v>
      </c>
      <c r="V468" s="10">
        <v>0.91032315028361599</v>
      </c>
      <c r="W468" s="10">
        <v>0.85403386828862105</v>
      </c>
      <c r="X468" s="9">
        <v>0.87080043500000004</v>
      </c>
      <c r="Y468" s="8">
        <v>28.724829722711299</v>
      </c>
    </row>
    <row r="469" spans="1:25">
      <c r="A469" s="11">
        <v>4</v>
      </c>
      <c r="B469" s="14">
        <v>63</v>
      </c>
      <c r="C469" s="14" t="s">
        <v>678</v>
      </c>
      <c r="D469" s="14">
        <v>121.4573694</v>
      </c>
      <c r="E469" s="14">
        <v>31.210967249999999</v>
      </c>
      <c r="F469" s="14" t="s">
        <v>3106</v>
      </c>
      <c r="G469" s="15" t="s">
        <v>3105</v>
      </c>
      <c r="H469" s="14" t="s">
        <v>3104</v>
      </c>
      <c r="I469" s="10" t="s">
        <v>2242</v>
      </c>
      <c r="J469" s="13">
        <v>0.25708334799999999</v>
      </c>
      <c r="K469" s="13">
        <v>2.8867994000000001E-2</v>
      </c>
      <c r="L469" s="13">
        <v>0.40540967700000002</v>
      </c>
      <c r="M469" s="13">
        <v>8.7443759999999995E-2</v>
      </c>
      <c r="N469" s="13">
        <v>3.9760317000000003E-2</v>
      </c>
      <c r="O469" s="13">
        <v>8.7847000000000001E-4</v>
      </c>
      <c r="P469" s="13">
        <v>3.5978049999999999E-3</v>
      </c>
      <c r="Q469" s="13">
        <v>0.87643176199999995</v>
      </c>
      <c r="R469" s="10">
        <v>0.95316824333618799</v>
      </c>
      <c r="S469" s="10">
        <v>0.93141531337418004</v>
      </c>
      <c r="T469" s="10">
        <v>0.85879279834019695</v>
      </c>
      <c r="U469" s="10">
        <v>0.86156347663377297</v>
      </c>
      <c r="V469" s="10">
        <v>0.92477880975399795</v>
      </c>
      <c r="W469" s="10">
        <v>0.90408364554580101</v>
      </c>
      <c r="X469" s="9">
        <v>0.87643176199999995</v>
      </c>
      <c r="Y469" s="8">
        <v>31.7804501271658</v>
      </c>
    </row>
    <row r="470" spans="1:25">
      <c r="A470" s="11">
        <v>4</v>
      </c>
      <c r="B470" s="14">
        <v>64</v>
      </c>
      <c r="C470" s="14" t="s">
        <v>676</v>
      </c>
      <c r="D470" s="14">
        <v>121.45837589999999</v>
      </c>
      <c r="E470" s="14">
        <v>31.220676579999999</v>
      </c>
      <c r="F470" s="14" t="s">
        <v>2636</v>
      </c>
      <c r="G470" s="14" t="s">
        <v>2636</v>
      </c>
      <c r="H470" s="14" t="s">
        <v>3103</v>
      </c>
      <c r="I470" s="10" t="s">
        <v>2242</v>
      </c>
      <c r="J470" s="13">
        <v>0.33192408099999998</v>
      </c>
      <c r="K470" s="13">
        <v>8.1400633E-2</v>
      </c>
      <c r="L470" s="13">
        <v>0.37559282799999999</v>
      </c>
      <c r="M470" s="13">
        <v>9.1350317E-2</v>
      </c>
      <c r="N470" s="13">
        <v>4.7076224999999999E-2</v>
      </c>
      <c r="O470" s="13">
        <v>3.4079549999999998E-3</v>
      </c>
      <c r="P470" s="13">
        <v>2.128613E-2</v>
      </c>
      <c r="Q470" s="13">
        <v>0.85845175600000001</v>
      </c>
      <c r="R470" s="10">
        <v>0.92334342368379796</v>
      </c>
      <c r="S470" s="10">
        <v>0.76142322045767397</v>
      </c>
      <c r="T470" s="10">
        <v>0.847758089025067</v>
      </c>
      <c r="U470" s="10">
        <v>0.81148083430068496</v>
      </c>
      <c r="V470" s="10">
        <v>0.90164154738287805</v>
      </c>
      <c r="W470" s="10">
        <v>0.71528054750046899</v>
      </c>
      <c r="X470" s="9">
        <v>0.85845175600000001</v>
      </c>
      <c r="Y470" s="8">
        <v>24.159888244375502</v>
      </c>
    </row>
    <row r="471" spans="1:25">
      <c r="A471" s="11">
        <v>4</v>
      </c>
      <c r="B471" s="14">
        <v>65</v>
      </c>
      <c r="C471" s="14" t="s">
        <v>612</v>
      </c>
      <c r="D471" s="14">
        <v>121.4812836</v>
      </c>
      <c r="E471" s="14">
        <v>31.247046019999999</v>
      </c>
      <c r="F471" s="14" t="s">
        <v>3102</v>
      </c>
      <c r="G471" s="14" t="s">
        <v>3102</v>
      </c>
      <c r="H471" s="14" t="s">
        <v>3101</v>
      </c>
      <c r="I471" s="24" t="s">
        <v>3022</v>
      </c>
      <c r="J471" s="13">
        <v>0.52672831200000003</v>
      </c>
      <c r="K471" s="13">
        <v>0.237120417</v>
      </c>
      <c r="L471" s="13">
        <v>9.4304620000000006E-3</v>
      </c>
      <c r="M471" s="13">
        <v>0.108862665</v>
      </c>
      <c r="N471" s="13">
        <v>3.2068569999999998E-2</v>
      </c>
      <c r="O471" s="13">
        <v>2.0797519999999998E-3</v>
      </c>
      <c r="P471" s="13">
        <v>1.2257364E-2</v>
      </c>
      <c r="Q471" s="13">
        <v>0.77079860300000003</v>
      </c>
      <c r="R471" s="10">
        <v>0.88451530945935097</v>
      </c>
      <c r="S471" s="10">
        <v>0.88215584995193297</v>
      </c>
      <c r="T471" s="10">
        <v>0.74838865009034705</v>
      </c>
      <c r="U471" s="10">
        <v>0.67802925385357504</v>
      </c>
      <c r="V471" s="10">
        <v>0.786416720176629</v>
      </c>
      <c r="W471" s="10">
        <v>0.808845245552411</v>
      </c>
      <c r="X471" s="9">
        <v>0.77079860300000003</v>
      </c>
      <c r="Y471" s="8">
        <v>22.1178010717978</v>
      </c>
    </row>
    <row r="472" spans="1:25">
      <c r="A472" s="11">
        <v>4</v>
      </c>
      <c r="B472" s="14">
        <v>66</v>
      </c>
      <c r="C472" s="14" t="s">
        <v>610</v>
      </c>
      <c r="D472" s="14">
        <v>121.4805234</v>
      </c>
      <c r="E472" s="14">
        <v>31.248044190000002</v>
      </c>
      <c r="F472" s="14" t="s">
        <v>3100</v>
      </c>
      <c r="G472" s="14" t="s">
        <v>3100</v>
      </c>
      <c r="H472" s="14" t="s">
        <v>3099</v>
      </c>
      <c r="I472" s="24" t="s">
        <v>3022</v>
      </c>
      <c r="J472" s="13">
        <v>0.37916701200000003</v>
      </c>
      <c r="K472" s="13">
        <v>0.21356064899999999</v>
      </c>
      <c r="L472" s="13">
        <v>0.10782814</v>
      </c>
      <c r="M472" s="13">
        <v>9.4453811999999998E-2</v>
      </c>
      <c r="N472" s="13">
        <v>3.1693867000000001E-2</v>
      </c>
      <c r="O472" s="13">
        <v>1.499448E-3</v>
      </c>
      <c r="P472" s="13">
        <v>5.1429748999999997E-2</v>
      </c>
      <c r="Q472" s="13">
        <v>0.79331296699999998</v>
      </c>
      <c r="R472" s="10">
        <v>0.89413971843789597</v>
      </c>
      <c r="S472" s="10">
        <v>0.74629799155196896</v>
      </c>
      <c r="T472" s="10">
        <v>0.77336272094077296</v>
      </c>
      <c r="U472" s="10">
        <v>0.63727448506310402</v>
      </c>
      <c r="V472" s="10">
        <v>0.813649523199933</v>
      </c>
      <c r="W472" s="10">
        <v>0.61649019523161996</v>
      </c>
      <c r="X472" s="9">
        <v>0.79331296699999998</v>
      </c>
      <c r="Y472" s="8">
        <v>19.734085030231601</v>
      </c>
    </row>
    <row r="473" spans="1:25">
      <c r="A473" s="11">
        <v>4</v>
      </c>
      <c r="B473" s="14">
        <v>67</v>
      </c>
      <c r="C473" s="14" t="s">
        <v>608</v>
      </c>
      <c r="D473" s="14">
        <v>121.4793102</v>
      </c>
      <c r="E473" s="14">
        <v>31.247480759999998</v>
      </c>
      <c r="F473" s="14" t="s">
        <v>3098</v>
      </c>
      <c r="G473" s="14" t="s">
        <v>3097</v>
      </c>
      <c r="H473" s="14" t="s">
        <v>3096</v>
      </c>
      <c r="I473" s="24" t="s">
        <v>3022</v>
      </c>
      <c r="J473" s="13">
        <v>0.588939667</v>
      </c>
      <c r="K473" s="13">
        <v>0.202623844</v>
      </c>
      <c r="L473" s="13">
        <v>8.7928799999999999E-4</v>
      </c>
      <c r="M473" s="13">
        <v>7.6321840000000002E-2</v>
      </c>
      <c r="N473" s="13">
        <v>2.9457331E-2</v>
      </c>
      <c r="O473" s="13">
        <v>1.564026E-3</v>
      </c>
      <c r="P473" s="13">
        <v>7.2779660000000003E-3</v>
      </c>
      <c r="Q473" s="13">
        <v>0.64733614100000003</v>
      </c>
      <c r="R473" s="10">
        <v>0.78423090181814703</v>
      </c>
      <c r="S473" s="10">
        <v>0.74180031976889305</v>
      </c>
      <c r="T473" s="10">
        <v>0.625393413405812</v>
      </c>
      <c r="U473" s="10">
        <v>0.54492671834345097</v>
      </c>
      <c r="V473" s="10">
        <v>0.77839440794477099</v>
      </c>
      <c r="W473" s="10">
        <v>0.70089552481073902</v>
      </c>
      <c r="X473" s="9">
        <v>0.64733614100000003</v>
      </c>
      <c r="Y473" s="8">
        <v>20.835358549648699</v>
      </c>
    </row>
    <row r="474" spans="1:25">
      <c r="A474" s="11">
        <v>4</v>
      </c>
      <c r="B474" s="14">
        <v>68</v>
      </c>
      <c r="C474" s="14" t="s">
        <v>606</v>
      </c>
      <c r="D474" s="14">
        <v>121.4824868</v>
      </c>
      <c r="E474" s="14">
        <v>31.2500295</v>
      </c>
      <c r="F474" s="14" t="s">
        <v>3095</v>
      </c>
      <c r="G474" s="14" t="s">
        <v>3094</v>
      </c>
      <c r="H474" s="14" t="s">
        <v>3093</v>
      </c>
      <c r="I474" s="24" t="s">
        <v>3022</v>
      </c>
      <c r="J474" s="13">
        <v>0.33755874600000002</v>
      </c>
      <c r="K474" s="13">
        <v>0.318091393</v>
      </c>
      <c r="L474" s="13">
        <v>9.8436356000000003E-2</v>
      </c>
      <c r="M474" s="13">
        <v>0.113683224</v>
      </c>
      <c r="N474" s="13">
        <v>4.3870925999999998E-2</v>
      </c>
      <c r="O474" s="13">
        <v>1.364231E-3</v>
      </c>
      <c r="P474" s="13">
        <v>6.4921399999999995E-4</v>
      </c>
      <c r="Q474" s="13">
        <v>0.84239476700000004</v>
      </c>
      <c r="R474" s="10">
        <v>0.92311318391326702</v>
      </c>
      <c r="S474" s="10">
        <v>0.91652680423683697</v>
      </c>
      <c r="T474" s="10">
        <v>0.83798949910127096</v>
      </c>
      <c r="U474" s="10">
        <v>0.87147812180502704</v>
      </c>
      <c r="V474" s="10">
        <v>0.94354474560602097</v>
      </c>
      <c r="W474" s="10">
        <v>0.94591008749352501</v>
      </c>
      <c r="X474" s="9">
        <v>0.84239476700000004</v>
      </c>
      <c r="Y474" s="8">
        <v>14.317210531334</v>
      </c>
    </row>
    <row r="475" spans="1:25">
      <c r="A475" s="11">
        <v>4</v>
      </c>
      <c r="B475" s="14">
        <v>69</v>
      </c>
      <c r="C475" s="14" t="s">
        <v>604</v>
      </c>
      <c r="D475" s="14">
        <v>121.4824868</v>
      </c>
      <c r="E475" s="14">
        <v>31.2500295</v>
      </c>
      <c r="F475" s="14" t="s">
        <v>3092</v>
      </c>
      <c r="G475" s="14" t="s">
        <v>3092</v>
      </c>
      <c r="H475" s="14" t="s">
        <v>3091</v>
      </c>
      <c r="I475" s="24" t="s">
        <v>3022</v>
      </c>
      <c r="J475" s="13">
        <v>0.33755874600000002</v>
      </c>
      <c r="K475" s="13">
        <v>0.318091393</v>
      </c>
      <c r="L475" s="13">
        <v>9.8436356000000003E-2</v>
      </c>
      <c r="M475" s="13">
        <v>0.113683224</v>
      </c>
      <c r="N475" s="13">
        <v>4.3870925999999998E-2</v>
      </c>
      <c r="O475" s="13">
        <v>1.364231E-3</v>
      </c>
      <c r="P475" s="13">
        <v>6.4921399999999995E-4</v>
      </c>
      <c r="Q475" s="13">
        <v>0.84239476700000004</v>
      </c>
      <c r="R475" s="10">
        <v>0.92311318391326702</v>
      </c>
      <c r="S475" s="10">
        <v>0.91652680423683697</v>
      </c>
      <c r="T475" s="10">
        <v>0.83798949910127096</v>
      </c>
      <c r="U475" s="10">
        <v>0.87147812180502704</v>
      </c>
      <c r="V475" s="10">
        <v>0.94354474560602097</v>
      </c>
      <c r="W475" s="10">
        <v>0.94591008749352501</v>
      </c>
      <c r="X475" s="9">
        <v>0.84239476700000004</v>
      </c>
      <c r="Y475" s="8">
        <v>14.317210531334</v>
      </c>
    </row>
    <row r="476" spans="1:25">
      <c r="A476" s="11">
        <v>4</v>
      </c>
      <c r="B476" s="14">
        <v>70</v>
      </c>
      <c r="C476" s="14" t="s">
        <v>602</v>
      </c>
      <c r="D476" s="14">
        <v>121.48332499999999</v>
      </c>
      <c r="E476" s="14">
        <v>31.250344009999999</v>
      </c>
      <c r="F476" s="14" t="s">
        <v>3090</v>
      </c>
      <c r="G476" s="14" t="s">
        <v>3089</v>
      </c>
      <c r="H476" s="14" t="s">
        <v>3088</v>
      </c>
      <c r="I476" s="24" t="s">
        <v>3022</v>
      </c>
      <c r="J476" s="13">
        <v>0.46517829900000002</v>
      </c>
      <c r="K476" s="13">
        <v>0.24485702500000001</v>
      </c>
      <c r="L476" s="13">
        <v>4.8313903999999998E-2</v>
      </c>
      <c r="M476" s="13">
        <v>0.105532837</v>
      </c>
      <c r="N476" s="13">
        <v>3.1967798999999998E-2</v>
      </c>
      <c r="O476" s="13">
        <v>3.5978949999999998E-3</v>
      </c>
      <c r="P476" s="13">
        <v>3.2847089999999998E-3</v>
      </c>
      <c r="Q476" s="13">
        <v>0.81481393199999996</v>
      </c>
      <c r="R476" s="10">
        <v>0.88577576796850399</v>
      </c>
      <c r="S476" s="10">
        <v>0.84257127906626605</v>
      </c>
      <c r="T476" s="10">
        <v>0.802824479561699</v>
      </c>
      <c r="U476" s="10">
        <v>0.84466274543873698</v>
      </c>
      <c r="V476" s="10">
        <v>0.93600627980687001</v>
      </c>
      <c r="W476" s="10">
        <v>0.89713042984823999</v>
      </c>
      <c r="X476" s="9">
        <v>0.81481393199999996</v>
      </c>
      <c r="Y476" s="8">
        <v>15.061771078329899</v>
      </c>
    </row>
    <row r="477" spans="1:25">
      <c r="A477" s="11">
        <v>4</v>
      </c>
      <c r="B477" s="14">
        <v>71</v>
      </c>
      <c r="C477" s="14" t="s">
        <v>600</v>
      </c>
      <c r="D477" s="14">
        <v>121.4830985</v>
      </c>
      <c r="E477" s="14">
        <v>31.251413790000001</v>
      </c>
      <c r="F477" s="14" t="s">
        <v>3087</v>
      </c>
      <c r="G477" s="14" t="s">
        <v>2645</v>
      </c>
      <c r="H477" s="14" t="s">
        <v>3086</v>
      </c>
      <c r="I477" s="24" t="s">
        <v>3022</v>
      </c>
      <c r="J477" s="13">
        <v>0.46300649700000002</v>
      </c>
      <c r="K477" s="13">
        <v>0.24631774400000001</v>
      </c>
      <c r="L477" s="13">
        <v>0.125113845</v>
      </c>
      <c r="M477" s="13">
        <v>6.5466761999999998E-2</v>
      </c>
      <c r="N477" s="13">
        <v>3.5766482000000002E-2</v>
      </c>
      <c r="O477" s="13">
        <v>5.7206160000000004E-3</v>
      </c>
      <c r="P477" s="13">
        <v>1.2103796E-2</v>
      </c>
      <c r="Q477" s="13">
        <v>0.79411172100000005</v>
      </c>
      <c r="R477" s="10">
        <v>0.88544987459300595</v>
      </c>
      <c r="S477" s="10">
        <v>0.81304762227814797</v>
      </c>
      <c r="T477" s="10">
        <v>0.77504145763679599</v>
      </c>
      <c r="U477" s="10">
        <v>0.758890543532872</v>
      </c>
      <c r="V477" s="10">
        <v>0.80072351973604905</v>
      </c>
      <c r="W477" s="10">
        <v>0.67456877677605998</v>
      </c>
      <c r="X477" s="9">
        <v>0.79411172100000005</v>
      </c>
      <c r="Y477" s="8">
        <v>14.4590707823355</v>
      </c>
    </row>
    <row r="478" spans="1:25">
      <c r="A478" s="11">
        <v>4</v>
      </c>
      <c r="B478" s="14">
        <v>72</v>
      </c>
      <c r="C478" s="14" t="s">
        <v>598</v>
      </c>
      <c r="D478" s="14">
        <v>121.48649469999999</v>
      </c>
      <c r="E478" s="14">
        <v>31.24892475</v>
      </c>
      <c r="F478" s="14" t="s">
        <v>3085</v>
      </c>
      <c r="G478" s="14" t="s">
        <v>3084</v>
      </c>
      <c r="H478" s="14" t="s">
        <v>3083</v>
      </c>
      <c r="I478" s="24" t="s">
        <v>3022</v>
      </c>
      <c r="J478" s="13">
        <v>0.28967490899999998</v>
      </c>
      <c r="K478" s="13">
        <v>0.31209010700000001</v>
      </c>
      <c r="L478" s="13">
        <v>0.11920469</v>
      </c>
      <c r="M478" s="13">
        <v>5.1834330999999997E-2</v>
      </c>
      <c r="N478" s="13">
        <v>1.7709470000000001E-2</v>
      </c>
      <c r="O478" s="13">
        <v>1.19243E-3</v>
      </c>
      <c r="P478" s="13">
        <v>5.0436356000000002E-2</v>
      </c>
      <c r="Q478" s="13">
        <v>0.81175661099999996</v>
      </c>
      <c r="R478" s="10">
        <v>0.84464706999794703</v>
      </c>
      <c r="S478" s="10">
        <v>0.68409057777526106</v>
      </c>
      <c r="T478" s="10">
        <v>0.80518795762025497</v>
      </c>
      <c r="U478" s="10">
        <v>0.65398743921573099</v>
      </c>
      <c r="V478" s="10">
        <v>0.81260086725093195</v>
      </c>
      <c r="W478" s="10">
        <v>0.68430879748885698</v>
      </c>
      <c r="X478" s="9">
        <v>0.81175661099999996</v>
      </c>
      <c r="Y478" s="8">
        <v>17.196255028647101</v>
      </c>
    </row>
    <row r="479" spans="1:25">
      <c r="A479" s="11">
        <v>4</v>
      </c>
      <c r="B479" s="14">
        <v>73</v>
      </c>
      <c r="C479" s="14" t="s">
        <v>596</v>
      </c>
      <c r="D479" s="14">
        <v>121.4786119</v>
      </c>
      <c r="E479" s="14">
        <v>31.253397320000001</v>
      </c>
      <c r="F479" s="14" t="s">
        <v>3082</v>
      </c>
      <c r="G479" s="14" t="s">
        <v>3081</v>
      </c>
      <c r="H479" s="14" t="s">
        <v>3080</v>
      </c>
      <c r="I479" s="24" t="s">
        <v>3022</v>
      </c>
      <c r="J479" s="13">
        <v>0.18966701999999999</v>
      </c>
      <c r="K479" s="13">
        <v>0.37821442700000002</v>
      </c>
      <c r="L479" s="13">
        <v>0.194853374</v>
      </c>
      <c r="M479" s="13">
        <v>8.7602614999999995E-2</v>
      </c>
      <c r="N479" s="13">
        <v>4.5488084999999998E-2</v>
      </c>
      <c r="O479" s="13">
        <v>2.100808E-3</v>
      </c>
      <c r="P479" s="13">
        <v>2.9972899999999998E-6</v>
      </c>
      <c r="Q479" s="13">
        <v>0.60534146899999997</v>
      </c>
      <c r="R479" s="10">
        <v>0.86234069624859599</v>
      </c>
      <c r="S479" s="10">
        <v>0.72708985667602499</v>
      </c>
      <c r="T479" s="10">
        <v>0.60196130560906602</v>
      </c>
      <c r="U479" s="10">
        <v>0.56059272572035401</v>
      </c>
      <c r="V479" s="10">
        <v>0.63420964225374699</v>
      </c>
      <c r="W479" s="10">
        <v>0.55631201592398405</v>
      </c>
      <c r="X479" s="9">
        <v>0.60534146899999997</v>
      </c>
      <c r="Y479" s="8">
        <v>17.992404530041799</v>
      </c>
    </row>
    <row r="480" spans="1:25">
      <c r="A480" s="11">
        <v>4</v>
      </c>
      <c r="B480" s="14">
        <v>74</v>
      </c>
      <c r="C480" s="14" t="s">
        <v>594</v>
      </c>
      <c r="D480" s="14">
        <v>121.47794210000001</v>
      </c>
      <c r="E480" s="14">
        <v>31.254805080000001</v>
      </c>
      <c r="F480" s="14" t="s">
        <v>3079</v>
      </c>
      <c r="G480" s="14" t="s">
        <v>3078</v>
      </c>
      <c r="H480" s="14" t="s">
        <v>3077</v>
      </c>
      <c r="I480" s="24" t="s">
        <v>3022</v>
      </c>
      <c r="J480" s="13">
        <v>0.25111794500000001</v>
      </c>
      <c r="K480" s="13">
        <v>0.161785603</v>
      </c>
      <c r="L480" s="13">
        <v>0.36314487499999998</v>
      </c>
      <c r="M480" s="13">
        <v>5.8357238999999998E-2</v>
      </c>
      <c r="N480" s="13">
        <v>5.0183058000000003E-2</v>
      </c>
      <c r="O480" s="13">
        <v>2.2303105E-2</v>
      </c>
      <c r="P480" s="13">
        <v>2.6076794E-2</v>
      </c>
      <c r="Q480" s="13">
        <v>0.68715703900000003</v>
      </c>
      <c r="R480" s="10">
        <v>0.85728847219423499</v>
      </c>
      <c r="S480" s="10">
        <v>0.82104668324261798</v>
      </c>
      <c r="T480" s="10">
        <v>0.66964843380093897</v>
      </c>
      <c r="U480" s="10">
        <v>0.55982085700211004</v>
      </c>
      <c r="V480" s="10">
        <v>0.77883960269270702</v>
      </c>
      <c r="W480" s="10">
        <v>0.63775824306798301</v>
      </c>
      <c r="X480" s="9">
        <v>0.68715703900000003</v>
      </c>
      <c r="Y480" s="8">
        <v>14.6581215841631</v>
      </c>
    </row>
    <row r="481" spans="1:25">
      <c r="A481" s="11">
        <v>4</v>
      </c>
      <c r="B481" s="14">
        <v>75</v>
      </c>
      <c r="C481" s="14" t="s">
        <v>592</v>
      </c>
      <c r="D481" s="14">
        <v>121.4872754</v>
      </c>
      <c r="E481" s="14">
        <v>31.25646175</v>
      </c>
      <c r="F481" s="14" t="s">
        <v>3076</v>
      </c>
      <c r="G481" s="14" t="s">
        <v>3075</v>
      </c>
      <c r="H481" s="14" t="s">
        <v>3074</v>
      </c>
      <c r="I481" s="24" t="s">
        <v>3022</v>
      </c>
      <c r="J481" s="13">
        <v>0.28613904299999998</v>
      </c>
      <c r="K481" s="13">
        <v>0.40588874800000002</v>
      </c>
      <c r="L481" s="13">
        <v>3.3123015999999998E-2</v>
      </c>
      <c r="M481" s="13">
        <v>0.106397374</v>
      </c>
      <c r="N481" s="13">
        <v>2.5862630000000001E-2</v>
      </c>
      <c r="O481" s="13">
        <v>2.5627139999999998E-3</v>
      </c>
      <c r="P481" s="13">
        <v>5.5250804000000001E-2</v>
      </c>
      <c r="Q481" s="13">
        <v>0.833075703</v>
      </c>
      <c r="R481" s="10">
        <v>0.90466587856023495</v>
      </c>
      <c r="S481" s="10">
        <v>0.870793928631028</v>
      </c>
      <c r="T481" s="10">
        <v>0.82051850328201503</v>
      </c>
      <c r="U481" s="10">
        <v>0.80869464856284401</v>
      </c>
      <c r="V481" s="10">
        <v>0.899611466643496</v>
      </c>
      <c r="W481" s="10">
        <v>0.77555292346805005</v>
      </c>
      <c r="X481" s="9">
        <v>0.833075703</v>
      </c>
      <c r="Y481" s="8">
        <v>10.8579652684331</v>
      </c>
    </row>
    <row r="482" spans="1:25">
      <c r="A482" s="11">
        <v>4</v>
      </c>
      <c r="B482" s="14">
        <v>76</v>
      </c>
      <c r="C482" s="14" t="s">
        <v>3073</v>
      </c>
      <c r="D482" s="14">
        <v>121.4780059</v>
      </c>
      <c r="E482" s="14">
        <v>31.2580037</v>
      </c>
      <c r="F482" s="14" t="s">
        <v>3072</v>
      </c>
      <c r="G482" s="14" t="s">
        <v>3072</v>
      </c>
      <c r="H482" s="14" t="s">
        <v>3071</v>
      </c>
      <c r="I482" s="24" t="s">
        <v>3022</v>
      </c>
      <c r="J482" s="13"/>
      <c r="K482" s="13"/>
      <c r="L482" s="13"/>
      <c r="M482" s="13"/>
      <c r="N482" s="13"/>
      <c r="O482" s="13"/>
      <c r="P482" s="13"/>
      <c r="Q482" s="13"/>
    </row>
    <row r="483" spans="1:25">
      <c r="A483" s="11">
        <v>4</v>
      </c>
      <c r="B483" s="14">
        <v>77</v>
      </c>
      <c r="C483" s="14" t="s">
        <v>590</v>
      </c>
      <c r="D483" s="14">
        <v>121.47899169999999</v>
      </c>
      <c r="E483" s="14">
        <v>31.25801912</v>
      </c>
      <c r="F483" s="14" t="s">
        <v>3070</v>
      </c>
      <c r="G483" s="14" t="s">
        <v>3069</v>
      </c>
      <c r="H483" s="14" t="s">
        <v>3068</v>
      </c>
      <c r="I483" s="24" t="s">
        <v>3022</v>
      </c>
      <c r="J483" s="13">
        <v>0.41731888900000003</v>
      </c>
      <c r="K483" s="13">
        <v>0.29296629800000001</v>
      </c>
      <c r="L483" s="13">
        <v>7.2893959999999994E-2</v>
      </c>
      <c r="M483" s="13">
        <v>8.8721139000000004E-2</v>
      </c>
      <c r="N483" s="13">
        <v>3.3376693999999998E-2</v>
      </c>
      <c r="O483" s="13">
        <v>5.488532E-3</v>
      </c>
      <c r="P483" s="13">
        <v>8.6100440000000007E-3</v>
      </c>
      <c r="Q483" s="13">
        <v>0.69982295400000005</v>
      </c>
      <c r="R483" s="10">
        <v>0.864250464918215</v>
      </c>
      <c r="S483" s="10">
        <v>0.79039833928369396</v>
      </c>
      <c r="T483" s="10">
        <v>0.69428368288848796</v>
      </c>
      <c r="U483" s="10">
        <v>0.50427815158552702</v>
      </c>
      <c r="V483" s="10">
        <v>0.73720648840268099</v>
      </c>
      <c r="W483" s="10">
        <v>0.41805135095567297</v>
      </c>
      <c r="X483" s="9">
        <v>0.69982295400000005</v>
      </c>
      <c r="Y483" s="8">
        <v>27.1988317164916</v>
      </c>
    </row>
    <row r="484" spans="1:25">
      <c r="A484" s="11">
        <v>4</v>
      </c>
      <c r="B484" s="14">
        <v>78</v>
      </c>
      <c r="C484" s="14" t="s">
        <v>588</v>
      </c>
      <c r="D484" s="14">
        <v>121.4796083</v>
      </c>
      <c r="E484" s="14">
        <v>31.264558829999999</v>
      </c>
      <c r="F484" s="14" t="s">
        <v>3067</v>
      </c>
      <c r="G484" s="14" t="s">
        <v>3066</v>
      </c>
      <c r="H484" s="14" t="s">
        <v>3065</v>
      </c>
      <c r="I484" s="24" t="s">
        <v>3022</v>
      </c>
      <c r="J484" s="13">
        <v>0.54232461099999996</v>
      </c>
      <c r="K484" s="13">
        <v>0.23197119599999999</v>
      </c>
      <c r="L484" s="13">
        <v>1.8624986999999999E-2</v>
      </c>
      <c r="M484" s="13">
        <v>9.8763057000000001E-2</v>
      </c>
      <c r="N484" s="13">
        <v>4.6720232E-2</v>
      </c>
      <c r="O484" s="13">
        <v>7.3844360000000003E-3</v>
      </c>
      <c r="P484" s="13">
        <v>4.3329509999999998E-3</v>
      </c>
      <c r="Q484" s="13">
        <v>0.72541702900000005</v>
      </c>
      <c r="R484" s="10">
        <v>0.86248405620401902</v>
      </c>
      <c r="S484" s="10">
        <v>0.76388977243911704</v>
      </c>
      <c r="T484" s="10">
        <v>0.712154365367766</v>
      </c>
      <c r="U484" s="10">
        <v>0.55497690779814801</v>
      </c>
      <c r="V484" s="10">
        <v>0.80854053038346496</v>
      </c>
      <c r="W484" s="10">
        <v>0.51347377605293498</v>
      </c>
      <c r="X484" s="9">
        <v>0.72541702900000005</v>
      </c>
      <c r="Y484" s="8">
        <v>32.7128665343213</v>
      </c>
    </row>
    <row r="485" spans="1:25">
      <c r="A485" s="11">
        <v>4</v>
      </c>
      <c r="B485" s="14">
        <v>79</v>
      </c>
      <c r="C485" s="14" t="s">
        <v>3064</v>
      </c>
      <c r="D485" s="14">
        <v>121.4782081</v>
      </c>
      <c r="E485" s="14">
        <v>31.26497659</v>
      </c>
      <c r="F485" s="14" t="s">
        <v>3063</v>
      </c>
      <c r="G485" s="14" t="s">
        <v>3063</v>
      </c>
      <c r="H485" s="14" t="s">
        <v>3062</v>
      </c>
      <c r="I485" s="24" t="s">
        <v>3022</v>
      </c>
      <c r="J485" s="13"/>
      <c r="K485" s="13"/>
      <c r="L485" s="13"/>
      <c r="M485" s="13"/>
      <c r="N485" s="13"/>
      <c r="O485" s="13"/>
      <c r="P485" s="13"/>
      <c r="Q485" s="13"/>
    </row>
    <row r="486" spans="1:25">
      <c r="A486" s="11">
        <v>4</v>
      </c>
      <c r="B486" s="14">
        <v>80</v>
      </c>
      <c r="C486" s="14" t="s">
        <v>3061</v>
      </c>
      <c r="D486" s="14">
        <v>121.4786441</v>
      </c>
      <c r="E486" s="14">
        <v>31.265949840000001</v>
      </c>
      <c r="F486" s="14" t="s">
        <v>2636</v>
      </c>
      <c r="G486" s="14" t="s">
        <v>3060</v>
      </c>
      <c r="H486" s="14" t="s">
        <v>3059</v>
      </c>
      <c r="I486" s="24" t="s">
        <v>3022</v>
      </c>
      <c r="J486" s="13"/>
      <c r="K486" s="13"/>
      <c r="L486" s="13"/>
      <c r="M486" s="13"/>
      <c r="N486" s="13"/>
      <c r="O486" s="13"/>
      <c r="P486" s="13"/>
      <c r="Q486" s="13"/>
    </row>
    <row r="487" spans="1:25">
      <c r="A487" s="11">
        <v>4</v>
      </c>
      <c r="B487" s="14">
        <v>81</v>
      </c>
      <c r="C487" s="14" t="s">
        <v>3058</v>
      </c>
      <c r="D487" s="14">
        <v>121.4777643</v>
      </c>
      <c r="E487" s="14">
        <v>31.266564590000002</v>
      </c>
      <c r="F487" s="14" t="s">
        <v>3057</v>
      </c>
      <c r="G487" s="14" t="s">
        <v>3056</v>
      </c>
      <c r="H487" s="14" t="s">
        <v>3055</v>
      </c>
      <c r="I487" s="24" t="s">
        <v>3022</v>
      </c>
      <c r="J487" s="13">
        <v>0.184647751</v>
      </c>
      <c r="K487" s="13">
        <v>0.28443603499999998</v>
      </c>
      <c r="L487" s="13">
        <v>0.29237060500000001</v>
      </c>
      <c r="M487" s="13">
        <v>0.116906738</v>
      </c>
      <c r="N487" s="13">
        <v>5.6268310000000002E-2</v>
      </c>
      <c r="O487" s="13">
        <v>3.9588929999999998E-3</v>
      </c>
      <c r="P487" s="13">
        <v>2.265548E-3</v>
      </c>
      <c r="Q487" s="13">
        <v>0.76915269500000005</v>
      </c>
      <c r="R487" s="10">
        <v>0.98198598669829695</v>
      </c>
      <c r="S487" s="10">
        <v>0.95316885950986197</v>
      </c>
      <c r="T487" s="10">
        <v>0.76981230853456195</v>
      </c>
      <c r="U487" s="10">
        <v>0.66030922155663896</v>
      </c>
      <c r="V487" s="10">
        <v>0.86521236978025495</v>
      </c>
      <c r="W487" s="10">
        <v>0.85755862368067803</v>
      </c>
      <c r="X487" s="9">
        <v>0.76915269500000005</v>
      </c>
      <c r="Y487" s="8">
        <v>17.694372118608801</v>
      </c>
    </row>
    <row r="488" spans="1:25">
      <c r="A488" s="11">
        <v>4</v>
      </c>
      <c r="B488" s="14">
        <v>82</v>
      </c>
      <c r="C488" s="14" t="s">
        <v>3054</v>
      </c>
      <c r="D488" s="14">
        <v>121.47816349999999</v>
      </c>
      <c r="E488" s="14">
        <v>31.267535039999999</v>
      </c>
      <c r="F488" s="14" t="s">
        <v>3053</v>
      </c>
      <c r="G488" s="14" t="s">
        <v>3052</v>
      </c>
      <c r="H488" s="14" t="s">
        <v>3051</v>
      </c>
      <c r="I488" s="24" t="s">
        <v>3022</v>
      </c>
      <c r="J488" s="13">
        <v>0.31391398100000001</v>
      </c>
      <c r="K488" s="13">
        <v>0.23272577899999999</v>
      </c>
      <c r="L488" s="13">
        <v>0.23425674399999999</v>
      </c>
      <c r="M488" s="13">
        <v>0.122130076</v>
      </c>
      <c r="N488" s="13">
        <v>4.3329238999999999E-2</v>
      </c>
      <c r="O488" s="13">
        <v>1.7038979999999999E-3</v>
      </c>
      <c r="P488" s="13">
        <v>2.8273270000000001E-3</v>
      </c>
      <c r="Q488" s="13">
        <v>0.73917728100000002</v>
      </c>
      <c r="R488" s="10">
        <v>0.929715311786113</v>
      </c>
      <c r="S488" s="10">
        <v>0.93202396612332195</v>
      </c>
      <c r="T488" s="10">
        <v>0.72599556833838497</v>
      </c>
      <c r="U488" s="10">
        <v>0.71984063702058199</v>
      </c>
      <c r="V488" s="10">
        <v>0.84650051716789199</v>
      </c>
      <c r="W488" s="10">
        <v>0.87393231269425398</v>
      </c>
      <c r="X488" s="9">
        <v>0.73917728100000002</v>
      </c>
      <c r="Y488" s="8">
        <v>20.7651946998037</v>
      </c>
    </row>
    <row r="489" spans="1:25">
      <c r="A489" s="11">
        <v>4</v>
      </c>
      <c r="B489" s="14">
        <v>83</v>
      </c>
      <c r="C489" s="14" t="s">
        <v>586</v>
      </c>
      <c r="D489" s="14">
        <v>121.4756192</v>
      </c>
      <c r="E489" s="14">
        <v>31.271267269999999</v>
      </c>
      <c r="F489" s="14" t="s">
        <v>3050</v>
      </c>
      <c r="G489" s="14" t="s">
        <v>3049</v>
      </c>
      <c r="H489" s="14" t="s">
        <v>3048</v>
      </c>
      <c r="I489" s="24" t="s">
        <v>3022</v>
      </c>
      <c r="J489" s="13">
        <v>0.131132743</v>
      </c>
      <c r="K489" s="13">
        <v>0.42609259700000002</v>
      </c>
      <c r="L489" s="13">
        <v>0.141047478</v>
      </c>
      <c r="M489" s="13">
        <v>0.15844597499999999</v>
      </c>
      <c r="N489" s="13">
        <v>2.2714895999999998E-2</v>
      </c>
      <c r="O489" s="13">
        <v>2.8453720000000001E-3</v>
      </c>
      <c r="P489" s="13">
        <v>2.2743336999999999E-2</v>
      </c>
      <c r="Q489" s="13">
        <v>0.77177711599999999</v>
      </c>
      <c r="R489" s="10">
        <v>0.93926617613362995</v>
      </c>
      <c r="S489" s="10">
        <v>0.89218696887879001</v>
      </c>
      <c r="T489" s="10">
        <v>0.77439416762522095</v>
      </c>
      <c r="U489" s="10">
        <v>0.65688079069998495</v>
      </c>
      <c r="V489" s="10">
        <v>0.75604903237065602</v>
      </c>
      <c r="W489" s="10">
        <v>0.54422616152814696</v>
      </c>
      <c r="X489" s="9">
        <v>0.77177711599999999</v>
      </c>
      <c r="Y489" s="8">
        <v>22.631339839047101</v>
      </c>
    </row>
    <row r="490" spans="1:25">
      <c r="A490" s="11">
        <v>4</v>
      </c>
      <c r="B490" s="14">
        <v>84</v>
      </c>
      <c r="C490" s="14" t="s">
        <v>3047</v>
      </c>
      <c r="D490" s="14">
        <v>121.4760382</v>
      </c>
      <c r="E490" s="14">
        <v>31.266875850000002</v>
      </c>
      <c r="F490" s="14" t="s">
        <v>3046</v>
      </c>
      <c r="G490" s="14" t="s">
        <v>3045</v>
      </c>
      <c r="H490" s="14" t="s">
        <v>3044</v>
      </c>
      <c r="I490" s="24" t="s">
        <v>3022</v>
      </c>
      <c r="J490" s="13"/>
      <c r="K490" s="13"/>
      <c r="L490" s="13"/>
      <c r="M490" s="13"/>
      <c r="N490" s="13"/>
      <c r="O490" s="13"/>
      <c r="P490" s="13"/>
      <c r="Q490" s="13"/>
    </row>
    <row r="491" spans="1:25">
      <c r="A491" s="11">
        <v>4</v>
      </c>
      <c r="B491" s="14">
        <v>85</v>
      </c>
      <c r="C491" s="14" t="s">
        <v>584</v>
      </c>
      <c r="D491" s="14">
        <v>121.48033409999999</v>
      </c>
      <c r="E491" s="14">
        <v>31.267056480000001</v>
      </c>
      <c r="F491" s="14" t="s">
        <v>3043</v>
      </c>
      <c r="G491" s="14" t="s">
        <v>3043</v>
      </c>
      <c r="H491" s="14" t="s">
        <v>3042</v>
      </c>
      <c r="I491" s="24" t="s">
        <v>3022</v>
      </c>
      <c r="J491" s="13">
        <v>0.31433307399999999</v>
      </c>
      <c r="K491" s="13">
        <v>0.25894636300000001</v>
      </c>
      <c r="L491" s="13">
        <v>0.21693790700000001</v>
      </c>
      <c r="M491" s="13">
        <v>8.6470884999999997E-2</v>
      </c>
      <c r="N491" s="13">
        <v>3.7670248000000003E-2</v>
      </c>
      <c r="O491" s="13">
        <v>5.1009230000000003E-3</v>
      </c>
      <c r="P491" s="13">
        <v>4.0940680000000002E-3</v>
      </c>
      <c r="Q491" s="13">
        <v>0.80104921699999998</v>
      </c>
      <c r="R491" s="10">
        <v>0.94997747924005105</v>
      </c>
      <c r="S491" s="10">
        <v>0.87881575117327104</v>
      </c>
      <c r="T491" s="10">
        <v>0.799046654375419</v>
      </c>
      <c r="U491" s="10">
        <v>0.62189053385097603</v>
      </c>
      <c r="V491" s="10">
        <v>0.86024886105210097</v>
      </c>
      <c r="W491" s="10">
        <v>0.79571586728414601</v>
      </c>
      <c r="X491" s="9">
        <v>0.80104921699999998</v>
      </c>
      <c r="Y491" s="8">
        <v>16.2119140962483</v>
      </c>
    </row>
    <row r="492" spans="1:25">
      <c r="A492" s="11">
        <v>4</v>
      </c>
      <c r="B492" s="14">
        <v>86</v>
      </c>
      <c r="C492" s="14" t="s">
        <v>3041</v>
      </c>
      <c r="D492" s="14">
        <v>121.48175639999999</v>
      </c>
      <c r="E492" s="14">
        <v>31.26802236</v>
      </c>
      <c r="F492" s="14" t="s">
        <v>3040</v>
      </c>
      <c r="G492" s="14" t="s">
        <v>3039</v>
      </c>
      <c r="H492" s="14" t="s">
        <v>3038</v>
      </c>
      <c r="I492" s="24" t="s">
        <v>3022</v>
      </c>
      <c r="J492" s="13"/>
      <c r="K492" s="13"/>
      <c r="L492" s="13"/>
      <c r="M492" s="13"/>
      <c r="N492" s="13"/>
      <c r="O492" s="13"/>
      <c r="P492" s="13"/>
      <c r="Q492" s="13"/>
    </row>
    <row r="493" spans="1:25">
      <c r="A493" s="11">
        <v>4</v>
      </c>
      <c r="B493" s="14">
        <v>87</v>
      </c>
      <c r="C493" s="14" t="s">
        <v>582</v>
      </c>
      <c r="D493" s="14">
        <v>121.48042909999999</v>
      </c>
      <c r="E493" s="14">
        <v>31.26817436</v>
      </c>
      <c r="F493" s="14" t="s">
        <v>3037</v>
      </c>
      <c r="G493" s="14" t="s">
        <v>3037</v>
      </c>
      <c r="H493" s="14" t="s">
        <v>3036</v>
      </c>
      <c r="I493" s="24" t="s">
        <v>3022</v>
      </c>
      <c r="J493" s="13">
        <v>0.38511172199999999</v>
      </c>
      <c r="K493" s="13">
        <v>0.224017404</v>
      </c>
      <c r="L493" s="13">
        <v>0.227842504</v>
      </c>
      <c r="M493" s="13">
        <v>7.0760726999999995E-2</v>
      </c>
      <c r="N493" s="13">
        <v>4.034944E-2</v>
      </c>
      <c r="O493" s="13">
        <v>4.204317E-3</v>
      </c>
      <c r="P493" s="13">
        <v>6.3329179999999999E-3</v>
      </c>
      <c r="Q493" s="13">
        <v>0.66713477700000001</v>
      </c>
      <c r="R493" s="10">
        <v>0.94343567489425195</v>
      </c>
      <c r="S493" s="10">
        <v>0.81841434993624895</v>
      </c>
      <c r="T493" s="10">
        <v>0.657186133901141</v>
      </c>
      <c r="U493" s="10">
        <v>0.66251182284261201</v>
      </c>
      <c r="V493" s="10">
        <v>0.87561113271829705</v>
      </c>
      <c r="W493" s="10">
        <v>0.83306722128646404</v>
      </c>
      <c r="X493" s="9">
        <v>0.66713477700000001</v>
      </c>
      <c r="Y493" s="8">
        <v>18.203194369952399</v>
      </c>
    </row>
    <row r="494" spans="1:25">
      <c r="A494" s="11">
        <v>4</v>
      </c>
      <c r="B494" s="14">
        <v>88</v>
      </c>
      <c r="C494" s="14" t="s">
        <v>3035</v>
      </c>
      <c r="D494" s="14">
        <v>121.47703559999999</v>
      </c>
      <c r="E494" s="14">
        <v>31.270092940000001</v>
      </c>
      <c r="F494" s="14" t="s">
        <v>3034</v>
      </c>
      <c r="G494" s="14" t="s">
        <v>3034</v>
      </c>
      <c r="H494" s="14" t="s">
        <v>3033</v>
      </c>
      <c r="I494" s="24" t="s">
        <v>3022</v>
      </c>
      <c r="J494" s="13"/>
      <c r="K494" s="13"/>
      <c r="L494" s="13"/>
      <c r="M494" s="13"/>
      <c r="N494" s="13"/>
      <c r="O494" s="13"/>
      <c r="P494" s="13"/>
      <c r="Q494" s="13"/>
    </row>
    <row r="495" spans="1:25">
      <c r="A495" s="11">
        <v>4</v>
      </c>
      <c r="B495" s="14">
        <v>89</v>
      </c>
      <c r="C495" s="14" t="s">
        <v>580</v>
      </c>
      <c r="D495" s="14">
        <v>121.50483319999999</v>
      </c>
      <c r="E495" s="14">
        <v>31.25634904</v>
      </c>
      <c r="F495" s="14" t="s">
        <v>3032</v>
      </c>
      <c r="G495" s="14" t="s">
        <v>3032</v>
      </c>
      <c r="H495" s="14" t="s">
        <v>3031</v>
      </c>
      <c r="I495" s="24" t="s">
        <v>3022</v>
      </c>
      <c r="J495" s="13">
        <v>0.19790280699999999</v>
      </c>
      <c r="K495" s="13">
        <v>0.43197669999999999</v>
      </c>
      <c r="L495" s="13">
        <v>0.143628692</v>
      </c>
      <c r="M495" s="13">
        <v>0.13422431900000001</v>
      </c>
      <c r="N495" s="13">
        <v>2.0037968999999999E-2</v>
      </c>
      <c r="O495" s="13">
        <v>4.5480090000000004E-3</v>
      </c>
      <c r="P495" s="13">
        <v>1.2879053999999999E-2</v>
      </c>
      <c r="Q495" s="13">
        <v>0.74088397399999995</v>
      </c>
      <c r="R495" s="10">
        <v>0.91523450278207097</v>
      </c>
      <c r="S495" s="10">
        <v>0.859171542339492</v>
      </c>
      <c r="T495" s="10">
        <v>0.73697763278576101</v>
      </c>
      <c r="U495" s="10">
        <v>0.80085119710252295</v>
      </c>
      <c r="V495" s="10">
        <v>0.78849894552022004</v>
      </c>
      <c r="W495" s="10">
        <v>0.68977922404677505</v>
      </c>
      <c r="X495" s="9">
        <v>0.74088397399999995</v>
      </c>
      <c r="Y495" s="8">
        <v>16.472915315343801</v>
      </c>
    </row>
    <row r="496" spans="1:25">
      <c r="A496" s="11">
        <v>4</v>
      </c>
      <c r="B496" s="14">
        <v>90</v>
      </c>
      <c r="C496" s="14" t="s">
        <v>3030</v>
      </c>
      <c r="D496" s="14">
        <v>121.5058085</v>
      </c>
      <c r="E496" s="14">
        <v>31.255900570000001</v>
      </c>
      <c r="F496" s="14" t="s">
        <v>2645</v>
      </c>
      <c r="G496" s="14" t="s">
        <v>2645</v>
      </c>
      <c r="H496" s="14" t="s">
        <v>3029</v>
      </c>
      <c r="I496" s="24" t="s">
        <v>3022</v>
      </c>
      <c r="J496" s="13"/>
      <c r="K496" s="13"/>
      <c r="L496" s="13"/>
      <c r="M496" s="13"/>
      <c r="N496" s="13"/>
      <c r="O496" s="13"/>
      <c r="P496" s="13"/>
      <c r="Q496" s="13"/>
    </row>
    <row r="497" spans="1:25">
      <c r="A497" s="11">
        <v>4</v>
      </c>
      <c r="B497" s="14">
        <v>91</v>
      </c>
      <c r="C497" s="14" t="s">
        <v>578</v>
      </c>
      <c r="D497" s="14">
        <v>121.5064187</v>
      </c>
      <c r="E497" s="14">
        <v>31.255974519999999</v>
      </c>
      <c r="F497" s="14" t="s">
        <v>2645</v>
      </c>
      <c r="G497" s="14" t="s">
        <v>2645</v>
      </c>
      <c r="H497" s="14" t="s">
        <v>3028</v>
      </c>
      <c r="I497" s="24" t="s">
        <v>3022</v>
      </c>
      <c r="J497" s="13">
        <v>0.28920194799999999</v>
      </c>
      <c r="K497" s="13">
        <v>0.43652216599999999</v>
      </c>
      <c r="L497" s="13">
        <v>8.5171594000000003E-2</v>
      </c>
      <c r="M497" s="13">
        <v>9.3302833000000002E-2</v>
      </c>
      <c r="N497" s="13">
        <v>4.9668205999999999E-2</v>
      </c>
      <c r="O497" s="13">
        <v>2.7334429999999999E-3</v>
      </c>
      <c r="P497" s="13">
        <v>9.3167619999999993E-3</v>
      </c>
      <c r="Q497" s="13">
        <v>0.79244635100000005</v>
      </c>
      <c r="R497" s="10">
        <v>0.9464721021793</v>
      </c>
      <c r="S497" s="10">
        <v>0.85893325136751497</v>
      </c>
      <c r="T497" s="10">
        <v>0.782745477139969</v>
      </c>
      <c r="U497" s="10">
        <v>0.70411395899504403</v>
      </c>
      <c r="V497" s="10">
        <v>0.89345283790061203</v>
      </c>
      <c r="W497" s="10">
        <v>0.82509346385018301</v>
      </c>
      <c r="X497" s="9">
        <v>0.79244635100000005</v>
      </c>
      <c r="Y497" s="8">
        <v>21.215581754432002</v>
      </c>
    </row>
    <row r="498" spans="1:25">
      <c r="A498" s="11">
        <v>4</v>
      </c>
      <c r="B498" s="14">
        <v>92</v>
      </c>
      <c r="C498" s="14" t="s">
        <v>577</v>
      </c>
      <c r="D498" s="14">
        <v>121.5045358</v>
      </c>
      <c r="E498" s="14">
        <v>31.256165970000001</v>
      </c>
      <c r="F498" s="14" t="s">
        <v>2645</v>
      </c>
      <c r="G498" s="14" t="s">
        <v>2645</v>
      </c>
      <c r="H498" s="14" t="s">
        <v>3027</v>
      </c>
      <c r="I498" s="24" t="s">
        <v>3022</v>
      </c>
      <c r="J498" s="13">
        <v>0.15173355799999999</v>
      </c>
      <c r="K498" s="13">
        <v>0.43390846300000002</v>
      </c>
      <c r="L498" s="13">
        <v>0.152467887</v>
      </c>
      <c r="M498" s="13">
        <v>0.123262723</v>
      </c>
      <c r="N498" s="13">
        <v>9.0281170000000004E-3</v>
      </c>
      <c r="O498" s="13">
        <v>3.6557499999999998E-4</v>
      </c>
      <c r="P498" s="13">
        <v>1.5591304E-2</v>
      </c>
      <c r="Q498" s="13">
        <v>0.75461396400000003</v>
      </c>
      <c r="R498" s="10">
        <v>0.95641718545182597</v>
      </c>
      <c r="S498" s="10">
        <v>0.79094213278385594</v>
      </c>
      <c r="T498" s="10">
        <v>0.76152365377397502</v>
      </c>
      <c r="U498" s="10">
        <v>0.77929787195678202</v>
      </c>
      <c r="V498" s="10">
        <v>0.88345217595635095</v>
      </c>
      <c r="W498" s="10">
        <v>0.69563548095696703</v>
      </c>
      <c r="X498" s="9">
        <v>0.75461396400000003</v>
      </c>
      <c r="Y498" s="8">
        <v>22.112211289478299</v>
      </c>
    </row>
    <row r="499" spans="1:25">
      <c r="A499" s="11">
        <v>4</v>
      </c>
      <c r="B499" s="14">
        <v>93</v>
      </c>
      <c r="C499" s="14" t="s">
        <v>576</v>
      </c>
      <c r="D499" s="14">
        <v>121.5099269</v>
      </c>
      <c r="E499" s="14">
        <v>31.253576089999999</v>
      </c>
      <c r="F499" s="14" t="s">
        <v>2645</v>
      </c>
      <c r="G499" s="14" t="s">
        <v>2645</v>
      </c>
      <c r="H499" s="14" t="s">
        <v>3026</v>
      </c>
      <c r="I499" s="24" t="s">
        <v>3022</v>
      </c>
      <c r="J499" s="13">
        <v>0.16438967400000001</v>
      </c>
      <c r="K499" s="13">
        <v>0.48015174900000002</v>
      </c>
      <c r="L499" s="13">
        <v>8.9258321000000002E-2</v>
      </c>
      <c r="M499" s="13">
        <v>0.16105245000000001</v>
      </c>
      <c r="N499" s="13">
        <v>2.4909845999999999E-2</v>
      </c>
      <c r="O499" s="13">
        <v>8.3401999999999999E-4</v>
      </c>
      <c r="P499" s="13">
        <v>4.4724780000000002E-3</v>
      </c>
      <c r="Q499" s="13">
        <v>0.78967692700000003</v>
      </c>
      <c r="R499" s="10">
        <v>0.94998601820737405</v>
      </c>
      <c r="S499" s="10">
        <v>0.85639989862478605</v>
      </c>
      <c r="T499" s="10">
        <v>0.77395950263251001</v>
      </c>
      <c r="U499" s="10">
        <v>0.76472550732032396</v>
      </c>
      <c r="V499" s="10">
        <v>0.81971351341919296</v>
      </c>
      <c r="W499" s="10">
        <v>0.82633948436707705</v>
      </c>
      <c r="X499" s="9">
        <v>0.78967692700000003</v>
      </c>
      <c r="Y499" s="8">
        <v>15.467827350019499</v>
      </c>
    </row>
    <row r="500" spans="1:25">
      <c r="A500" s="11">
        <v>4</v>
      </c>
      <c r="B500" s="14">
        <v>94</v>
      </c>
      <c r="C500" s="14" t="s">
        <v>575</v>
      </c>
      <c r="D500" s="14">
        <v>121.5100588</v>
      </c>
      <c r="E500" s="14">
        <v>31.25395292</v>
      </c>
      <c r="F500" s="14" t="s">
        <v>2645</v>
      </c>
      <c r="G500" s="14" t="s">
        <v>2645</v>
      </c>
      <c r="H500" s="14" t="s">
        <v>3025</v>
      </c>
      <c r="I500" s="24" t="s">
        <v>3022</v>
      </c>
      <c r="J500" s="13">
        <v>0.26952966</v>
      </c>
      <c r="K500" s="13">
        <v>0.35565471700000001</v>
      </c>
      <c r="L500" s="13">
        <v>8.2091967000000002E-2</v>
      </c>
      <c r="M500" s="13">
        <v>7.5837452999999999E-2</v>
      </c>
      <c r="N500" s="13">
        <v>3.9229075000000002E-2</v>
      </c>
      <c r="O500" s="13">
        <v>2.0726519999999999E-3</v>
      </c>
      <c r="P500" s="13">
        <v>2.802531E-3</v>
      </c>
      <c r="Q500" s="13">
        <v>0.75499707199999999</v>
      </c>
      <c r="R500" s="10">
        <v>0.86910871203696904</v>
      </c>
      <c r="S500" s="10">
        <v>0.81147632270871695</v>
      </c>
      <c r="T500" s="10">
        <v>0.711516509299157</v>
      </c>
      <c r="U500" s="10">
        <v>0.541795130472845</v>
      </c>
      <c r="V500" s="10">
        <v>0.72023218519314103</v>
      </c>
      <c r="W500" s="10">
        <v>0.58996830236640496</v>
      </c>
      <c r="X500" s="9">
        <v>0.75499707199999999</v>
      </c>
      <c r="Y500" s="8">
        <v>20.157363709197298</v>
      </c>
    </row>
    <row r="501" spans="1:25">
      <c r="A501" s="11">
        <v>4</v>
      </c>
      <c r="B501" s="14">
        <v>95</v>
      </c>
      <c r="C501" s="14" t="s">
        <v>574</v>
      </c>
      <c r="D501" s="14">
        <v>121.510133</v>
      </c>
      <c r="E501" s="14">
        <v>31.255178669999999</v>
      </c>
      <c r="F501" s="14" t="s">
        <v>2636</v>
      </c>
      <c r="G501" s="14" t="s">
        <v>3024</v>
      </c>
      <c r="H501" s="14" t="s">
        <v>3023</v>
      </c>
      <c r="I501" s="24" t="s">
        <v>3022</v>
      </c>
      <c r="J501" s="13">
        <v>0.41381867700000002</v>
      </c>
      <c r="K501" s="13">
        <v>0.29945055700000001</v>
      </c>
      <c r="L501" s="13">
        <v>9.7905477000000005E-2</v>
      </c>
      <c r="M501" s="13">
        <v>6.0608863999999998E-2</v>
      </c>
      <c r="N501" s="13">
        <v>2.9678344999999998E-2</v>
      </c>
      <c r="O501" s="13">
        <v>2.4115249999999999E-3</v>
      </c>
      <c r="P501" s="13">
        <v>3.6112470000000002E-3</v>
      </c>
      <c r="Q501" s="13">
        <v>0.726553805</v>
      </c>
      <c r="R501" s="10">
        <v>0.90227141136130795</v>
      </c>
      <c r="S501" s="10">
        <v>0.85833264413133004</v>
      </c>
      <c r="T501" s="10">
        <v>0.72771368833553995</v>
      </c>
      <c r="U501" s="10">
        <v>0.57260011684650103</v>
      </c>
      <c r="V501" s="10">
        <v>0.840078272291791</v>
      </c>
      <c r="W501" s="10">
        <v>0.85048114119931395</v>
      </c>
      <c r="X501" s="9">
        <v>0.726553805</v>
      </c>
      <c r="Y501" s="8">
        <v>18.798731133677201</v>
      </c>
    </row>
    <row r="502" spans="1:25">
      <c r="A502" s="11">
        <v>4</v>
      </c>
      <c r="B502" s="14">
        <v>96</v>
      </c>
      <c r="C502" s="14" t="s">
        <v>3021</v>
      </c>
      <c r="D502" s="14">
        <v>121.4482196</v>
      </c>
      <c r="E502" s="14">
        <v>31.226563580000001</v>
      </c>
      <c r="F502" s="14" t="s">
        <v>3020</v>
      </c>
      <c r="G502" s="14" t="s">
        <v>3019</v>
      </c>
      <c r="H502" s="14" t="s">
        <v>3018</v>
      </c>
      <c r="I502" s="10" t="s">
        <v>2083</v>
      </c>
      <c r="J502" s="13"/>
      <c r="K502" s="13"/>
      <c r="L502" s="13"/>
      <c r="M502" s="13"/>
      <c r="N502" s="13"/>
      <c r="O502" s="13"/>
      <c r="P502" s="13"/>
      <c r="Q502" s="13"/>
    </row>
    <row r="503" spans="1:25">
      <c r="A503" s="11">
        <v>4</v>
      </c>
      <c r="B503" s="14">
        <v>97</v>
      </c>
      <c r="C503" s="14" t="s">
        <v>739</v>
      </c>
      <c r="D503" s="14">
        <v>121.45097730000001</v>
      </c>
      <c r="E503" s="14">
        <v>31.228719900000002</v>
      </c>
      <c r="F503" s="14" t="s">
        <v>2830</v>
      </c>
      <c r="G503" s="14" t="s">
        <v>3017</v>
      </c>
      <c r="H503" s="14" t="s">
        <v>3016</v>
      </c>
      <c r="I503" s="10" t="s">
        <v>2083</v>
      </c>
      <c r="J503" s="13">
        <v>0.30814034600000001</v>
      </c>
      <c r="K503" s="13">
        <v>0.224294935</v>
      </c>
      <c r="L503" s="13">
        <v>0.28540011799999998</v>
      </c>
      <c r="M503" s="13">
        <v>4.9807957E-2</v>
      </c>
      <c r="N503" s="13">
        <v>4.8992974000000002E-2</v>
      </c>
      <c r="O503" s="13">
        <v>3.0223300000000002E-3</v>
      </c>
      <c r="P503" s="13">
        <v>3.8182400000000001E-3</v>
      </c>
      <c r="Q503" s="13">
        <v>0.78233416600000005</v>
      </c>
      <c r="R503" s="10">
        <v>0.84705929910107003</v>
      </c>
      <c r="S503" s="10">
        <v>0.845432376890348</v>
      </c>
      <c r="T503" s="10">
        <v>0.79253824978543397</v>
      </c>
      <c r="U503" s="10">
        <v>0.64808528559117795</v>
      </c>
      <c r="V503" s="10">
        <v>0.82645461011761201</v>
      </c>
      <c r="W503" s="10">
        <v>0.79454990631394296</v>
      </c>
      <c r="X503" s="9">
        <v>0.78233416600000005</v>
      </c>
      <c r="Y503" s="8">
        <v>16.977161107714998</v>
      </c>
    </row>
    <row r="504" spans="1:25">
      <c r="A504" s="11">
        <v>4</v>
      </c>
      <c r="B504" s="14">
        <v>98</v>
      </c>
      <c r="C504" s="14" t="s">
        <v>737</v>
      </c>
      <c r="D504" s="14">
        <v>121.4475059</v>
      </c>
      <c r="E504" s="14">
        <v>31.23368206</v>
      </c>
      <c r="F504" s="14" t="s">
        <v>2659</v>
      </c>
      <c r="G504" s="14" t="s">
        <v>2659</v>
      </c>
      <c r="H504" s="14" t="s">
        <v>3015</v>
      </c>
      <c r="I504" s="10" t="s">
        <v>2083</v>
      </c>
      <c r="J504" s="13">
        <v>0.199197345</v>
      </c>
      <c r="K504" s="13">
        <v>0.13406965500000001</v>
      </c>
      <c r="L504" s="13">
        <v>0.432512919</v>
      </c>
      <c r="M504" s="13">
        <v>4.2311561999999997E-2</v>
      </c>
      <c r="N504" s="13">
        <v>5.3443908999999998E-2</v>
      </c>
      <c r="O504" s="13">
        <v>2.8406780000000001E-3</v>
      </c>
      <c r="P504" s="13">
        <v>7.7756250000000004E-3</v>
      </c>
      <c r="Q504" s="13">
        <v>0.77048918499999997</v>
      </c>
      <c r="R504" s="10">
        <v>0.86358022986183602</v>
      </c>
      <c r="S504" s="10">
        <v>0.78308488819740096</v>
      </c>
      <c r="T504" s="10">
        <v>0.76705588378734402</v>
      </c>
      <c r="U504" s="10">
        <v>0.71812854770068801</v>
      </c>
      <c r="V504" s="10">
        <v>0.80437112561220403</v>
      </c>
      <c r="W504" s="10">
        <v>0.74432259519167498</v>
      </c>
      <c r="X504" s="9">
        <v>0.77048918499999997</v>
      </c>
      <c r="Y504" s="8">
        <v>16.4542485123735</v>
      </c>
    </row>
    <row r="505" spans="1:25">
      <c r="A505" s="11">
        <v>4</v>
      </c>
      <c r="B505" s="14">
        <v>99</v>
      </c>
      <c r="C505" s="14" t="s">
        <v>736</v>
      </c>
      <c r="D505" s="14">
        <v>121.44584469999999</v>
      </c>
      <c r="E505" s="14">
        <v>31.227913000000001</v>
      </c>
      <c r="F505" s="14" t="s">
        <v>2636</v>
      </c>
      <c r="G505" s="14" t="s">
        <v>3014</v>
      </c>
      <c r="H505" s="14" t="s">
        <v>3013</v>
      </c>
      <c r="I505" s="10" t="s">
        <v>2083</v>
      </c>
      <c r="J505" s="13">
        <v>0.196912384</v>
      </c>
      <c r="K505" s="13">
        <v>0.13302459699999999</v>
      </c>
      <c r="L505" s="13">
        <v>0.46044960000000001</v>
      </c>
      <c r="M505" s="13">
        <v>7.9108238999999997E-2</v>
      </c>
      <c r="N505" s="13">
        <v>6.9297409000000004E-2</v>
      </c>
      <c r="O505" s="13">
        <v>1.4541630000000001E-3</v>
      </c>
      <c r="P505" s="13">
        <v>4.8051830000000002E-3</v>
      </c>
      <c r="Q505" s="13">
        <v>0.82799958699999998</v>
      </c>
      <c r="R505" s="10">
        <v>0.94028830424624399</v>
      </c>
      <c r="S505" s="10">
        <v>0.750810227839253</v>
      </c>
      <c r="T505" s="10">
        <v>0.83237785992313595</v>
      </c>
      <c r="U505" s="10">
        <v>0.65701168955437805</v>
      </c>
      <c r="V505" s="10">
        <v>0.78072661368502605</v>
      </c>
      <c r="W505" s="10">
        <v>0.70315556767429599</v>
      </c>
      <c r="X505" s="9">
        <v>0.82799958699999998</v>
      </c>
      <c r="Y505" s="8">
        <v>23.100778185179902</v>
      </c>
    </row>
    <row r="506" spans="1:25">
      <c r="A506" s="11">
        <v>4</v>
      </c>
      <c r="B506" s="14">
        <v>100</v>
      </c>
      <c r="C506" s="14" t="s">
        <v>735</v>
      </c>
      <c r="D506" s="14">
        <v>121.44949459999999</v>
      </c>
      <c r="E506" s="14">
        <v>31.232203989999999</v>
      </c>
      <c r="F506" s="14" t="s">
        <v>3012</v>
      </c>
      <c r="G506" s="14" t="s">
        <v>3011</v>
      </c>
      <c r="H506" s="14" t="s">
        <v>3010</v>
      </c>
      <c r="I506" s="10" t="s">
        <v>2083</v>
      </c>
      <c r="J506" s="13">
        <v>0.19363212599999999</v>
      </c>
      <c r="K506" s="13">
        <v>8.9029694000000006E-2</v>
      </c>
      <c r="L506" s="13">
        <v>0.48464813200000001</v>
      </c>
      <c r="M506" s="13">
        <v>9.2760849000000006E-2</v>
      </c>
      <c r="N506" s="13">
        <v>4.7217177999999999E-2</v>
      </c>
      <c r="O506" s="13">
        <v>5.4702799999999997E-4</v>
      </c>
      <c r="P506" s="13">
        <v>1.8642807000000001E-2</v>
      </c>
      <c r="Q506" s="13">
        <v>0.81857926299999995</v>
      </c>
      <c r="R506" s="10">
        <v>0.91697739175087201</v>
      </c>
      <c r="S506" s="10">
        <v>0.71453960928568505</v>
      </c>
      <c r="T506" s="10">
        <v>0.81797925391283799</v>
      </c>
      <c r="U506" s="10">
        <v>0.75762908697672005</v>
      </c>
      <c r="V506" s="10">
        <v>0.88659221606984395</v>
      </c>
      <c r="W506" s="10">
        <v>0.70295848869793698</v>
      </c>
      <c r="X506" s="9">
        <v>0.81857926299999995</v>
      </c>
      <c r="Y506" s="8">
        <v>23.591441463022001</v>
      </c>
    </row>
    <row r="507" spans="1:25">
      <c r="A507" s="11">
        <v>4</v>
      </c>
      <c r="B507" s="14">
        <v>101</v>
      </c>
      <c r="C507" s="14" t="s">
        <v>3009</v>
      </c>
      <c r="D507" s="14">
        <v>121.4346474</v>
      </c>
      <c r="E507" s="14">
        <v>31.242675649999999</v>
      </c>
      <c r="F507" s="14" t="s">
        <v>2636</v>
      </c>
      <c r="G507" s="14" t="s">
        <v>3008</v>
      </c>
      <c r="H507" s="14" t="s">
        <v>3007</v>
      </c>
      <c r="I507" s="10" t="s">
        <v>2083</v>
      </c>
      <c r="J507" s="13"/>
      <c r="K507" s="13"/>
      <c r="L507" s="13"/>
      <c r="M507" s="13"/>
      <c r="N507" s="13"/>
      <c r="O507" s="13"/>
      <c r="P507" s="13"/>
      <c r="Q507" s="13"/>
    </row>
    <row r="508" spans="1:25">
      <c r="A508" s="11">
        <v>4</v>
      </c>
      <c r="B508" s="14">
        <v>102</v>
      </c>
      <c r="C508" s="14" t="s">
        <v>733</v>
      </c>
      <c r="D508" s="14">
        <v>121.4421054</v>
      </c>
      <c r="E508" s="14">
        <v>31.229052960000001</v>
      </c>
      <c r="F508" s="14" t="s">
        <v>3006</v>
      </c>
      <c r="G508" s="14" t="s">
        <v>3005</v>
      </c>
      <c r="H508" s="14" t="s">
        <v>3004</v>
      </c>
      <c r="I508" s="10" t="s">
        <v>2083</v>
      </c>
      <c r="J508" s="13">
        <v>0.23842982200000001</v>
      </c>
      <c r="K508" s="13">
        <v>0.38821646999999998</v>
      </c>
      <c r="L508" s="13">
        <v>0.13122101799999999</v>
      </c>
      <c r="M508" s="13">
        <v>0.142129798</v>
      </c>
      <c r="N508" s="13">
        <v>2.0818961E-2</v>
      </c>
      <c r="O508" s="13">
        <v>3.2080099999999999E-3</v>
      </c>
      <c r="P508" s="13">
        <v>2.6901445999999999E-2</v>
      </c>
      <c r="Q508" s="13">
        <v>0.79552448399999998</v>
      </c>
      <c r="R508" s="10">
        <v>0.92157342225025896</v>
      </c>
      <c r="S508" s="10">
        <v>0.76479579963383804</v>
      </c>
      <c r="T508" s="10">
        <v>0.80270349895710502</v>
      </c>
      <c r="U508" s="10">
        <v>0.80657659613199595</v>
      </c>
      <c r="V508" s="10">
        <v>0.83340285345069898</v>
      </c>
      <c r="W508" s="10">
        <v>0.78593999290371397</v>
      </c>
      <c r="X508" s="9">
        <v>0.79552448399999998</v>
      </c>
      <c r="Y508" s="8">
        <v>14.0147053390551</v>
      </c>
    </row>
    <row r="509" spans="1:25">
      <c r="A509" s="11">
        <v>4</v>
      </c>
      <c r="B509" s="14">
        <v>103</v>
      </c>
      <c r="C509" s="14" t="s">
        <v>731</v>
      </c>
      <c r="D509" s="14">
        <v>121.44248949999999</v>
      </c>
      <c r="E509" s="14">
        <v>31.230061580000001</v>
      </c>
      <c r="F509" s="14" t="s">
        <v>3003</v>
      </c>
      <c r="G509" s="14" t="s">
        <v>3002</v>
      </c>
      <c r="H509" s="14" t="s">
        <v>3001</v>
      </c>
      <c r="I509" s="10" t="s">
        <v>2083</v>
      </c>
      <c r="J509" s="13">
        <v>0.25554588900000003</v>
      </c>
      <c r="K509" s="13">
        <v>0.31050682099999999</v>
      </c>
      <c r="L509" s="13">
        <v>0.24925014000000001</v>
      </c>
      <c r="M509" s="13">
        <v>6.8424633999999998E-2</v>
      </c>
      <c r="N509" s="13">
        <v>3.9389338000000003E-2</v>
      </c>
      <c r="O509" s="13">
        <v>4.0755950000000004E-3</v>
      </c>
      <c r="P509" s="13">
        <v>3.3967698999999997E-2</v>
      </c>
      <c r="Q509" s="13">
        <v>0.87900059100000005</v>
      </c>
      <c r="R509" s="10">
        <v>0.96815171098771002</v>
      </c>
      <c r="S509" s="10">
        <v>0.94178611702025505</v>
      </c>
      <c r="T509" s="10">
        <v>0.87803716196743198</v>
      </c>
      <c r="U509" s="10">
        <v>0.74873528510474796</v>
      </c>
      <c r="V509" s="10">
        <v>0.89888290065149201</v>
      </c>
      <c r="W509" s="10">
        <v>0.93842923545552703</v>
      </c>
      <c r="X509" s="9">
        <v>0.87900059100000005</v>
      </c>
      <c r="Y509" s="8">
        <v>14.9988278701674</v>
      </c>
    </row>
    <row r="510" spans="1:25">
      <c r="A510" s="11">
        <v>4</v>
      </c>
      <c r="B510" s="14">
        <v>104</v>
      </c>
      <c r="C510" s="14" t="s">
        <v>729</v>
      </c>
      <c r="D510" s="14">
        <v>121.4501714</v>
      </c>
      <c r="E510" s="14">
        <v>31.234925090000001</v>
      </c>
      <c r="F510" s="14" t="s">
        <v>3000</v>
      </c>
      <c r="G510" s="14" t="s">
        <v>3000</v>
      </c>
      <c r="H510" s="14" t="s">
        <v>2999</v>
      </c>
      <c r="I510" s="10" t="s">
        <v>2083</v>
      </c>
      <c r="J510" s="13">
        <v>0.20890069</v>
      </c>
      <c r="K510" s="13">
        <v>0.21529984499999999</v>
      </c>
      <c r="L510" s="13">
        <v>0.37823557899999999</v>
      </c>
      <c r="M510" s="13">
        <v>5.7554244999999997E-2</v>
      </c>
      <c r="N510" s="13">
        <v>5.6869983999999998E-2</v>
      </c>
      <c r="O510" s="13">
        <v>1.0058879999999999E-3</v>
      </c>
      <c r="P510" s="13">
        <v>2.0480633000000002E-2</v>
      </c>
      <c r="Q510" s="13">
        <v>0.90785957299999998</v>
      </c>
      <c r="R510" s="10">
        <v>0.96073689655106298</v>
      </c>
      <c r="S510" s="10">
        <v>0.88197139419910897</v>
      </c>
      <c r="T510" s="10">
        <v>0.90175080077641501</v>
      </c>
      <c r="U510" s="10">
        <v>0.65104352093026197</v>
      </c>
      <c r="V510" s="10">
        <v>0.862267519717269</v>
      </c>
      <c r="W510" s="10">
        <v>0.78662570644361696</v>
      </c>
      <c r="X510" s="9">
        <v>0.90785957299999998</v>
      </c>
      <c r="Y510" s="8">
        <v>20.3088724219071</v>
      </c>
    </row>
    <row r="511" spans="1:25">
      <c r="A511" s="11">
        <v>4</v>
      </c>
      <c r="B511" s="14">
        <v>105</v>
      </c>
      <c r="C511" s="14" t="s">
        <v>727</v>
      </c>
      <c r="D511" s="14">
        <v>121.44673400000001</v>
      </c>
      <c r="E511" s="14">
        <v>31.233714450000001</v>
      </c>
      <c r="F511" s="14" t="s">
        <v>2998</v>
      </c>
      <c r="G511" s="14" t="s">
        <v>2645</v>
      </c>
      <c r="H511" s="14" t="s">
        <v>2997</v>
      </c>
      <c r="I511" s="10" t="s">
        <v>2083</v>
      </c>
      <c r="J511" s="13">
        <v>0.293192864</v>
      </c>
      <c r="K511" s="13">
        <v>9.3883515000000001E-2</v>
      </c>
      <c r="L511" s="13">
        <v>0.43682066600000002</v>
      </c>
      <c r="M511" s="13">
        <v>4.6218236000000003E-2</v>
      </c>
      <c r="N511" s="13">
        <v>4.5499166000000001E-2</v>
      </c>
      <c r="O511" s="13">
        <v>5.28018E-4</v>
      </c>
      <c r="P511" s="13">
        <v>3.140068E-2</v>
      </c>
      <c r="Q511" s="13">
        <v>0.877107372</v>
      </c>
      <c r="R511" s="10">
        <v>0.92628269007437902</v>
      </c>
      <c r="S511" s="10">
        <v>0.93699758397522503</v>
      </c>
      <c r="T511" s="10">
        <v>0.86913018877804504</v>
      </c>
      <c r="U511" s="10">
        <v>0.731266628830326</v>
      </c>
      <c r="V511" s="10">
        <v>0.877846144309679</v>
      </c>
      <c r="W511" s="10">
        <v>0.82802550925905705</v>
      </c>
      <c r="X511" s="9">
        <v>0.877107372</v>
      </c>
      <c r="Y511" s="8">
        <v>18.629628999800701</v>
      </c>
    </row>
    <row r="512" spans="1:25">
      <c r="A512" s="11">
        <v>4</v>
      </c>
      <c r="B512" s="14">
        <v>106</v>
      </c>
      <c r="C512" s="14" t="s">
        <v>725</v>
      </c>
      <c r="D512" s="14">
        <v>121.4498859</v>
      </c>
      <c r="E512" s="14">
        <v>31.237057629999999</v>
      </c>
      <c r="F512" s="14" t="s">
        <v>2996</v>
      </c>
      <c r="G512" s="14" t="s">
        <v>2995</v>
      </c>
      <c r="H512" s="14" t="s">
        <v>2994</v>
      </c>
      <c r="I512" s="10" t="s">
        <v>2083</v>
      </c>
      <c r="J512" s="13">
        <v>0.21811752300000001</v>
      </c>
      <c r="K512" s="13">
        <v>0.18797149699999999</v>
      </c>
      <c r="L512" s="13">
        <v>0.35912348399999999</v>
      </c>
      <c r="M512" s="13">
        <v>0.100272878</v>
      </c>
      <c r="N512" s="13">
        <v>4.1624959000000003E-2</v>
      </c>
      <c r="O512" s="13">
        <v>1.602554E-3</v>
      </c>
      <c r="P512" s="13">
        <v>2.7454379999999998E-3</v>
      </c>
      <c r="Q512" s="13">
        <v>0.767287787</v>
      </c>
      <c r="R512" s="10">
        <v>0.86385007846556505</v>
      </c>
      <c r="S512" s="10">
        <v>0.64772864458593804</v>
      </c>
      <c r="T512" s="10">
        <v>0.77203030022987695</v>
      </c>
      <c r="U512" s="10">
        <v>0.80789426290884403</v>
      </c>
      <c r="V512" s="10">
        <v>0.877554348171938</v>
      </c>
      <c r="W512" s="10">
        <v>0.66705748701317602</v>
      </c>
      <c r="X512" s="9">
        <v>0.767287787</v>
      </c>
      <c r="Y512" s="8">
        <v>14.032810079693199</v>
      </c>
    </row>
    <row r="513" spans="1:25">
      <c r="A513" s="11">
        <v>4</v>
      </c>
      <c r="B513" s="14">
        <v>107</v>
      </c>
      <c r="C513" s="14" t="s">
        <v>723</v>
      </c>
      <c r="D513" s="14">
        <v>121.4504795</v>
      </c>
      <c r="E513" s="14">
        <v>31.23929798</v>
      </c>
      <c r="F513" s="14" t="s">
        <v>2636</v>
      </c>
      <c r="G513" s="14" t="s">
        <v>2993</v>
      </c>
      <c r="H513" s="14" t="s">
        <v>2992</v>
      </c>
      <c r="I513" s="10" t="s">
        <v>2083</v>
      </c>
      <c r="J513" s="13">
        <v>0.200189591</v>
      </c>
      <c r="K513" s="13">
        <v>0.339853287</v>
      </c>
      <c r="L513" s="13">
        <v>0.25255393999999998</v>
      </c>
      <c r="M513" s="13">
        <v>8.8282584999999997E-2</v>
      </c>
      <c r="N513" s="13">
        <v>7.5431346999999996E-2</v>
      </c>
      <c r="O513" s="13">
        <v>2.9730799999999999E-3</v>
      </c>
      <c r="P513" s="13">
        <v>1.931667E-3</v>
      </c>
      <c r="Q513" s="13">
        <v>0.76377114300000004</v>
      </c>
      <c r="R513" s="10">
        <v>0.93848288801338897</v>
      </c>
      <c r="S513" s="10">
        <v>0.81889326133231599</v>
      </c>
      <c r="T513" s="10">
        <v>0.76283928217716501</v>
      </c>
      <c r="U513" s="10">
        <v>0.644897810517717</v>
      </c>
      <c r="V513" s="10">
        <v>0.88982346722133698</v>
      </c>
      <c r="W513" s="10">
        <v>0.80235340720312998</v>
      </c>
      <c r="X513" s="9">
        <v>0.76377114300000004</v>
      </c>
      <c r="Y513" s="8">
        <v>19.1858290457386</v>
      </c>
    </row>
    <row r="514" spans="1:25">
      <c r="A514" s="11">
        <v>4</v>
      </c>
      <c r="B514" s="14">
        <v>108</v>
      </c>
      <c r="C514" s="14" t="s">
        <v>722</v>
      </c>
      <c r="D514" s="14">
        <v>121.4464711</v>
      </c>
      <c r="E514" s="14">
        <v>31.237556170000001</v>
      </c>
      <c r="F514" s="14" t="s">
        <v>2991</v>
      </c>
      <c r="G514" s="14" t="s">
        <v>2990</v>
      </c>
      <c r="H514" s="14" t="s">
        <v>2989</v>
      </c>
      <c r="I514" s="10" t="s">
        <v>2083</v>
      </c>
      <c r="J514" s="13">
        <v>0.35199873799999998</v>
      </c>
      <c r="K514" s="13">
        <v>0.30818516899999998</v>
      </c>
      <c r="L514" s="13">
        <v>0.12298624800000001</v>
      </c>
      <c r="M514" s="13">
        <v>9.7454479999999996E-2</v>
      </c>
      <c r="N514" s="13">
        <v>3.5153798E-2</v>
      </c>
      <c r="O514" s="13">
        <v>2.9269629999999999E-3</v>
      </c>
      <c r="P514" s="13">
        <v>1.4575958E-2</v>
      </c>
      <c r="Q514" s="13">
        <v>0.83366141999999999</v>
      </c>
      <c r="R514" s="10">
        <v>0.93417141203297904</v>
      </c>
      <c r="S514" s="10">
        <v>0.95728125784878404</v>
      </c>
      <c r="T514" s="10">
        <v>0.82284363975393404</v>
      </c>
      <c r="U514" s="10">
        <v>0.87836018167477203</v>
      </c>
      <c r="V514" s="10">
        <v>0.95089296548468705</v>
      </c>
      <c r="W514" s="10">
        <v>0.90945872170472297</v>
      </c>
      <c r="X514" s="9">
        <v>0.83366141999999999</v>
      </c>
      <c r="Y514" s="8">
        <v>19.632600296395001</v>
      </c>
    </row>
    <row r="515" spans="1:25">
      <c r="A515" s="11">
        <v>4</v>
      </c>
      <c r="B515" s="14">
        <v>109</v>
      </c>
      <c r="C515" s="14" t="s">
        <v>720</v>
      </c>
      <c r="D515" s="14">
        <v>121.4442502</v>
      </c>
      <c r="E515" s="14">
        <v>31.237065229999999</v>
      </c>
      <c r="F515" s="14" t="s">
        <v>2636</v>
      </c>
      <c r="G515" s="14" t="s">
        <v>2988</v>
      </c>
      <c r="H515" s="14" t="s">
        <v>2987</v>
      </c>
      <c r="I515" s="10" t="s">
        <v>2083</v>
      </c>
      <c r="J515" s="13">
        <v>0.35212745699999998</v>
      </c>
      <c r="K515" s="13">
        <v>0.25353164700000003</v>
      </c>
      <c r="L515" s="13">
        <v>0.23127288800000001</v>
      </c>
      <c r="M515" s="13">
        <v>7.8495788999999996E-2</v>
      </c>
      <c r="N515" s="13">
        <v>4.1846084999999998E-2</v>
      </c>
      <c r="O515" s="13">
        <v>2.8366089999999999E-3</v>
      </c>
      <c r="P515" s="13">
        <v>1.0093306999999999E-2</v>
      </c>
      <c r="Q515" s="13">
        <v>0.84621785900000002</v>
      </c>
      <c r="R515" s="10">
        <v>0.93342470702834801</v>
      </c>
      <c r="S515" s="10">
        <v>0.94871351296717399</v>
      </c>
      <c r="T515" s="10">
        <v>0.83493132152604799</v>
      </c>
      <c r="U515" s="10">
        <v>0.76060577813693298</v>
      </c>
      <c r="V515" s="10">
        <v>0.81700657175795</v>
      </c>
      <c r="W515" s="10">
        <v>0.84519378962543001</v>
      </c>
      <c r="X515" s="9">
        <v>0.84621785900000002</v>
      </c>
      <c r="Y515" s="8">
        <v>17.113350570902199</v>
      </c>
    </row>
    <row r="516" spans="1:25">
      <c r="A516" s="11">
        <v>4</v>
      </c>
      <c r="B516" s="14">
        <v>110</v>
      </c>
      <c r="C516" s="14" t="s">
        <v>719</v>
      </c>
      <c r="D516" s="14">
        <v>121.43793169999999</v>
      </c>
      <c r="E516" s="14">
        <v>31.233600070000001</v>
      </c>
      <c r="F516" s="14" t="s">
        <v>2645</v>
      </c>
      <c r="G516" s="14" t="s">
        <v>2986</v>
      </c>
      <c r="H516" s="14" t="s">
        <v>2985</v>
      </c>
      <c r="I516" s="10" t="s">
        <v>2083</v>
      </c>
      <c r="J516" s="13">
        <v>0.25031307800000002</v>
      </c>
      <c r="K516" s="13">
        <v>7.8519821000000004E-2</v>
      </c>
      <c r="L516" s="13">
        <v>0.49605342299999999</v>
      </c>
      <c r="M516" s="13">
        <v>3.2853263000000001E-2</v>
      </c>
      <c r="N516" s="13">
        <v>7.7842439999999999E-2</v>
      </c>
      <c r="O516" s="13">
        <v>2.6354109999999998E-3</v>
      </c>
      <c r="P516" s="13">
        <v>6.2397549999999996E-3</v>
      </c>
      <c r="Q516" s="13">
        <v>0.79415396699999996</v>
      </c>
      <c r="R516" s="10">
        <v>0.90477798586053204</v>
      </c>
      <c r="S516" s="10">
        <v>0.75344009984181304</v>
      </c>
      <c r="T516" s="10">
        <v>0.79689722479576397</v>
      </c>
      <c r="U516" s="10">
        <v>0.82853124346034601</v>
      </c>
      <c r="V516" s="10">
        <v>0.84213159143798899</v>
      </c>
      <c r="W516" s="10">
        <v>0.75521119088025501</v>
      </c>
      <c r="X516" s="9">
        <v>0.79415396699999996</v>
      </c>
      <c r="Y516" s="8">
        <v>20.7807527842224</v>
      </c>
    </row>
    <row r="517" spans="1:25" ht="28.5">
      <c r="A517" s="11">
        <v>4</v>
      </c>
      <c r="B517" s="14">
        <v>111</v>
      </c>
      <c r="C517" s="14" t="s">
        <v>718</v>
      </c>
      <c r="D517" s="14">
        <v>121.43715210000001</v>
      </c>
      <c r="E517" s="14">
        <v>31.23413481</v>
      </c>
      <c r="F517" s="14" t="s">
        <v>2984</v>
      </c>
      <c r="G517" s="23" t="s">
        <v>2983</v>
      </c>
      <c r="H517" s="14" t="s">
        <v>2982</v>
      </c>
      <c r="I517" s="10" t="s">
        <v>2083</v>
      </c>
      <c r="J517" s="13">
        <v>0.22875690500000001</v>
      </c>
      <c r="K517" s="13">
        <v>2.2141457E-2</v>
      </c>
      <c r="L517" s="13">
        <v>0.55889002499999996</v>
      </c>
      <c r="M517" s="13">
        <v>7.3117256000000005E-2</v>
      </c>
      <c r="N517" s="13">
        <v>4.9507458999999997E-2</v>
      </c>
      <c r="O517" s="13">
        <v>4.4571560000000003E-3</v>
      </c>
      <c r="P517" s="13">
        <v>6.973903E-3</v>
      </c>
      <c r="Q517" s="13">
        <v>0.87750840399999996</v>
      </c>
      <c r="R517" s="10">
        <v>0.95544395486257505</v>
      </c>
      <c r="S517" s="10">
        <v>0.96509593825454298</v>
      </c>
      <c r="T517" s="10">
        <v>0.88567798169758405</v>
      </c>
      <c r="U517" s="10">
        <v>0.85050474503084394</v>
      </c>
      <c r="V517" s="10">
        <v>0.87927630183688799</v>
      </c>
      <c r="W517" s="10">
        <v>0.85863389443474902</v>
      </c>
      <c r="X517" s="9">
        <v>0.87750840399999996</v>
      </c>
      <c r="Y517" s="8">
        <v>24.395255323500599</v>
      </c>
    </row>
    <row r="518" spans="1:25">
      <c r="A518" s="11">
        <v>4</v>
      </c>
      <c r="B518" s="14">
        <v>112</v>
      </c>
      <c r="C518" s="14" t="s">
        <v>716</v>
      </c>
      <c r="D518" s="14">
        <v>121.4370639</v>
      </c>
      <c r="E518" s="14">
        <v>31.23431429</v>
      </c>
      <c r="F518" s="14" t="s">
        <v>2981</v>
      </c>
      <c r="G518" s="14" t="s">
        <v>2980</v>
      </c>
      <c r="H518" s="14" t="s">
        <v>2979</v>
      </c>
      <c r="I518" s="10" t="s">
        <v>2083</v>
      </c>
      <c r="J518" s="13">
        <v>0.22771949799999999</v>
      </c>
      <c r="K518" s="13">
        <v>1.7209243999999999E-2</v>
      </c>
      <c r="L518" s="13">
        <v>0.54956626900000005</v>
      </c>
      <c r="M518" s="13">
        <v>7.2686767999999999E-2</v>
      </c>
      <c r="N518" s="13">
        <v>5.2695464999999997E-2</v>
      </c>
      <c r="O518" s="13">
        <v>4.540634E-3</v>
      </c>
      <c r="P518" s="13">
        <v>2.3197169999999998E-3</v>
      </c>
      <c r="Q518" s="13">
        <v>0.88950991000000001</v>
      </c>
      <c r="R518" s="10">
        <v>0.96772920983600497</v>
      </c>
      <c r="S518" s="10">
        <v>0.97671023601094398</v>
      </c>
      <c r="T518" s="10">
        <v>0.872364768061486</v>
      </c>
      <c r="U518" s="10">
        <v>0.88267106983674204</v>
      </c>
      <c r="V518" s="10">
        <v>0.90770825802370603</v>
      </c>
      <c r="W518" s="10">
        <v>0.93577192807999698</v>
      </c>
      <c r="X518" s="9">
        <v>0.88950991000000001</v>
      </c>
      <c r="Y518" s="8">
        <v>25.169541355887301</v>
      </c>
    </row>
    <row r="519" spans="1:25">
      <c r="A519" s="11">
        <v>4</v>
      </c>
      <c r="B519" s="14">
        <v>113</v>
      </c>
      <c r="C519" s="14" t="s">
        <v>714</v>
      </c>
      <c r="D519" s="14">
        <v>121.43641839999999</v>
      </c>
      <c r="E519" s="14">
        <v>31.234866969999999</v>
      </c>
      <c r="F519" s="14" t="s">
        <v>2978</v>
      </c>
      <c r="G519" s="14" t="s">
        <v>2977</v>
      </c>
      <c r="H519" s="14" t="s">
        <v>2976</v>
      </c>
      <c r="I519" s="10" t="s">
        <v>2083</v>
      </c>
      <c r="J519" s="13">
        <v>0.26008491500000003</v>
      </c>
      <c r="K519" s="13">
        <v>8.6016464000000001E-2</v>
      </c>
      <c r="L519" s="13">
        <v>0.37730102500000001</v>
      </c>
      <c r="M519" s="13">
        <v>5.2208709999999998E-2</v>
      </c>
      <c r="N519" s="13">
        <v>7.5231551999999993E-2</v>
      </c>
      <c r="O519" s="13">
        <v>3.3996579999999998E-3</v>
      </c>
      <c r="P519" s="13">
        <v>4.603195E-3</v>
      </c>
      <c r="Q519" s="13">
        <v>0.86065487799999996</v>
      </c>
      <c r="R519" s="10">
        <v>0.93405428398975698</v>
      </c>
      <c r="S519" s="10">
        <v>0.86942321164474501</v>
      </c>
      <c r="T519" s="10">
        <v>0.80662616443003099</v>
      </c>
      <c r="U519" s="10">
        <v>0.72690314399679401</v>
      </c>
      <c r="V519" s="10">
        <v>0.85573652438425896</v>
      </c>
      <c r="W519" s="10">
        <v>0.86021591629301697</v>
      </c>
      <c r="X519" s="9">
        <v>0.86065487799999996</v>
      </c>
      <c r="Y519" s="8">
        <v>21.005068199924899</v>
      </c>
    </row>
    <row r="520" spans="1:25">
      <c r="A520" s="11">
        <v>4</v>
      </c>
      <c r="B520" s="14">
        <v>114</v>
      </c>
      <c r="C520" s="14" t="s">
        <v>712</v>
      </c>
      <c r="D520" s="14">
        <v>121.43615560000001</v>
      </c>
      <c r="E520" s="14">
        <v>31.235301320000001</v>
      </c>
      <c r="F520" s="14" t="s">
        <v>2975</v>
      </c>
      <c r="G520" s="15" t="s">
        <v>2974</v>
      </c>
      <c r="H520" s="14" t="s">
        <v>2973</v>
      </c>
      <c r="I520" s="10" t="s">
        <v>2083</v>
      </c>
      <c r="J520" s="13">
        <v>0.15441058199999999</v>
      </c>
      <c r="K520" s="13">
        <v>0.235343786</v>
      </c>
      <c r="L520" s="13">
        <v>0.34943492599999998</v>
      </c>
      <c r="M520" s="13">
        <v>0.112063628</v>
      </c>
      <c r="N520" s="13">
        <v>4.2181162000000001E-2</v>
      </c>
      <c r="O520" s="13">
        <v>2.9129619999999998E-3</v>
      </c>
      <c r="P520" s="13">
        <v>9.3251740000000003E-3</v>
      </c>
      <c r="Q520" s="13">
        <v>0.81559137900000001</v>
      </c>
      <c r="R520" s="10">
        <v>0.894089776153705</v>
      </c>
      <c r="S520" s="10">
        <v>0.93120383566556197</v>
      </c>
      <c r="T520" s="10">
        <v>0.82134450217038402</v>
      </c>
      <c r="U520" s="10">
        <v>0.80534407814972797</v>
      </c>
      <c r="V520" s="10">
        <v>0.78756854632248396</v>
      </c>
      <c r="W520" s="10">
        <v>0.82994737566940102</v>
      </c>
      <c r="X520" s="9">
        <v>0.81559137900000001</v>
      </c>
      <c r="Y520" s="8">
        <v>17.266957688499499</v>
      </c>
    </row>
    <row r="521" spans="1:25">
      <c r="A521" s="11">
        <v>4</v>
      </c>
      <c r="B521" s="14">
        <v>115</v>
      </c>
      <c r="C521" s="14" t="s">
        <v>710</v>
      </c>
      <c r="D521" s="14">
        <v>121.44464790000001</v>
      </c>
      <c r="E521" s="14">
        <v>31.218638869999999</v>
      </c>
      <c r="F521" s="14" t="s">
        <v>2972</v>
      </c>
      <c r="G521" s="14" t="s">
        <v>2971</v>
      </c>
      <c r="H521" s="14" t="s">
        <v>2970</v>
      </c>
      <c r="I521" s="10" t="s">
        <v>2083</v>
      </c>
      <c r="J521" s="13">
        <v>0.24777454800000001</v>
      </c>
      <c r="K521" s="13">
        <v>7.8135172000000003E-2</v>
      </c>
      <c r="L521" s="13">
        <v>0.450235579</v>
      </c>
      <c r="M521" s="13">
        <v>8.7675093999999995E-2</v>
      </c>
      <c r="N521" s="13">
        <v>3.9584477999999999E-2</v>
      </c>
      <c r="O521" s="13">
        <v>2.6620229999999999E-3</v>
      </c>
      <c r="P521" s="13">
        <v>1.0288238999999999E-2</v>
      </c>
      <c r="Q521" s="13">
        <v>0.79558005499999995</v>
      </c>
      <c r="R521" s="10">
        <v>0.84533047025346997</v>
      </c>
      <c r="S521" s="10">
        <v>0.88402084575625595</v>
      </c>
      <c r="T521" s="10">
        <v>0.79665371239509097</v>
      </c>
      <c r="U521" s="10">
        <v>0.73911069329258505</v>
      </c>
      <c r="V521" s="10">
        <v>0.84291761422564404</v>
      </c>
      <c r="W521" s="10">
        <v>0.84684593192814905</v>
      </c>
      <c r="X521" s="9">
        <v>0.79558005499999995</v>
      </c>
      <c r="Y521" s="8">
        <v>23.0647249264339</v>
      </c>
    </row>
    <row r="522" spans="1:25">
      <c r="A522" s="11">
        <v>4</v>
      </c>
      <c r="B522" s="14">
        <v>116</v>
      </c>
      <c r="C522" s="14" t="s">
        <v>2969</v>
      </c>
      <c r="D522" s="14">
        <v>121.44102150000001</v>
      </c>
      <c r="E522" s="14">
        <v>31.219085190000001</v>
      </c>
      <c r="F522" s="14" t="s">
        <v>2968</v>
      </c>
      <c r="G522" s="14" t="s">
        <v>2967</v>
      </c>
      <c r="H522" s="14" t="s">
        <v>2966</v>
      </c>
      <c r="I522" s="10" t="s">
        <v>2083</v>
      </c>
      <c r="J522" s="13"/>
      <c r="K522" s="13"/>
      <c r="L522" s="13"/>
      <c r="M522" s="13"/>
      <c r="N522" s="13"/>
      <c r="O522" s="13"/>
      <c r="P522" s="13"/>
      <c r="Q522" s="13"/>
    </row>
    <row r="523" spans="1:25">
      <c r="A523" s="11">
        <v>4</v>
      </c>
      <c r="B523" s="14">
        <v>117</v>
      </c>
      <c r="C523" s="14" t="s">
        <v>708</v>
      </c>
      <c r="D523" s="14">
        <v>121.4359784</v>
      </c>
      <c r="E523" s="14">
        <v>31.226729339999999</v>
      </c>
      <c r="F523" s="14" t="s">
        <v>2965</v>
      </c>
      <c r="G523" s="14" t="s">
        <v>2964</v>
      </c>
      <c r="H523" s="14" t="s">
        <v>2963</v>
      </c>
      <c r="I523" s="10" t="s">
        <v>2083</v>
      </c>
      <c r="J523" s="13">
        <v>0.15593353900000001</v>
      </c>
      <c r="K523" s="13">
        <v>0.16986688</v>
      </c>
      <c r="L523" s="13">
        <v>0.49997186700000001</v>
      </c>
      <c r="M523" s="13">
        <v>1.9677798E-2</v>
      </c>
      <c r="N523" s="13">
        <v>5.5290698999999999E-2</v>
      </c>
      <c r="O523" s="13">
        <v>2.7012830000000001E-3</v>
      </c>
      <c r="P523" s="13">
        <v>2.7031899999999998E-3</v>
      </c>
      <c r="Q523" s="13">
        <v>0.82542374500000004</v>
      </c>
      <c r="R523" s="10">
        <v>0.904361026820099</v>
      </c>
      <c r="S523" s="10">
        <v>0.79504600699662598</v>
      </c>
      <c r="T523" s="10">
        <v>0.84331703944452396</v>
      </c>
      <c r="U523" s="10">
        <v>0.70893509010931999</v>
      </c>
      <c r="V523" s="10">
        <v>0.73470433294383797</v>
      </c>
      <c r="W523" s="10">
        <v>0.41924933085785299</v>
      </c>
      <c r="X523" s="9">
        <v>0.82542374500000004</v>
      </c>
      <c r="Y523" s="8">
        <v>16.111016089519101</v>
      </c>
    </row>
    <row r="524" spans="1:25">
      <c r="A524" s="11">
        <v>4</v>
      </c>
      <c r="B524" s="14">
        <v>118</v>
      </c>
      <c r="C524" s="14" t="s">
        <v>2962</v>
      </c>
      <c r="D524" s="14">
        <v>121.435417</v>
      </c>
      <c r="E524" s="14">
        <v>31.218951059999998</v>
      </c>
      <c r="F524" s="14" t="s">
        <v>2961</v>
      </c>
      <c r="G524" s="14" t="s">
        <v>2960</v>
      </c>
      <c r="H524" s="14" t="s">
        <v>2959</v>
      </c>
      <c r="I524" s="10" t="s">
        <v>2083</v>
      </c>
      <c r="J524" s="13"/>
      <c r="K524" s="13"/>
      <c r="L524" s="13"/>
      <c r="M524" s="13"/>
      <c r="N524" s="13"/>
      <c r="O524" s="13"/>
      <c r="P524" s="13"/>
      <c r="Q524" s="13"/>
    </row>
    <row r="525" spans="1:25">
      <c r="A525" s="11">
        <v>4</v>
      </c>
      <c r="B525" s="14">
        <v>119</v>
      </c>
      <c r="C525" s="14" t="s">
        <v>2958</v>
      </c>
      <c r="D525" s="14">
        <v>121.44703699999999</v>
      </c>
      <c r="E525" s="14">
        <v>31.213466669999999</v>
      </c>
      <c r="F525" s="14" t="s">
        <v>2957</v>
      </c>
      <c r="G525" s="14" t="s">
        <v>2956</v>
      </c>
      <c r="H525" s="14" t="s">
        <v>2955</v>
      </c>
      <c r="I525" s="10" t="s">
        <v>2083</v>
      </c>
      <c r="J525" s="13"/>
      <c r="K525" s="13"/>
      <c r="L525" s="13"/>
      <c r="M525" s="13"/>
      <c r="N525" s="13"/>
      <c r="O525" s="13"/>
      <c r="P525" s="13"/>
      <c r="Q525" s="13"/>
    </row>
    <row r="526" spans="1:25">
      <c r="A526" s="11">
        <v>4</v>
      </c>
      <c r="B526" s="14">
        <v>120</v>
      </c>
      <c r="C526" s="14" t="s">
        <v>706</v>
      </c>
      <c r="D526" s="14">
        <v>121.44799519999999</v>
      </c>
      <c r="E526" s="14">
        <v>31.23232874</v>
      </c>
      <c r="F526" s="14" t="s">
        <v>2636</v>
      </c>
      <c r="G526" s="14" t="s">
        <v>2954</v>
      </c>
      <c r="H526" s="14" t="s">
        <v>2953</v>
      </c>
      <c r="I526" s="10" t="s">
        <v>2083</v>
      </c>
      <c r="J526" s="13">
        <v>0.26705322300000001</v>
      </c>
      <c r="K526" s="13">
        <v>7.5081634999999994E-2</v>
      </c>
      <c r="L526" s="13">
        <v>0.43990020800000001</v>
      </c>
      <c r="M526" s="13">
        <v>1.8366240999999998E-2</v>
      </c>
      <c r="N526" s="13">
        <v>9.0769958999999997E-2</v>
      </c>
      <c r="O526" s="13">
        <v>9.01413E-4</v>
      </c>
      <c r="P526" s="13">
        <v>1.4343299999999999E-4</v>
      </c>
      <c r="Q526" s="13">
        <v>0.845390898</v>
      </c>
      <c r="R526" s="10">
        <v>0.88655522353224603</v>
      </c>
      <c r="S526" s="10">
        <v>0.73933209264579203</v>
      </c>
      <c r="T526" s="10">
        <v>0.83966601976702604</v>
      </c>
      <c r="U526" s="10">
        <v>0.77445225831582498</v>
      </c>
      <c r="V526" s="10">
        <v>0.86469915154639598</v>
      </c>
      <c r="W526" s="10">
        <v>0.76308996070065105</v>
      </c>
      <c r="X526" s="9">
        <v>0.845390898</v>
      </c>
      <c r="Y526" s="8">
        <v>22.632254740895199</v>
      </c>
    </row>
    <row r="527" spans="1:25">
      <c r="A527" s="11">
        <v>4</v>
      </c>
      <c r="B527" s="14">
        <v>121</v>
      </c>
      <c r="C527" s="14" t="s">
        <v>2952</v>
      </c>
      <c r="D527" s="14">
        <v>121.47874640000001</v>
      </c>
      <c r="E527" s="14">
        <v>31.23912477</v>
      </c>
      <c r="F527" s="14" t="s">
        <v>2951</v>
      </c>
      <c r="G527" s="14" t="s">
        <v>2950</v>
      </c>
      <c r="H527" s="14" t="s">
        <v>2949</v>
      </c>
      <c r="I527" s="10" t="s">
        <v>2083</v>
      </c>
      <c r="J527" s="13"/>
      <c r="K527" s="13"/>
      <c r="L527" s="13"/>
      <c r="M527" s="13"/>
      <c r="N527" s="13"/>
      <c r="O527" s="13"/>
      <c r="P527" s="13"/>
      <c r="Q527" s="13"/>
    </row>
    <row r="528" spans="1:25">
      <c r="A528" s="11">
        <v>4</v>
      </c>
      <c r="B528" s="14">
        <v>122</v>
      </c>
      <c r="C528" s="14" t="s">
        <v>565</v>
      </c>
      <c r="D528" s="14">
        <v>121.4661971</v>
      </c>
      <c r="E528" s="14">
        <v>31.24264136</v>
      </c>
      <c r="F528" s="14" t="s">
        <v>2948</v>
      </c>
      <c r="G528" s="14" t="s">
        <v>2947</v>
      </c>
      <c r="H528" s="14" t="s">
        <v>2946</v>
      </c>
      <c r="I528" s="10" t="s">
        <v>2083</v>
      </c>
      <c r="J528" s="13">
        <v>0.37307436300000002</v>
      </c>
      <c r="K528" s="13">
        <v>0.22537601700000001</v>
      </c>
      <c r="L528" s="13">
        <v>0.218934452</v>
      </c>
      <c r="M528" s="13">
        <v>7.3625451999999994E-2</v>
      </c>
      <c r="N528" s="13">
        <v>3.7986643E-2</v>
      </c>
      <c r="O528" s="13">
        <v>2.5805310000000001E-3</v>
      </c>
      <c r="P528" s="13">
        <v>1.0289809E-2</v>
      </c>
      <c r="Q528" s="13">
        <v>0.75384367500000005</v>
      </c>
      <c r="R528" s="10">
        <v>0.87241608677627502</v>
      </c>
      <c r="S528" s="10">
        <v>0.79020167340232195</v>
      </c>
      <c r="T528" s="10">
        <v>0.75700097724812199</v>
      </c>
      <c r="U528" s="10">
        <v>0.54606706565010998</v>
      </c>
      <c r="V528" s="10">
        <v>0.79574499218869699</v>
      </c>
      <c r="W528" s="10">
        <v>0.68017452010947699</v>
      </c>
      <c r="X528" s="9">
        <v>0.75384367500000005</v>
      </c>
      <c r="Y528" s="8">
        <v>17.475666600351602</v>
      </c>
    </row>
    <row r="529" spans="1:25">
      <c r="A529" s="11">
        <v>4</v>
      </c>
      <c r="B529" s="14">
        <v>123</v>
      </c>
      <c r="C529" s="14" t="s">
        <v>563</v>
      </c>
      <c r="D529" s="14">
        <v>121.4680821</v>
      </c>
      <c r="E529" s="14">
        <v>31.243140260000001</v>
      </c>
      <c r="F529" s="14" t="s">
        <v>2945</v>
      </c>
      <c r="G529" s="14" t="s">
        <v>2944</v>
      </c>
      <c r="H529" s="14" t="s">
        <v>2943</v>
      </c>
      <c r="I529" s="10" t="s">
        <v>2083</v>
      </c>
      <c r="J529" s="13">
        <v>0.306833458</v>
      </c>
      <c r="K529" s="13">
        <v>0.153305626</v>
      </c>
      <c r="L529" s="13">
        <v>3.3795547000000002E-2</v>
      </c>
      <c r="M529" s="13">
        <v>2.0251847E-2</v>
      </c>
      <c r="N529" s="13">
        <v>1.2580681E-2</v>
      </c>
      <c r="O529" s="13">
        <v>1.6796109999999999E-3</v>
      </c>
      <c r="P529" s="13">
        <v>7.5038910000000004E-3</v>
      </c>
      <c r="Q529" s="13">
        <v>0.62483557300000003</v>
      </c>
      <c r="R529" s="10">
        <v>0.82453135281967205</v>
      </c>
      <c r="S529" s="10">
        <v>0.70227749986927701</v>
      </c>
      <c r="T529" s="10">
        <v>0.61065877996803597</v>
      </c>
      <c r="U529" s="10">
        <v>0.59738679630033598</v>
      </c>
      <c r="V529" s="10">
        <v>0.75819187565311197</v>
      </c>
      <c r="W529" s="10">
        <v>0.47148716824152498</v>
      </c>
      <c r="X529" s="9">
        <v>0.62483557300000003</v>
      </c>
      <c r="Y529" s="8">
        <v>19.667872190513201</v>
      </c>
    </row>
    <row r="530" spans="1:25">
      <c r="A530" s="11">
        <v>4</v>
      </c>
      <c r="B530" s="14">
        <v>124</v>
      </c>
      <c r="C530" s="14" t="s">
        <v>2942</v>
      </c>
      <c r="D530" s="14">
        <v>121.4708712</v>
      </c>
      <c r="E530" s="14">
        <v>31.246887489999999</v>
      </c>
      <c r="F530" s="14" t="s">
        <v>2941</v>
      </c>
      <c r="G530" s="14" t="s">
        <v>2940</v>
      </c>
      <c r="H530" s="14" t="s">
        <v>2939</v>
      </c>
      <c r="I530" s="10" t="s">
        <v>2083</v>
      </c>
      <c r="J530" s="13">
        <v>0.20614269800000001</v>
      </c>
      <c r="K530" s="13">
        <v>0.51708412199999998</v>
      </c>
      <c r="L530" s="13">
        <v>6.9533759999999998E-3</v>
      </c>
      <c r="M530" s="13">
        <v>0.116184235</v>
      </c>
      <c r="N530" s="13">
        <v>4.4334411999999997E-2</v>
      </c>
      <c r="O530" s="13">
        <v>5.3144179999999996E-3</v>
      </c>
      <c r="P530" s="13">
        <v>1.0247367E-2</v>
      </c>
      <c r="Q530" s="13">
        <v>0.86851874200000001</v>
      </c>
      <c r="R530" s="10">
        <v>0.97770406803602905</v>
      </c>
      <c r="S530" s="10">
        <v>0.96574572132192904</v>
      </c>
      <c r="T530" s="10">
        <v>0.84674495716706999</v>
      </c>
      <c r="U530" s="10">
        <v>0.67702831228987304</v>
      </c>
      <c r="V530" s="10">
        <v>0.85654163615779899</v>
      </c>
      <c r="W530" s="10">
        <v>0.60320962385463495</v>
      </c>
      <c r="X530" s="9">
        <v>0.86851874200000001</v>
      </c>
      <c r="Y530" s="8">
        <v>16.921435494014901</v>
      </c>
    </row>
    <row r="531" spans="1:25">
      <c r="A531" s="11">
        <v>4</v>
      </c>
      <c r="B531" s="14">
        <v>125</v>
      </c>
      <c r="C531" s="14" t="s">
        <v>2938</v>
      </c>
      <c r="D531" s="14">
        <v>121.4747656</v>
      </c>
      <c r="E531" s="14">
        <v>31.249781590000001</v>
      </c>
      <c r="F531" s="14" t="s">
        <v>2937</v>
      </c>
      <c r="G531" s="14" t="s">
        <v>2937</v>
      </c>
      <c r="H531" s="14" t="s">
        <v>2936</v>
      </c>
      <c r="I531" s="10" t="s">
        <v>2083</v>
      </c>
      <c r="J531" s="13"/>
      <c r="K531" s="13"/>
      <c r="L531" s="13"/>
      <c r="M531" s="13"/>
      <c r="N531" s="13"/>
      <c r="O531" s="13"/>
      <c r="P531" s="13"/>
      <c r="Q531" s="13"/>
    </row>
    <row r="532" spans="1:25">
      <c r="A532" s="11">
        <v>4</v>
      </c>
      <c r="B532" s="14">
        <v>126</v>
      </c>
      <c r="C532" s="14" t="s">
        <v>561</v>
      </c>
      <c r="D532" s="14">
        <v>121.4915283</v>
      </c>
      <c r="E532" s="14">
        <v>31.271282230000001</v>
      </c>
      <c r="F532" s="14" t="s">
        <v>2645</v>
      </c>
      <c r="G532" s="14" t="s">
        <v>2645</v>
      </c>
      <c r="H532" s="14" t="s">
        <v>2935</v>
      </c>
      <c r="I532" s="10" t="s">
        <v>2083</v>
      </c>
      <c r="J532" s="13">
        <v>0.21034209000000001</v>
      </c>
      <c r="K532" s="13">
        <v>0.49947738699999999</v>
      </c>
      <c r="L532" s="13">
        <v>5.2266438999999998E-2</v>
      </c>
      <c r="M532" s="13">
        <v>0.116690636</v>
      </c>
      <c r="N532" s="13">
        <v>1.1586189E-2</v>
      </c>
      <c r="O532" s="13">
        <v>7.1048699999999999E-4</v>
      </c>
      <c r="P532" s="13">
        <v>1.1583646E-2</v>
      </c>
      <c r="Q532" s="13">
        <v>0.94599146999999995</v>
      </c>
      <c r="R532" s="10">
        <v>0.974315255513995</v>
      </c>
      <c r="S532" s="10">
        <v>0.86435581190479205</v>
      </c>
      <c r="T532" s="10">
        <v>0.93038802953561295</v>
      </c>
      <c r="U532" s="10">
        <v>0.84341929857082398</v>
      </c>
      <c r="V532" s="10">
        <v>0.907196418680704</v>
      </c>
      <c r="W532" s="10">
        <v>0.89735940780629397</v>
      </c>
      <c r="X532" s="9">
        <v>0.94599146999999995</v>
      </c>
      <c r="Y532" s="8">
        <v>19.410899043172801</v>
      </c>
    </row>
    <row r="533" spans="1:25">
      <c r="A533" s="11">
        <v>4</v>
      </c>
      <c r="B533" s="14">
        <v>127</v>
      </c>
      <c r="C533" s="14" t="s">
        <v>560</v>
      </c>
      <c r="D533" s="14">
        <v>121.4599462</v>
      </c>
      <c r="E533" s="14">
        <v>31.24381945</v>
      </c>
      <c r="F533" s="14" t="s">
        <v>2934</v>
      </c>
      <c r="G533" s="14" t="s">
        <v>2933</v>
      </c>
      <c r="H533" s="14" t="s">
        <v>2932</v>
      </c>
      <c r="I533" s="10" t="s">
        <v>2083</v>
      </c>
      <c r="J533" s="13">
        <v>0.17830003999999999</v>
      </c>
      <c r="K533" s="13">
        <v>0.50036893599999999</v>
      </c>
      <c r="L533" s="13">
        <v>0.13074575199999999</v>
      </c>
      <c r="M533" s="13">
        <v>6.3543047000000005E-2</v>
      </c>
      <c r="N533" s="13">
        <v>2.6171547999999999E-2</v>
      </c>
      <c r="O533" s="13">
        <v>1.831327E-3</v>
      </c>
      <c r="P533" s="13">
        <v>1.050404E-3</v>
      </c>
      <c r="Q533" s="13">
        <v>0.757735402</v>
      </c>
      <c r="R533" s="10">
        <v>0.92904147897259903</v>
      </c>
      <c r="S533" s="10">
        <v>0.86385746517671502</v>
      </c>
      <c r="T533" s="10">
        <v>0.75130847005491896</v>
      </c>
      <c r="U533" s="10">
        <v>0.74105728801049697</v>
      </c>
      <c r="V533" s="10">
        <v>0.93096131610038302</v>
      </c>
      <c r="W533" s="10">
        <v>0.86487523376125097</v>
      </c>
      <c r="X533" s="9">
        <v>0.757735402</v>
      </c>
      <c r="Y533" s="8">
        <v>19.061334742143298</v>
      </c>
    </row>
    <row r="534" spans="1:25">
      <c r="A534" s="11">
        <v>4</v>
      </c>
      <c r="B534" s="14">
        <v>128</v>
      </c>
      <c r="C534" s="14" t="s">
        <v>2931</v>
      </c>
      <c r="D534" s="14">
        <v>121.40264620000001</v>
      </c>
      <c r="E534" s="14">
        <v>31.240983920000001</v>
      </c>
      <c r="F534" s="14" t="s">
        <v>2930</v>
      </c>
      <c r="G534" s="14" t="s">
        <v>2930</v>
      </c>
      <c r="H534" s="14" t="s">
        <v>2929</v>
      </c>
      <c r="I534" s="10" t="s">
        <v>2582</v>
      </c>
      <c r="J534" s="13"/>
      <c r="K534" s="13"/>
      <c r="L534" s="13"/>
      <c r="M534" s="13"/>
      <c r="N534" s="13"/>
      <c r="O534" s="13"/>
      <c r="P534" s="13"/>
      <c r="Q534" s="13"/>
    </row>
    <row r="535" spans="1:25">
      <c r="A535" s="11">
        <v>4</v>
      </c>
      <c r="B535" s="14">
        <v>129</v>
      </c>
      <c r="C535" s="14" t="s">
        <v>2928</v>
      </c>
      <c r="D535" s="14">
        <v>121.43169349999999</v>
      </c>
      <c r="E535" s="14">
        <v>31.24700636</v>
      </c>
      <c r="F535" s="14" t="s">
        <v>2645</v>
      </c>
      <c r="G535" s="14" t="s">
        <v>2927</v>
      </c>
      <c r="H535" s="14" t="s">
        <v>2926</v>
      </c>
      <c r="I535" s="10" t="s">
        <v>2582</v>
      </c>
      <c r="J535" s="13"/>
      <c r="K535" s="13"/>
      <c r="L535" s="13"/>
      <c r="M535" s="13"/>
      <c r="N535" s="13"/>
      <c r="O535" s="13"/>
      <c r="P535" s="13"/>
      <c r="Q535" s="13"/>
    </row>
    <row r="536" spans="1:25">
      <c r="A536" s="11">
        <v>4</v>
      </c>
      <c r="B536" s="14">
        <v>130</v>
      </c>
      <c r="C536" s="14" t="s">
        <v>675</v>
      </c>
      <c r="D536" s="14">
        <v>121.4495727</v>
      </c>
      <c r="E536" s="14">
        <v>31.217950590000001</v>
      </c>
      <c r="F536" s="14" t="s">
        <v>2925</v>
      </c>
      <c r="G536" s="14" t="s">
        <v>2924</v>
      </c>
      <c r="H536" s="14" t="s">
        <v>2923</v>
      </c>
      <c r="I536" s="10" t="s">
        <v>1759</v>
      </c>
      <c r="J536" s="13">
        <v>0.26644778200000002</v>
      </c>
      <c r="K536" s="13">
        <v>6.6828489000000005E-2</v>
      </c>
      <c r="L536" s="13">
        <v>0.453778505</v>
      </c>
      <c r="M536" s="13">
        <v>7.1927308999999995E-2</v>
      </c>
      <c r="N536" s="13">
        <v>5.9332371000000002E-2</v>
      </c>
      <c r="O536" s="13">
        <v>4.7354700000000003E-3</v>
      </c>
      <c r="P536" s="13">
        <v>1.4973402E-2</v>
      </c>
      <c r="Q536" s="13">
        <v>0.78462795299999999</v>
      </c>
      <c r="R536" s="10">
        <v>0.89343086965351204</v>
      </c>
      <c r="S536" s="10">
        <v>0.89387477219378797</v>
      </c>
      <c r="T536" s="10">
        <v>0.78148362040566999</v>
      </c>
      <c r="U536" s="10">
        <v>0.86781566790981401</v>
      </c>
      <c r="V536" s="10">
        <v>0.91791731103037599</v>
      </c>
      <c r="W536" s="10">
        <v>0.85722239810853496</v>
      </c>
      <c r="X536" s="9">
        <v>0.78462795299999999</v>
      </c>
      <c r="Y536" s="8">
        <v>26.611324721023401</v>
      </c>
    </row>
    <row r="537" spans="1:25">
      <c r="A537" s="11">
        <v>4</v>
      </c>
      <c r="B537" s="14">
        <v>131</v>
      </c>
      <c r="C537" s="14" t="s">
        <v>2922</v>
      </c>
      <c r="D537" s="14">
        <v>121.4487192</v>
      </c>
      <c r="E537" s="14">
        <v>31.217887910000002</v>
      </c>
      <c r="F537" s="14" t="s">
        <v>2636</v>
      </c>
      <c r="G537" s="14" t="s">
        <v>2921</v>
      </c>
      <c r="H537" s="14" t="s">
        <v>2920</v>
      </c>
      <c r="I537" s="10" t="s">
        <v>1759</v>
      </c>
      <c r="J537" s="13"/>
      <c r="K537" s="13"/>
      <c r="L537" s="13"/>
      <c r="M537" s="13"/>
      <c r="N537" s="13"/>
      <c r="O537" s="13"/>
      <c r="P537" s="13"/>
      <c r="Q537" s="13"/>
    </row>
    <row r="538" spans="1:25">
      <c r="A538" s="11">
        <v>4</v>
      </c>
      <c r="B538" s="14">
        <v>132</v>
      </c>
      <c r="C538" s="14" t="s">
        <v>673</v>
      </c>
      <c r="D538" s="14">
        <v>121.4464667</v>
      </c>
      <c r="E538" s="14">
        <v>31.218698759999999</v>
      </c>
      <c r="F538" s="14" t="s">
        <v>2919</v>
      </c>
      <c r="G538" s="14" t="s">
        <v>2919</v>
      </c>
      <c r="H538" s="14" t="s">
        <v>2918</v>
      </c>
      <c r="I538" s="10" t="s">
        <v>1759</v>
      </c>
      <c r="J538" s="13">
        <v>0.22468158199999999</v>
      </c>
      <c r="K538" s="13">
        <v>3.4176962999999998E-2</v>
      </c>
      <c r="L538" s="13">
        <v>0.53463854099999997</v>
      </c>
      <c r="M538" s="13">
        <v>8.3769934000000004E-2</v>
      </c>
      <c r="N538" s="13">
        <v>5.4561342999999998E-2</v>
      </c>
      <c r="O538" s="13">
        <v>2.9247829999999998E-3</v>
      </c>
      <c r="P538" s="13">
        <v>8.7966920000000001E-3</v>
      </c>
      <c r="Q538" s="13">
        <v>0.78641546699999998</v>
      </c>
      <c r="R538" s="10">
        <v>0.93394360539409904</v>
      </c>
      <c r="S538" s="10">
        <v>0.89643497690587104</v>
      </c>
      <c r="T538" s="10">
        <v>0.78489174251557103</v>
      </c>
      <c r="U538" s="10">
        <v>0.84846571472474297</v>
      </c>
      <c r="V538" s="10">
        <v>0.88565392087688699</v>
      </c>
      <c r="W538" s="10">
        <v>0.85920024722321597</v>
      </c>
      <c r="X538" s="9">
        <v>0.78641546699999998</v>
      </c>
      <c r="Y538" s="8">
        <v>26.287201877616098</v>
      </c>
    </row>
    <row r="539" spans="1:25">
      <c r="A539" s="11">
        <v>4</v>
      </c>
      <c r="B539" s="14">
        <v>133</v>
      </c>
      <c r="C539" s="14" t="s">
        <v>671</v>
      </c>
      <c r="D539" s="14">
        <v>121.44842250000001</v>
      </c>
      <c r="E539" s="14">
        <v>31.216549700000002</v>
      </c>
      <c r="F539" s="14" t="s">
        <v>2917</v>
      </c>
      <c r="G539" s="14" t="s">
        <v>2916</v>
      </c>
      <c r="H539" s="14" t="s">
        <v>2915</v>
      </c>
      <c r="I539" s="10" t="s">
        <v>1759</v>
      </c>
      <c r="J539" s="13">
        <v>0.20479529299999999</v>
      </c>
      <c r="K539" s="13">
        <v>0.148548399</v>
      </c>
      <c r="L539" s="13">
        <v>0.42053331700000002</v>
      </c>
      <c r="M539" s="13">
        <v>0.12736892699999999</v>
      </c>
      <c r="N539" s="13">
        <v>2.6617595000000001E-2</v>
      </c>
      <c r="O539" s="13">
        <v>1.671655E-3</v>
      </c>
      <c r="P539" s="13">
        <v>1.2003217E-2</v>
      </c>
      <c r="Q539" s="13">
        <v>0.80981684300000001</v>
      </c>
      <c r="R539" s="10">
        <v>0.97000134174488695</v>
      </c>
      <c r="S539" s="10">
        <v>0.94223140219421397</v>
      </c>
      <c r="T539" s="10">
        <v>0.80285782082541501</v>
      </c>
      <c r="U539" s="10">
        <v>0.84824414498519296</v>
      </c>
      <c r="V539" s="10">
        <v>0.91534618835221504</v>
      </c>
      <c r="W539" s="10">
        <v>0.90329610914902303</v>
      </c>
      <c r="X539" s="9">
        <v>0.80981684300000001</v>
      </c>
      <c r="Y539" s="8">
        <v>20.9569759515425</v>
      </c>
    </row>
    <row r="540" spans="1:25">
      <c r="A540" s="11">
        <v>4</v>
      </c>
      <c r="B540" s="14">
        <v>134</v>
      </c>
      <c r="C540" s="14" t="s">
        <v>2914</v>
      </c>
      <c r="D540" s="14">
        <v>121.44401910000001</v>
      </c>
      <c r="E540" s="14">
        <v>31.214384200000001</v>
      </c>
      <c r="F540" s="14" t="s">
        <v>2913</v>
      </c>
      <c r="G540" s="14" t="s">
        <v>2913</v>
      </c>
      <c r="H540" s="14" t="s">
        <v>2912</v>
      </c>
      <c r="I540" s="10" t="s">
        <v>1759</v>
      </c>
      <c r="J540" s="13"/>
      <c r="K540" s="13"/>
      <c r="L540" s="13"/>
      <c r="M540" s="13"/>
      <c r="N540" s="13"/>
      <c r="O540" s="13"/>
      <c r="P540" s="13"/>
      <c r="Q540" s="13"/>
    </row>
    <row r="541" spans="1:25">
      <c r="A541" s="11">
        <v>4</v>
      </c>
      <c r="B541" s="14">
        <v>135</v>
      </c>
      <c r="C541" s="14" t="s">
        <v>669</v>
      </c>
      <c r="D541" s="14">
        <v>121.4435246</v>
      </c>
      <c r="E541" s="14">
        <v>31.212938879999999</v>
      </c>
      <c r="F541" s="14" t="s">
        <v>2636</v>
      </c>
      <c r="G541" s="14" t="s">
        <v>2911</v>
      </c>
      <c r="H541" s="14" t="s">
        <v>2910</v>
      </c>
      <c r="I541" s="10" t="s">
        <v>1759</v>
      </c>
      <c r="J541" s="13">
        <v>0.20827347900000001</v>
      </c>
      <c r="K541" s="13">
        <v>0.34441007899999998</v>
      </c>
      <c r="L541" s="13">
        <v>0.190277372</v>
      </c>
      <c r="M541" s="13">
        <v>0.115174839</v>
      </c>
      <c r="N541" s="13">
        <v>4.1586876000000002E-2</v>
      </c>
      <c r="O541" s="13">
        <v>1.851763E-3</v>
      </c>
      <c r="P541" s="13">
        <v>1.2608664E-2</v>
      </c>
      <c r="Q541" s="13">
        <v>0.71772543099999997</v>
      </c>
      <c r="R541" s="10">
        <v>0.92612513013308195</v>
      </c>
      <c r="S541" s="10">
        <v>0.87316145596732597</v>
      </c>
      <c r="T541" s="10">
        <v>0.71418920692326704</v>
      </c>
      <c r="U541" s="10">
        <v>0.86019943071870797</v>
      </c>
      <c r="V541" s="10">
        <v>0.86500536283548202</v>
      </c>
      <c r="W541" s="10">
        <v>0.86180129706570796</v>
      </c>
      <c r="X541" s="9">
        <v>0.71772543099999997</v>
      </c>
      <c r="Y541" s="8">
        <v>16.011871527669701</v>
      </c>
    </row>
    <row r="542" spans="1:25">
      <c r="A542" s="11">
        <v>4</v>
      </c>
      <c r="B542" s="14">
        <v>136</v>
      </c>
      <c r="C542" s="14" t="s">
        <v>668</v>
      </c>
      <c r="D542" s="14">
        <v>121.431918</v>
      </c>
      <c r="E542" s="14">
        <v>31.204735360000001</v>
      </c>
      <c r="F542" s="14" t="s">
        <v>2636</v>
      </c>
      <c r="G542" s="14" t="s">
        <v>2636</v>
      </c>
      <c r="H542" s="14" t="s">
        <v>2909</v>
      </c>
      <c r="I542" s="10" t="s">
        <v>1759</v>
      </c>
      <c r="J542" s="13">
        <v>0.233974603</v>
      </c>
      <c r="K542" s="13">
        <v>0.295892129</v>
      </c>
      <c r="L542" s="13">
        <v>0.25579232400000002</v>
      </c>
      <c r="M542" s="13">
        <v>0.114567683</v>
      </c>
      <c r="N542" s="13">
        <v>2.5877292E-2</v>
      </c>
      <c r="O542" s="13">
        <v>2.7010990000000002E-3</v>
      </c>
      <c r="P542" s="13">
        <v>5.5866240000000001E-3</v>
      </c>
      <c r="Q542" s="13">
        <v>0.687917424</v>
      </c>
      <c r="R542" s="10">
        <v>0.88083945597242597</v>
      </c>
      <c r="S542" s="10">
        <v>0.830268906610658</v>
      </c>
      <c r="T542" s="10">
        <v>0.67926289766692305</v>
      </c>
      <c r="U542" s="10">
        <v>0.64111008259208302</v>
      </c>
      <c r="V542" s="10">
        <v>0.85419437859609104</v>
      </c>
      <c r="W542" s="10">
        <v>0.81626506996756898</v>
      </c>
      <c r="X542" s="9">
        <v>0.687917424</v>
      </c>
      <c r="Y542" s="8">
        <v>20.130645696648401</v>
      </c>
    </row>
    <row r="543" spans="1:25">
      <c r="A543" s="11">
        <v>4</v>
      </c>
      <c r="B543" s="14">
        <v>137</v>
      </c>
      <c r="C543" s="14" t="s">
        <v>2908</v>
      </c>
      <c r="D543" s="14">
        <v>121.4500819</v>
      </c>
      <c r="E543" s="14">
        <v>31.215727749999999</v>
      </c>
      <c r="F543" s="14" t="s">
        <v>2907</v>
      </c>
      <c r="G543" s="14" t="s">
        <v>2906</v>
      </c>
      <c r="H543" s="14" t="s">
        <v>2905</v>
      </c>
      <c r="I543" s="10" t="s">
        <v>1759</v>
      </c>
      <c r="J543" s="13"/>
      <c r="K543" s="13"/>
      <c r="L543" s="13"/>
      <c r="M543" s="13"/>
      <c r="N543" s="13"/>
      <c r="O543" s="13"/>
      <c r="P543" s="13"/>
      <c r="Q543" s="13"/>
    </row>
    <row r="544" spans="1:25">
      <c r="A544" s="11">
        <v>4</v>
      </c>
      <c r="B544" s="14">
        <v>138</v>
      </c>
      <c r="C544" s="14" t="s">
        <v>667</v>
      </c>
      <c r="D544" s="14">
        <v>121.41916639999999</v>
      </c>
      <c r="E544" s="14">
        <v>31.21274519</v>
      </c>
      <c r="F544" s="14" t="s">
        <v>2904</v>
      </c>
      <c r="G544" s="14" t="s">
        <v>2903</v>
      </c>
      <c r="H544" s="14" t="s">
        <v>2902</v>
      </c>
      <c r="I544" s="10" t="s">
        <v>1759</v>
      </c>
      <c r="J544" s="13">
        <v>0.27785492000000001</v>
      </c>
      <c r="K544" s="13">
        <v>0.16889731099999999</v>
      </c>
      <c r="L544" s="13">
        <v>0.31321938799999999</v>
      </c>
      <c r="M544" s="13">
        <v>0.11913840000000001</v>
      </c>
      <c r="N544" s="13">
        <v>2.5016149000000001E-2</v>
      </c>
      <c r="O544" s="13">
        <v>2.649308E-3</v>
      </c>
      <c r="P544" s="13">
        <v>1.5676498000000001E-2</v>
      </c>
      <c r="Q544" s="13">
        <v>0.64199157299999998</v>
      </c>
      <c r="R544" s="10">
        <v>0.89554584925962</v>
      </c>
      <c r="S544" s="10">
        <v>0.80029006133439096</v>
      </c>
      <c r="T544" s="10">
        <v>0.62648130073344999</v>
      </c>
      <c r="U544" s="10">
        <v>0.72746301221088405</v>
      </c>
      <c r="V544" s="10">
        <v>0.87269830504270796</v>
      </c>
      <c r="W544" s="10">
        <v>0.84591071018866604</v>
      </c>
      <c r="X544" s="9">
        <v>0.64199157299999998</v>
      </c>
      <c r="Y544" s="8">
        <v>28.776298970290402</v>
      </c>
    </row>
    <row r="545" spans="1:25">
      <c r="A545" s="11">
        <v>4</v>
      </c>
      <c r="B545" s="14">
        <v>139</v>
      </c>
      <c r="C545" s="14" t="s">
        <v>665</v>
      </c>
      <c r="D545" s="14">
        <v>121.4439017</v>
      </c>
      <c r="E545" s="14">
        <v>31.20773634</v>
      </c>
      <c r="F545" s="14" t="s">
        <v>2901</v>
      </c>
      <c r="G545" s="14" t="s">
        <v>2901</v>
      </c>
      <c r="H545" s="14" t="s">
        <v>2900</v>
      </c>
      <c r="I545" s="10" t="s">
        <v>1759</v>
      </c>
      <c r="J545" s="13">
        <v>0.21069955800000001</v>
      </c>
      <c r="K545" s="13">
        <v>6.4640284000000006E-2</v>
      </c>
      <c r="L545" s="13">
        <v>0.48936224</v>
      </c>
      <c r="M545" s="13">
        <v>7.8119278E-2</v>
      </c>
      <c r="N545" s="13">
        <v>4.8925877E-2</v>
      </c>
      <c r="O545" s="13">
        <v>2.2528169999999998E-3</v>
      </c>
      <c r="P545" s="13">
        <v>1.5055895E-2</v>
      </c>
      <c r="Q545" s="13">
        <v>0.82373504500000005</v>
      </c>
      <c r="R545" s="10">
        <v>0.95311845437360698</v>
      </c>
      <c r="S545" s="10">
        <v>0.94541598544800698</v>
      </c>
      <c r="T545" s="10">
        <v>0.82930782244745105</v>
      </c>
      <c r="U545" s="10">
        <v>0.77487534842469297</v>
      </c>
      <c r="V545" s="10">
        <v>0.89512288076521396</v>
      </c>
      <c r="W545" s="10">
        <v>0.88813380810728904</v>
      </c>
      <c r="X545" s="9">
        <v>0.82373504500000005</v>
      </c>
      <c r="Y545" s="8">
        <v>24.950871632570902</v>
      </c>
    </row>
    <row r="546" spans="1:25">
      <c r="A546" s="11">
        <v>4</v>
      </c>
      <c r="B546" s="14">
        <v>140</v>
      </c>
      <c r="C546" s="14" t="s">
        <v>2899</v>
      </c>
      <c r="D546" s="14">
        <v>121.448342</v>
      </c>
      <c r="E546" s="14">
        <v>31.21270247</v>
      </c>
      <c r="F546" s="14" t="s">
        <v>2898</v>
      </c>
      <c r="G546" s="14" t="s">
        <v>2897</v>
      </c>
      <c r="H546" s="14" t="s">
        <v>2896</v>
      </c>
      <c r="I546" s="10" t="s">
        <v>1759</v>
      </c>
      <c r="J546" s="13"/>
      <c r="K546" s="13"/>
      <c r="L546" s="13"/>
      <c r="M546" s="13"/>
      <c r="N546" s="13"/>
      <c r="O546" s="13"/>
      <c r="P546" s="13"/>
      <c r="Q546" s="13"/>
    </row>
    <row r="547" spans="1:25">
      <c r="A547" s="11">
        <v>4</v>
      </c>
      <c r="B547" s="14">
        <v>141</v>
      </c>
      <c r="C547" s="14" t="s">
        <v>663</v>
      </c>
      <c r="D547" s="14">
        <v>121.4478752</v>
      </c>
      <c r="E547" s="14">
        <v>31.21290518</v>
      </c>
      <c r="F547" s="14" t="s">
        <v>2895</v>
      </c>
      <c r="G547" s="15" t="s">
        <v>2894</v>
      </c>
      <c r="H547" s="14" t="s">
        <v>2893</v>
      </c>
      <c r="I547" s="10" t="s">
        <v>1759</v>
      </c>
      <c r="J547" s="13">
        <v>0.120548566</v>
      </c>
      <c r="K547" s="13">
        <v>6.4071656000000005E-2</v>
      </c>
      <c r="L547" s="13">
        <v>0.48159376799999998</v>
      </c>
      <c r="M547" s="13">
        <v>0.100512187</v>
      </c>
      <c r="N547" s="13">
        <v>4.8457463999999999E-2</v>
      </c>
      <c r="O547" s="13">
        <v>3.2466249999999999E-3</v>
      </c>
      <c r="P547" s="13">
        <v>6.5784459999999999E-3</v>
      </c>
      <c r="Q547" s="13">
        <v>0.84769028199999996</v>
      </c>
      <c r="R547" s="10">
        <v>0.95110160736355698</v>
      </c>
      <c r="S547" s="10">
        <v>0.95633782845153203</v>
      </c>
      <c r="T547" s="10">
        <v>0.83975413862352299</v>
      </c>
      <c r="U547" s="10">
        <v>0.83390464003751696</v>
      </c>
      <c r="V547" s="10">
        <v>0.88879854583551299</v>
      </c>
      <c r="W547" s="10">
        <v>0.87572871138297403</v>
      </c>
      <c r="X547" s="9">
        <v>0.84769028199999996</v>
      </c>
      <c r="Y547" s="8">
        <v>29.505142091674099</v>
      </c>
    </row>
    <row r="548" spans="1:25">
      <c r="A548" s="11">
        <v>4</v>
      </c>
      <c r="B548" s="14">
        <v>142</v>
      </c>
      <c r="C548" s="14" t="s">
        <v>661</v>
      </c>
      <c r="D548" s="14">
        <v>121.4451311</v>
      </c>
      <c r="E548" s="14">
        <v>31.211497940000001</v>
      </c>
      <c r="F548" s="16" t="s">
        <v>2892</v>
      </c>
      <c r="G548" s="16" t="s">
        <v>2891</v>
      </c>
      <c r="H548" s="16" t="s">
        <v>2890</v>
      </c>
      <c r="I548" s="10" t="s">
        <v>1759</v>
      </c>
      <c r="J548" s="13">
        <v>0.143448042</v>
      </c>
      <c r="K548" s="13">
        <v>0.13605233899999999</v>
      </c>
      <c r="L548" s="13">
        <v>0.49603039300000001</v>
      </c>
      <c r="M548" s="13">
        <v>9.4531017999999994E-2</v>
      </c>
      <c r="N548" s="13">
        <v>4.7718712000000003E-2</v>
      </c>
      <c r="O548" s="13">
        <v>5.0698160000000004E-3</v>
      </c>
      <c r="P548" s="13">
        <v>2.3628815000000001E-2</v>
      </c>
      <c r="Q548" s="13">
        <v>0.86704885499999995</v>
      </c>
      <c r="R548" s="10">
        <v>0.92536546786374996</v>
      </c>
      <c r="S548" s="10">
        <v>0.854366428018138</v>
      </c>
      <c r="T548" s="10">
        <v>0.85704932232814801</v>
      </c>
      <c r="U548" s="10">
        <v>0.76639872647432195</v>
      </c>
      <c r="V548" s="10">
        <v>0.88925947435637898</v>
      </c>
      <c r="W548" s="10">
        <v>0.88851095842050598</v>
      </c>
      <c r="X548" s="9">
        <v>0.86704885499999995</v>
      </c>
      <c r="Y548" s="8">
        <v>19.870486417081601</v>
      </c>
    </row>
    <row r="549" spans="1:25">
      <c r="A549" s="11">
        <v>4</v>
      </c>
      <c r="B549" s="14">
        <v>143</v>
      </c>
      <c r="C549" s="14" t="s">
        <v>659</v>
      </c>
      <c r="D549" s="14">
        <v>121.4915841</v>
      </c>
      <c r="E549" s="14">
        <v>31.224210190000001</v>
      </c>
      <c r="F549" s="14" t="s">
        <v>2636</v>
      </c>
      <c r="G549" s="14" t="s">
        <v>2889</v>
      </c>
      <c r="H549" s="14" t="s">
        <v>2888</v>
      </c>
      <c r="I549" s="10" t="s">
        <v>1759</v>
      </c>
      <c r="J549" s="13">
        <v>0.15785173899999999</v>
      </c>
      <c r="K549" s="13">
        <v>0.54909688800000001</v>
      </c>
      <c r="L549" s="13">
        <v>1.7732794E-2</v>
      </c>
      <c r="M549" s="13">
        <v>8.2734801999999996E-2</v>
      </c>
      <c r="N549" s="13">
        <v>1.8833681000000001E-2</v>
      </c>
      <c r="O549" s="13">
        <v>9.3893499999999998E-5</v>
      </c>
      <c r="P549" s="13">
        <v>2.019102E-3</v>
      </c>
      <c r="Q549" s="13">
        <v>0.76564025899999999</v>
      </c>
      <c r="R549" s="10">
        <v>0.89806468475851797</v>
      </c>
      <c r="S549" s="10">
        <v>0.80838906939280897</v>
      </c>
      <c r="T549" s="10">
        <v>0.76670284427004498</v>
      </c>
      <c r="U549" s="10">
        <v>0.65569842317931704</v>
      </c>
      <c r="V549" s="10">
        <v>0.835248790111626</v>
      </c>
      <c r="W549" s="10">
        <v>0.73233618527774702</v>
      </c>
      <c r="X549" s="9">
        <v>0.76564025899999999</v>
      </c>
      <c r="Y549" s="8">
        <v>23.238208831128901</v>
      </c>
    </row>
    <row r="550" spans="1:25">
      <c r="A550" s="11">
        <v>4</v>
      </c>
      <c r="B550" s="14">
        <v>144</v>
      </c>
      <c r="C550" s="14" t="s">
        <v>658</v>
      </c>
      <c r="D550" s="14">
        <v>121.4457352</v>
      </c>
      <c r="E550" s="14">
        <v>31.210284860000002</v>
      </c>
      <c r="F550" s="14" t="s">
        <v>2636</v>
      </c>
      <c r="G550" s="15" t="s">
        <v>2887</v>
      </c>
      <c r="H550" s="14" t="s">
        <v>2886</v>
      </c>
      <c r="I550" s="10" t="s">
        <v>1759</v>
      </c>
      <c r="J550" s="13">
        <v>0.19524145100000001</v>
      </c>
      <c r="K550" s="13">
        <v>0.10195660600000001</v>
      </c>
      <c r="L550" s="13">
        <v>0.45574402800000002</v>
      </c>
      <c r="M550" s="13">
        <v>5.6651115000000002E-2</v>
      </c>
      <c r="N550" s="13">
        <v>5.2106619E-2</v>
      </c>
      <c r="O550" s="13">
        <v>5.9745309999999999E-3</v>
      </c>
      <c r="P550" s="13">
        <v>6.819248E-3</v>
      </c>
      <c r="Q550" s="13">
        <v>0.712841642</v>
      </c>
      <c r="R550" s="10">
        <v>0.85391834966608104</v>
      </c>
      <c r="S550" s="10">
        <v>0.85757409855674205</v>
      </c>
      <c r="T550" s="10">
        <v>0.72420989817844295</v>
      </c>
      <c r="U550" s="10">
        <v>0.752237252909979</v>
      </c>
      <c r="V550" s="10">
        <v>0.78445326192763598</v>
      </c>
      <c r="W550" s="10">
        <v>0.83017545165654605</v>
      </c>
      <c r="X550" s="9">
        <v>0.712841642</v>
      </c>
      <c r="Y550" s="8">
        <v>21.8240287058813</v>
      </c>
    </row>
    <row r="551" spans="1:25">
      <c r="A551" s="11">
        <v>4</v>
      </c>
      <c r="B551" s="14">
        <v>145</v>
      </c>
      <c r="C551" s="14" t="s">
        <v>657</v>
      </c>
      <c r="D551" s="14">
        <v>121.4453125</v>
      </c>
      <c r="E551" s="14">
        <v>31.210619900000001</v>
      </c>
      <c r="F551" s="14" t="s">
        <v>2885</v>
      </c>
      <c r="G551" s="14" t="s">
        <v>2884</v>
      </c>
      <c r="H551" s="14" t="s">
        <v>2883</v>
      </c>
      <c r="I551" s="10" t="s">
        <v>1759</v>
      </c>
      <c r="J551" s="13">
        <v>0.14518324499999999</v>
      </c>
      <c r="K551" s="13">
        <v>0.13252819900000001</v>
      </c>
      <c r="L551" s="13">
        <v>0.50464672499999996</v>
      </c>
      <c r="M551" s="13">
        <v>9.9245813000000002E-2</v>
      </c>
      <c r="N551" s="13">
        <v>4.3989076000000002E-2</v>
      </c>
      <c r="O551" s="13">
        <v>3.225538E-3</v>
      </c>
      <c r="P551" s="13">
        <v>2.0019531E-2</v>
      </c>
      <c r="Q551" s="13">
        <v>0.86025793800000006</v>
      </c>
      <c r="R551" s="10">
        <v>0.92695708266111998</v>
      </c>
      <c r="S551" s="10">
        <v>0.83553189082535495</v>
      </c>
      <c r="T551" s="10">
        <v>0.85448311263361898</v>
      </c>
      <c r="U551" s="10">
        <v>0.80927151183113799</v>
      </c>
      <c r="V551" s="10">
        <v>0.78896487251033198</v>
      </c>
      <c r="W551" s="10">
        <v>0.81386956345761197</v>
      </c>
      <c r="X551" s="9">
        <v>0.86025793800000006</v>
      </c>
      <c r="Y551" s="8">
        <v>19.7579359938183</v>
      </c>
    </row>
    <row r="552" spans="1:25">
      <c r="A552" s="11">
        <v>4</v>
      </c>
      <c r="B552" s="14">
        <v>146</v>
      </c>
      <c r="C552" s="14" t="s">
        <v>655</v>
      </c>
      <c r="D552" s="14">
        <v>121.4389944</v>
      </c>
      <c r="E552" s="14">
        <v>31.215673049999999</v>
      </c>
      <c r="F552" s="14" t="s">
        <v>2882</v>
      </c>
      <c r="G552" s="14" t="s">
        <v>2877</v>
      </c>
      <c r="H552" s="14" t="s">
        <v>2881</v>
      </c>
      <c r="I552" s="10" t="s">
        <v>1759</v>
      </c>
      <c r="J552" s="13">
        <v>0.36649767599999999</v>
      </c>
      <c r="K552" s="13">
        <v>8.8983960000000001E-2</v>
      </c>
      <c r="L552" s="13">
        <v>0.345958498</v>
      </c>
      <c r="M552" s="13">
        <v>7.2901408000000001E-2</v>
      </c>
      <c r="N552" s="13">
        <v>4.1992822999999999E-2</v>
      </c>
      <c r="O552" s="13">
        <v>2.089395E-3</v>
      </c>
      <c r="P552" s="13">
        <v>1.3091405E-2</v>
      </c>
      <c r="Q552" s="13">
        <v>0.81057604800000005</v>
      </c>
      <c r="R552" s="10">
        <v>0.95032850344422704</v>
      </c>
      <c r="S552" s="10">
        <v>0.93459831503512902</v>
      </c>
      <c r="T552" s="10">
        <v>0.79469061020185705</v>
      </c>
      <c r="U552" s="10">
        <v>0.86463240687169096</v>
      </c>
      <c r="V552" s="10">
        <v>0.94917087891725005</v>
      </c>
      <c r="W552" s="10">
        <v>0.938057710459137</v>
      </c>
      <c r="X552" s="9">
        <v>0.81057604800000005</v>
      </c>
      <c r="Y552" s="8">
        <v>23.7833980162684</v>
      </c>
    </row>
    <row r="553" spans="1:25">
      <c r="A553" s="11">
        <v>4</v>
      </c>
      <c r="B553" s="14">
        <v>147</v>
      </c>
      <c r="C553" s="14" t="s">
        <v>653</v>
      </c>
      <c r="D553" s="14">
        <v>121.4380522</v>
      </c>
      <c r="E553" s="14">
        <v>31.215518700000001</v>
      </c>
      <c r="F553" s="14" t="s">
        <v>2880</v>
      </c>
      <c r="G553" s="14" t="s">
        <v>2879</v>
      </c>
      <c r="H553" s="14" t="s">
        <v>2878</v>
      </c>
      <c r="I553" s="10" t="s">
        <v>1759</v>
      </c>
      <c r="J553" s="13">
        <v>0.24343490600000001</v>
      </c>
      <c r="K553" s="13">
        <v>5.9183501999999999E-2</v>
      </c>
      <c r="L553" s="13">
        <v>0.45513954200000001</v>
      </c>
      <c r="M553" s="13">
        <v>6.7718887000000005E-2</v>
      </c>
      <c r="N553" s="13">
        <v>3.8513947E-2</v>
      </c>
      <c r="O553" s="13">
        <v>4.2812350000000004E-3</v>
      </c>
      <c r="P553" s="13">
        <v>8.3209990000000008E-3</v>
      </c>
      <c r="Q553" s="13">
        <v>0.78535705300000003</v>
      </c>
      <c r="R553" s="10">
        <v>0.91072561372551697</v>
      </c>
      <c r="S553" s="10">
        <v>0.85427519756081305</v>
      </c>
      <c r="T553" s="10">
        <v>0.77348121422317095</v>
      </c>
      <c r="U553" s="10">
        <v>0.78518540501673495</v>
      </c>
      <c r="V553" s="10">
        <v>0.88897426317550299</v>
      </c>
      <c r="W553" s="10">
        <v>0.88603638469032797</v>
      </c>
      <c r="X553" s="9">
        <v>0.78535705300000003</v>
      </c>
      <c r="Y553" s="8">
        <v>32.477158423646898</v>
      </c>
    </row>
    <row r="554" spans="1:25">
      <c r="A554" s="11">
        <v>4</v>
      </c>
      <c r="B554" s="14">
        <v>148</v>
      </c>
      <c r="C554" s="14" t="s">
        <v>651</v>
      </c>
      <c r="D554" s="14">
        <v>121.4371403</v>
      </c>
      <c r="E554" s="14">
        <v>31.215517120000001</v>
      </c>
      <c r="F554" s="14" t="s">
        <v>2636</v>
      </c>
      <c r="G554" s="14" t="s">
        <v>2877</v>
      </c>
      <c r="H554" s="14" t="s">
        <v>2876</v>
      </c>
      <c r="I554" s="10" t="s">
        <v>1759</v>
      </c>
      <c r="J554" s="13">
        <v>0.21317609200000001</v>
      </c>
      <c r="K554" s="13">
        <v>2.9575984E-2</v>
      </c>
      <c r="L554" s="13">
        <v>0.514352798</v>
      </c>
      <c r="M554" s="13">
        <v>7.1811994000000004E-2</v>
      </c>
      <c r="N554" s="13">
        <v>3.2864571000000002E-2</v>
      </c>
      <c r="O554" s="13">
        <v>1.9839609999999998E-3</v>
      </c>
      <c r="P554" s="13">
        <v>2.0386060000000001E-2</v>
      </c>
      <c r="Q554" s="13">
        <v>0.78288692100000001</v>
      </c>
      <c r="R554" s="10">
        <v>0.94964562044575596</v>
      </c>
      <c r="S554" s="10">
        <v>0.91524820253023897</v>
      </c>
      <c r="T554" s="10">
        <v>0.744438568718368</v>
      </c>
      <c r="U554" s="10">
        <v>0.76603865974707896</v>
      </c>
      <c r="V554" s="10">
        <v>0.86812246134163196</v>
      </c>
      <c r="W554" s="10">
        <v>0.86918362684466899</v>
      </c>
      <c r="X554" s="9">
        <v>0.78288692100000001</v>
      </c>
      <c r="Y554" s="8">
        <v>32.586317536239598</v>
      </c>
    </row>
    <row r="555" spans="1:25">
      <c r="A555" s="11">
        <v>4</v>
      </c>
      <c r="B555" s="14">
        <v>149</v>
      </c>
      <c r="C555" s="14" t="s">
        <v>650</v>
      </c>
      <c r="D555" s="14">
        <v>121.4388893</v>
      </c>
      <c r="E555" s="14">
        <v>31.21179085</v>
      </c>
      <c r="F555" s="14" t="s">
        <v>2636</v>
      </c>
      <c r="G555" s="14" t="s">
        <v>2875</v>
      </c>
      <c r="H555" s="14" t="s">
        <v>2874</v>
      </c>
      <c r="I555" s="10" t="s">
        <v>1759</v>
      </c>
      <c r="J555" s="13">
        <v>0.33205390000000001</v>
      </c>
      <c r="K555" s="13">
        <v>4.2916058999999999E-2</v>
      </c>
      <c r="L555" s="13">
        <v>0.37684631400000002</v>
      </c>
      <c r="M555" s="13">
        <v>9.3418121000000007E-2</v>
      </c>
      <c r="N555" s="13">
        <v>2.2912979E-2</v>
      </c>
      <c r="O555" s="13">
        <v>3.2393930000000001E-3</v>
      </c>
      <c r="P555" s="13">
        <v>2.7697085999999999E-2</v>
      </c>
      <c r="Q555" s="13">
        <v>0.78711899299999999</v>
      </c>
      <c r="R555" s="10">
        <v>0.95279697564410104</v>
      </c>
      <c r="S555" s="10">
        <v>0.85027530134692098</v>
      </c>
      <c r="T555" s="10">
        <v>0.77903706948531504</v>
      </c>
      <c r="U555" s="10">
        <v>0.76557218836481</v>
      </c>
      <c r="V555" s="10">
        <v>0.91477766097638102</v>
      </c>
      <c r="W555" s="10">
        <v>0.91957684840119103</v>
      </c>
      <c r="X555" s="9">
        <v>0.78711899299999999</v>
      </c>
      <c r="Y555" s="8">
        <v>29.367914722966798</v>
      </c>
    </row>
    <row r="556" spans="1:25">
      <c r="A556" s="11">
        <v>4</v>
      </c>
      <c r="B556" s="14">
        <v>150</v>
      </c>
      <c r="C556" s="14" t="s">
        <v>649</v>
      </c>
      <c r="D556" s="14">
        <v>121.4384551</v>
      </c>
      <c r="E556" s="14">
        <v>31.214044430000001</v>
      </c>
      <c r="F556" s="14" t="s">
        <v>2636</v>
      </c>
      <c r="G556" s="14" t="s">
        <v>2873</v>
      </c>
      <c r="H556" s="14" t="s">
        <v>2872</v>
      </c>
      <c r="I556" s="10" t="s">
        <v>1759</v>
      </c>
      <c r="J556" s="13">
        <v>0.201384438</v>
      </c>
      <c r="K556" s="13">
        <v>6.3468090000000001E-3</v>
      </c>
      <c r="L556" s="13">
        <v>0.44502215899999997</v>
      </c>
      <c r="M556" s="13">
        <v>5.1956599999999999E-2</v>
      </c>
      <c r="N556" s="13">
        <v>4.6433131000000002E-2</v>
      </c>
      <c r="O556" s="13">
        <v>1.6689299999999999E-3</v>
      </c>
      <c r="P556" s="13">
        <v>4.0762582999999998E-2</v>
      </c>
      <c r="Q556" s="13">
        <v>0.73548606900000002</v>
      </c>
      <c r="R556" s="10">
        <v>0.88008084928987296</v>
      </c>
      <c r="S556" s="10">
        <v>0.82460054958324203</v>
      </c>
      <c r="T556" s="10">
        <v>0.71504626750362299</v>
      </c>
      <c r="U556" s="10">
        <v>0.78618390154109996</v>
      </c>
      <c r="V556" s="10">
        <v>0.84071196439380702</v>
      </c>
      <c r="W556" s="10">
        <v>0.86611320978323003</v>
      </c>
      <c r="X556" s="9">
        <v>0.73548606900000002</v>
      </c>
      <c r="Y556" s="8">
        <v>33.820788259539398</v>
      </c>
    </row>
    <row r="557" spans="1:25">
      <c r="A557" s="11">
        <v>4</v>
      </c>
      <c r="B557" s="14">
        <v>151</v>
      </c>
      <c r="C557" s="14" t="s">
        <v>648</v>
      </c>
      <c r="D557" s="14">
        <v>121.43496279999999</v>
      </c>
      <c r="E557" s="14">
        <v>31.215559120000002</v>
      </c>
      <c r="F557" s="14" t="s">
        <v>2636</v>
      </c>
      <c r="G557" s="14" t="s">
        <v>2636</v>
      </c>
      <c r="H557" s="14" t="s">
        <v>2871</v>
      </c>
      <c r="I557" s="10" t="s">
        <v>1759</v>
      </c>
      <c r="J557" s="13">
        <v>9.8135567000000007E-2</v>
      </c>
      <c r="K557" s="13">
        <v>8.4499168E-2</v>
      </c>
      <c r="L557" s="13">
        <v>0.56382026699999999</v>
      </c>
      <c r="M557" s="13">
        <v>8.7730216999999999E-2</v>
      </c>
      <c r="N557" s="13">
        <v>2.6999091999999999E-2</v>
      </c>
      <c r="O557" s="13">
        <v>1.9718169999999998E-3</v>
      </c>
      <c r="P557" s="13">
        <v>1.9088936000000001E-2</v>
      </c>
      <c r="Q557" s="13">
        <v>0.86090254099999997</v>
      </c>
      <c r="R557" s="10">
        <v>0.93327963607782505</v>
      </c>
      <c r="S557" s="10">
        <v>0.92683029315671805</v>
      </c>
      <c r="T557" s="10">
        <v>0.86622576879836599</v>
      </c>
      <c r="U557" s="10">
        <v>0.70241065738152597</v>
      </c>
      <c r="V557" s="10">
        <v>0.75998652107473197</v>
      </c>
      <c r="W557" s="10">
        <v>0.62295787242186795</v>
      </c>
      <c r="X557" s="9">
        <v>0.86090254099999997</v>
      </c>
      <c r="Y557" s="8">
        <v>30.2211725806579</v>
      </c>
    </row>
    <row r="558" spans="1:25">
      <c r="A558" s="11">
        <v>4</v>
      </c>
      <c r="B558" s="14">
        <v>152</v>
      </c>
      <c r="C558" s="14" t="s">
        <v>647</v>
      </c>
      <c r="D558" s="14">
        <v>121.43327360000001</v>
      </c>
      <c r="E558" s="14">
        <v>31.213544469999999</v>
      </c>
      <c r="F558" s="14" t="s">
        <v>2636</v>
      </c>
      <c r="G558" s="14" t="s">
        <v>2870</v>
      </c>
      <c r="H558" s="14" t="s">
        <v>2869</v>
      </c>
      <c r="I558" s="10" t="s">
        <v>1759</v>
      </c>
      <c r="J558" s="13">
        <v>9.9374499000000005E-2</v>
      </c>
      <c r="K558" s="13">
        <v>6.9570405000000002E-2</v>
      </c>
      <c r="L558" s="13">
        <v>0.55952317399999996</v>
      </c>
      <c r="M558" s="13">
        <v>0.103659766</v>
      </c>
      <c r="N558" s="13">
        <v>3.5983631000000002E-2</v>
      </c>
      <c r="O558" s="13">
        <v>4.2493000000000001E-3</v>
      </c>
      <c r="P558" s="13">
        <v>8.6460110000000003E-3</v>
      </c>
      <c r="Q558" s="13">
        <v>0.88394029500000004</v>
      </c>
      <c r="R558" s="10">
        <v>0.884487704872994</v>
      </c>
      <c r="S558" s="10">
        <v>0.89848743413683796</v>
      </c>
      <c r="T558" s="10">
        <v>0.89626873679633301</v>
      </c>
      <c r="U558" s="10">
        <v>0.80720754109923398</v>
      </c>
      <c r="V558" s="10">
        <v>0.85907645506654595</v>
      </c>
      <c r="W558" s="10">
        <v>0.82795263961078303</v>
      </c>
      <c r="X558" s="9">
        <v>0.88394029500000004</v>
      </c>
      <c r="Y558" s="8">
        <v>30.695659693549999</v>
      </c>
    </row>
    <row r="559" spans="1:25">
      <c r="A559" s="11">
        <v>4</v>
      </c>
      <c r="B559" s="14">
        <v>153</v>
      </c>
      <c r="C559" s="14" t="s">
        <v>2868</v>
      </c>
      <c r="D559" s="14">
        <v>121.429664</v>
      </c>
      <c r="E559" s="14">
        <v>31.20156175</v>
      </c>
      <c r="F559" s="14" t="s">
        <v>2867</v>
      </c>
      <c r="G559" s="14" t="s">
        <v>2866</v>
      </c>
      <c r="H559" s="14" t="s">
        <v>2865</v>
      </c>
      <c r="I559" s="10" t="s">
        <v>1759</v>
      </c>
      <c r="J559" s="13"/>
      <c r="K559" s="13"/>
      <c r="L559" s="13"/>
      <c r="M559" s="13"/>
      <c r="N559" s="13"/>
      <c r="O559" s="13"/>
      <c r="P559" s="13"/>
      <c r="Q559" s="13"/>
    </row>
    <row r="560" spans="1:25">
      <c r="A560" s="11">
        <v>4</v>
      </c>
      <c r="B560" s="14">
        <v>154</v>
      </c>
      <c r="C560" s="14" t="s">
        <v>646</v>
      </c>
      <c r="D560" s="14">
        <v>121.43484170000001</v>
      </c>
      <c r="E560" s="14">
        <v>31.214875809999999</v>
      </c>
      <c r="F560" s="14" t="s">
        <v>2636</v>
      </c>
      <c r="G560" s="14" t="s">
        <v>2864</v>
      </c>
      <c r="H560" s="14" t="s">
        <v>2863</v>
      </c>
      <c r="I560" s="10" t="s">
        <v>1759</v>
      </c>
      <c r="J560" s="13">
        <v>0.140847479</v>
      </c>
      <c r="K560" s="13">
        <v>0.103831836</v>
      </c>
      <c r="L560" s="13">
        <v>0.51984364699999996</v>
      </c>
      <c r="M560" s="13">
        <v>9.8536355000000006E-2</v>
      </c>
      <c r="N560" s="13">
        <v>3.5158702E-2</v>
      </c>
      <c r="O560" s="13">
        <v>3.1849999999999999E-3</v>
      </c>
      <c r="P560" s="13">
        <v>1.0879925E-2</v>
      </c>
      <c r="Q560" s="13">
        <v>0.863032146</v>
      </c>
      <c r="R560" s="10">
        <v>0.93447575213323797</v>
      </c>
      <c r="S560" s="10">
        <v>0.93369448764881602</v>
      </c>
      <c r="T560" s="10">
        <v>0.86734660072533598</v>
      </c>
      <c r="U560" s="10">
        <v>0.74190617617434396</v>
      </c>
      <c r="V560" s="10">
        <v>0.87211671138509905</v>
      </c>
      <c r="W560" s="10">
        <v>0.73176371727717104</v>
      </c>
      <c r="X560" s="9">
        <v>0.863032146</v>
      </c>
      <c r="Y560" s="8">
        <v>35.1019027023357</v>
      </c>
    </row>
    <row r="561" spans="1:25">
      <c r="A561" s="11">
        <v>4</v>
      </c>
      <c r="B561" s="14">
        <v>155</v>
      </c>
      <c r="C561" s="14" t="s">
        <v>645</v>
      </c>
      <c r="D561" s="14">
        <v>121.46947780000001</v>
      </c>
      <c r="E561" s="14">
        <v>31.231943820000001</v>
      </c>
      <c r="F561" s="14" t="s">
        <v>2862</v>
      </c>
      <c r="G561" s="14" t="s">
        <v>2861</v>
      </c>
      <c r="H561" s="14" t="s">
        <v>2860</v>
      </c>
      <c r="I561" s="10" t="s">
        <v>1759</v>
      </c>
      <c r="J561" s="13">
        <v>9.7082410999999993E-2</v>
      </c>
      <c r="K561" s="13">
        <v>0.44804918199999999</v>
      </c>
      <c r="L561" s="13">
        <v>0.21863737499999999</v>
      </c>
      <c r="M561" s="13">
        <v>7.1721849000000004E-2</v>
      </c>
      <c r="N561" s="13">
        <v>2.9235385999999999E-2</v>
      </c>
      <c r="O561" s="13">
        <v>1.5067150000000001E-3</v>
      </c>
      <c r="P561" s="13">
        <v>2.645765E-3</v>
      </c>
      <c r="Q561" s="13">
        <v>0.80574522999999998</v>
      </c>
      <c r="R561" s="10">
        <v>0.86329099957134003</v>
      </c>
      <c r="S561" s="10">
        <v>0.81441093602201897</v>
      </c>
      <c r="T561" s="10">
        <v>0.80232900764883197</v>
      </c>
      <c r="U561" s="10">
        <v>0.73327913876018802</v>
      </c>
      <c r="V561" s="10">
        <v>0.71356433902131899</v>
      </c>
      <c r="W561" s="10">
        <v>0.66448277969208902</v>
      </c>
      <c r="X561" s="9">
        <v>0.80574522999999998</v>
      </c>
      <c r="Y561" s="8">
        <v>40.2458879760282</v>
      </c>
    </row>
    <row r="562" spans="1:25">
      <c r="A562" s="11">
        <v>4</v>
      </c>
      <c r="B562" s="14">
        <v>156</v>
      </c>
      <c r="C562" s="14" t="s">
        <v>643</v>
      </c>
      <c r="D562" s="14">
        <v>121.4402592</v>
      </c>
      <c r="E562" s="14">
        <v>31.204896389999998</v>
      </c>
      <c r="F562" s="14" t="s">
        <v>2859</v>
      </c>
      <c r="G562" s="14" t="s">
        <v>2859</v>
      </c>
      <c r="H562" s="14" t="s">
        <v>2858</v>
      </c>
      <c r="I562" s="10" t="s">
        <v>1759</v>
      </c>
      <c r="J562" s="13">
        <v>0.29025421099999998</v>
      </c>
      <c r="K562" s="13">
        <v>6.1051177999999998E-2</v>
      </c>
      <c r="L562" s="13">
        <v>0.45136299099999999</v>
      </c>
      <c r="M562" s="13">
        <v>0.12065239</v>
      </c>
      <c r="N562" s="13">
        <v>3.8152313E-2</v>
      </c>
      <c r="O562" s="13">
        <v>4.989243E-3</v>
      </c>
      <c r="P562" s="13">
        <v>1.1399841000000001E-2</v>
      </c>
      <c r="Q562" s="13">
        <v>0.76377393999999998</v>
      </c>
      <c r="R562" s="10">
        <v>0.89272517549196395</v>
      </c>
      <c r="S562" s="10">
        <v>0.78935116953053996</v>
      </c>
      <c r="T562" s="10">
        <v>0.74519578909509299</v>
      </c>
      <c r="U562" s="10">
        <v>0.73546647539469601</v>
      </c>
      <c r="V562" s="10">
        <v>0.85899973343955804</v>
      </c>
      <c r="W562" s="10">
        <v>0.66916683895703699</v>
      </c>
      <c r="X562" s="9">
        <v>0.76377393999999998</v>
      </c>
      <c r="Y562" s="8">
        <v>32.586976031645399</v>
      </c>
    </row>
    <row r="563" spans="1:25">
      <c r="A563" s="11">
        <v>4</v>
      </c>
      <c r="B563" s="14">
        <v>157</v>
      </c>
      <c r="C563" s="14" t="s">
        <v>641</v>
      </c>
      <c r="D563" s="14">
        <v>121.44041559999999</v>
      </c>
      <c r="E563" s="14">
        <v>31.20417694</v>
      </c>
      <c r="F563" s="14" t="s">
        <v>2857</v>
      </c>
      <c r="G563" s="14" t="s">
        <v>2856</v>
      </c>
      <c r="H563" s="14" t="s">
        <v>2855</v>
      </c>
      <c r="I563" s="10" t="s">
        <v>1759</v>
      </c>
      <c r="J563" s="13">
        <v>0.25171470600000001</v>
      </c>
      <c r="K563" s="13">
        <v>7.3042869999999996E-2</v>
      </c>
      <c r="L563" s="13">
        <v>0.471674602</v>
      </c>
      <c r="M563" s="13">
        <v>9.6906344000000005E-2</v>
      </c>
      <c r="N563" s="13">
        <v>4.8314095000000001E-2</v>
      </c>
      <c r="O563" s="13">
        <v>3.897349E-3</v>
      </c>
      <c r="P563" s="13">
        <v>2.4630546999999999E-2</v>
      </c>
      <c r="Q563" s="13">
        <v>0.71719648700000005</v>
      </c>
      <c r="R563" s="10">
        <v>0.87652322445835695</v>
      </c>
      <c r="S563" s="10">
        <v>0.86685810742998304</v>
      </c>
      <c r="T563" s="10">
        <v>0.74397381339334201</v>
      </c>
      <c r="U563" s="10">
        <v>0.80583126407209804</v>
      </c>
      <c r="V563" s="10">
        <v>0.76682138176617598</v>
      </c>
      <c r="W563" s="10">
        <v>0.79818389756970898</v>
      </c>
      <c r="X563" s="9">
        <v>0.71719648700000005</v>
      </c>
      <c r="Y563" s="8">
        <v>32.957700953762803</v>
      </c>
    </row>
    <row r="564" spans="1:25">
      <c r="A564" s="11">
        <v>4</v>
      </c>
      <c r="B564" s="14">
        <v>158</v>
      </c>
      <c r="C564" s="14" t="s">
        <v>639</v>
      </c>
      <c r="D564" s="14">
        <v>121.4393877</v>
      </c>
      <c r="E564" s="14">
        <v>31.202217109999999</v>
      </c>
      <c r="F564" s="14" t="s">
        <v>2854</v>
      </c>
      <c r="G564" s="15" t="s">
        <v>2853</v>
      </c>
      <c r="H564" s="14" t="s">
        <v>2852</v>
      </c>
      <c r="I564" s="10" t="s">
        <v>1759</v>
      </c>
      <c r="J564" s="13">
        <v>0.29447767499999999</v>
      </c>
      <c r="K564" s="13">
        <v>0.113387214</v>
      </c>
      <c r="L564" s="13">
        <v>0.373403549</v>
      </c>
      <c r="M564" s="13">
        <v>9.1757456000000001E-2</v>
      </c>
      <c r="N564" s="13">
        <v>5.1684698000000001E-2</v>
      </c>
      <c r="O564" s="13">
        <v>3.6445190000000001E-3</v>
      </c>
      <c r="P564" s="13">
        <v>4.3046739999999997E-3</v>
      </c>
      <c r="Q564" s="13">
        <v>0.75607040000000003</v>
      </c>
      <c r="R564" s="10">
        <v>0.91419883390242596</v>
      </c>
      <c r="S564" s="10">
        <v>0.85810551220781395</v>
      </c>
      <c r="T564" s="10">
        <v>0.75628786154721195</v>
      </c>
      <c r="U564" s="10">
        <v>0.840053270302341</v>
      </c>
      <c r="V564" s="10">
        <v>0.88927718694888203</v>
      </c>
      <c r="W564" s="10">
        <v>0.90022934486926298</v>
      </c>
      <c r="X564" s="9">
        <v>0.75607040000000003</v>
      </c>
      <c r="Y564" s="8">
        <v>19.755265795719801</v>
      </c>
    </row>
    <row r="565" spans="1:25">
      <c r="A565" s="11">
        <v>4</v>
      </c>
      <c r="B565" s="14">
        <v>159</v>
      </c>
      <c r="C565" s="14" t="s">
        <v>2851</v>
      </c>
      <c r="D565" s="14">
        <v>121.5615298</v>
      </c>
      <c r="E565" s="14">
        <v>31.25412566</v>
      </c>
      <c r="F565" s="14" t="s">
        <v>2850</v>
      </c>
      <c r="G565" s="15" t="s">
        <v>2849</v>
      </c>
      <c r="H565" s="14" t="s">
        <v>2848</v>
      </c>
      <c r="I565" s="10" t="s">
        <v>1759</v>
      </c>
      <c r="J565" s="13">
        <v>1.4255524E-2</v>
      </c>
      <c r="K565" s="13">
        <v>0.49202855400000001</v>
      </c>
      <c r="L565" s="13">
        <v>0.22990481099999999</v>
      </c>
      <c r="M565" s="13">
        <v>0.11558342000000001</v>
      </c>
      <c r="N565" s="13">
        <v>3.1350449999999999E-3</v>
      </c>
      <c r="O565" s="13">
        <v>2.4204259999999998E-3</v>
      </c>
      <c r="P565" s="13">
        <v>3.7695559999999999E-3</v>
      </c>
      <c r="Q565" s="13">
        <v>0.88366827999999997</v>
      </c>
      <c r="R565" s="10">
        <v>0.92262671644703997</v>
      </c>
      <c r="S565" s="10">
        <v>0.83686938925251997</v>
      </c>
      <c r="T565" s="10">
        <v>0.88887931731486303</v>
      </c>
      <c r="U565" s="10">
        <v>0.53965870734805099</v>
      </c>
      <c r="V565" s="10">
        <v>0.80942105473363302</v>
      </c>
      <c r="W565" s="10">
        <v>0.738505965746027</v>
      </c>
      <c r="X565" s="9">
        <v>0.88366827999999997</v>
      </c>
      <c r="Y565" s="8">
        <v>34.889969409671302</v>
      </c>
    </row>
    <row r="566" spans="1:25">
      <c r="A566" s="11">
        <v>4</v>
      </c>
      <c r="B566" s="14">
        <v>160</v>
      </c>
      <c r="C566" s="14" t="s">
        <v>637</v>
      </c>
      <c r="D566" s="14">
        <v>121.4372929</v>
      </c>
      <c r="E566" s="14">
        <v>31.199735</v>
      </c>
      <c r="F566" s="14" t="s">
        <v>2847</v>
      </c>
      <c r="G566" s="14" t="s">
        <v>2846</v>
      </c>
      <c r="H566" s="14" t="s">
        <v>2845</v>
      </c>
      <c r="I566" s="10" t="s">
        <v>1759</v>
      </c>
      <c r="J566" s="13">
        <v>8.984375E-2</v>
      </c>
      <c r="K566" s="13">
        <v>2.9683113000000001E-2</v>
      </c>
      <c r="L566" s="13">
        <v>0.52085418699999997</v>
      </c>
      <c r="M566" s="13">
        <v>8.8531494000000002E-2</v>
      </c>
      <c r="N566" s="13">
        <v>1.4749718E-2</v>
      </c>
      <c r="O566" s="13">
        <v>5.0468400000000004E-4</v>
      </c>
      <c r="P566" s="13">
        <v>3.7141608999999999E-2</v>
      </c>
      <c r="Q566" s="13">
        <v>0.86805501200000001</v>
      </c>
      <c r="R566" s="10">
        <v>0.88609004163991201</v>
      </c>
      <c r="S566" s="10">
        <v>0.905990002682037</v>
      </c>
      <c r="T566" s="10">
        <v>0.87224690061286803</v>
      </c>
      <c r="U566" s="10">
        <v>0.77384029887214401</v>
      </c>
      <c r="V566" s="10">
        <v>0.87399714025447595</v>
      </c>
      <c r="W566" s="10">
        <v>0.87322208402863299</v>
      </c>
      <c r="X566" s="9">
        <v>0.86805501200000001</v>
      </c>
      <c r="Y566" s="8">
        <v>35.0906574054098</v>
      </c>
    </row>
    <row r="567" spans="1:25">
      <c r="A567" s="11">
        <v>4</v>
      </c>
      <c r="B567" s="14">
        <v>161</v>
      </c>
      <c r="C567" s="14" t="s">
        <v>635</v>
      </c>
      <c r="D567" s="14">
        <v>121.44895099999999</v>
      </c>
      <c r="E567" s="14">
        <v>31.203439230000001</v>
      </c>
      <c r="F567" s="14" t="s">
        <v>2636</v>
      </c>
      <c r="G567" s="14" t="s">
        <v>2844</v>
      </c>
      <c r="H567" s="14" t="s">
        <v>2843</v>
      </c>
      <c r="I567" s="10" t="s">
        <v>1759</v>
      </c>
      <c r="J567" s="13">
        <v>0.12166818</v>
      </c>
      <c r="K567" s="13">
        <v>6.7243575999999999E-2</v>
      </c>
      <c r="L567" s="13">
        <v>0.559309006</v>
      </c>
      <c r="M567" s="13">
        <v>6.8944613000000002E-2</v>
      </c>
      <c r="N567" s="13">
        <v>6.4896902000000006E-2</v>
      </c>
      <c r="O567" s="13">
        <v>1.0331470000000001E-3</v>
      </c>
      <c r="P567" s="13">
        <v>2.142906E-3</v>
      </c>
      <c r="Q567" s="13">
        <v>0.93111055600000003</v>
      </c>
      <c r="R567" s="10">
        <v>0.93415264937826803</v>
      </c>
      <c r="S567" s="10">
        <v>0.812669022214218</v>
      </c>
      <c r="T567" s="10">
        <v>0.93054021777205598</v>
      </c>
      <c r="U567" s="10">
        <v>0.82189435197338201</v>
      </c>
      <c r="V567" s="10">
        <v>0.89718833024633704</v>
      </c>
      <c r="W567" s="10">
        <v>0.91898307117502098</v>
      </c>
      <c r="X567" s="9">
        <v>0.93111055600000003</v>
      </c>
      <c r="Y567" s="8">
        <v>28.3893464431683</v>
      </c>
    </row>
    <row r="568" spans="1:25">
      <c r="A568" s="11">
        <v>4</v>
      </c>
      <c r="B568" s="14">
        <v>162</v>
      </c>
      <c r="C568" s="14" t="s">
        <v>634</v>
      </c>
      <c r="D568" s="14">
        <v>121.44438700000001</v>
      </c>
      <c r="E568" s="14">
        <v>31.205424520000001</v>
      </c>
      <c r="F568" s="14" t="s">
        <v>2842</v>
      </c>
      <c r="G568" s="14" t="s">
        <v>2841</v>
      </c>
      <c r="H568" s="14" t="s">
        <v>2840</v>
      </c>
      <c r="I568" s="10" t="s">
        <v>1759</v>
      </c>
      <c r="J568" s="13">
        <v>0.199721813</v>
      </c>
      <c r="K568" s="13">
        <v>5.5522918999999997E-2</v>
      </c>
      <c r="L568" s="13">
        <v>0.47289967500000002</v>
      </c>
      <c r="M568" s="13">
        <v>8.1537485000000007E-2</v>
      </c>
      <c r="N568" s="13">
        <v>6.6189765999999997E-2</v>
      </c>
      <c r="O568" s="13">
        <v>3.7977699999999998E-3</v>
      </c>
      <c r="P568" s="13">
        <v>1.8548999999999999E-4</v>
      </c>
      <c r="Q568" s="13">
        <v>0.803785572</v>
      </c>
      <c r="R568" s="10">
        <v>0.90489364407288098</v>
      </c>
      <c r="S568" s="10">
        <v>0.85319961105278996</v>
      </c>
      <c r="T568" s="10">
        <v>0.80392335337169296</v>
      </c>
      <c r="U568" s="10">
        <v>0.75365482305166398</v>
      </c>
      <c r="V568" s="10">
        <v>0.84015196666318204</v>
      </c>
      <c r="W568" s="10">
        <v>0.88089977415911902</v>
      </c>
      <c r="X568" s="9">
        <v>0.803785572</v>
      </c>
      <c r="Y568" s="8">
        <v>30.921257568220099</v>
      </c>
    </row>
    <row r="569" spans="1:25">
      <c r="A569" s="11">
        <v>4</v>
      </c>
      <c r="B569" s="14">
        <v>163</v>
      </c>
      <c r="C569" s="14" t="s">
        <v>632</v>
      </c>
      <c r="D569" s="14">
        <v>121.4439017</v>
      </c>
      <c r="E569" s="14">
        <v>31.20773634</v>
      </c>
      <c r="F569" s="14" t="s">
        <v>2636</v>
      </c>
      <c r="G569" s="14" t="s">
        <v>2636</v>
      </c>
      <c r="H569" s="14" t="s">
        <v>2839</v>
      </c>
      <c r="I569" s="10" t="s">
        <v>1759</v>
      </c>
      <c r="J569" s="13">
        <v>0.21069955800000001</v>
      </c>
      <c r="K569" s="13">
        <v>6.4640284000000006E-2</v>
      </c>
      <c r="L569" s="13">
        <v>0.48936224</v>
      </c>
      <c r="M569" s="13">
        <v>7.8119278E-2</v>
      </c>
      <c r="N569" s="13">
        <v>4.8925877E-2</v>
      </c>
      <c r="O569" s="13">
        <v>2.2528169999999998E-3</v>
      </c>
      <c r="P569" s="13">
        <v>1.5055895E-2</v>
      </c>
      <c r="Q569" s="13">
        <v>0.82373504500000005</v>
      </c>
      <c r="R569" s="10">
        <v>0.95311845437360698</v>
      </c>
      <c r="S569" s="10">
        <v>0.94541598544800698</v>
      </c>
      <c r="T569" s="10">
        <v>0.82930782244745105</v>
      </c>
      <c r="U569" s="10">
        <v>0.77487534842469297</v>
      </c>
      <c r="V569" s="10">
        <v>0.89512288076521396</v>
      </c>
      <c r="W569" s="10">
        <v>0.88813380810728904</v>
      </c>
      <c r="X569" s="9">
        <v>0.82373504500000005</v>
      </c>
      <c r="Y569" s="8">
        <v>24.950871632570902</v>
      </c>
    </row>
    <row r="570" spans="1:25">
      <c r="A570" s="11">
        <v>4</v>
      </c>
      <c r="B570" s="14">
        <v>164</v>
      </c>
      <c r="C570" s="14" t="s">
        <v>631</v>
      </c>
      <c r="D570" s="14">
        <v>121.4439319</v>
      </c>
      <c r="E570" s="14">
        <v>31.203589650000001</v>
      </c>
      <c r="F570" s="14" t="s">
        <v>2636</v>
      </c>
      <c r="G570" s="14" t="s">
        <v>2838</v>
      </c>
      <c r="H570" s="14" t="s">
        <v>2837</v>
      </c>
      <c r="I570" s="10" t="s">
        <v>1759</v>
      </c>
      <c r="J570" s="13">
        <v>0.209378747</v>
      </c>
      <c r="K570" s="13">
        <v>0.13131422100000001</v>
      </c>
      <c r="L570" s="13">
        <v>0.43914862300000002</v>
      </c>
      <c r="M570" s="13">
        <v>9.0198629000000002E-2</v>
      </c>
      <c r="N570" s="13">
        <v>5.4597406000000001E-2</v>
      </c>
      <c r="O570" s="13">
        <v>1.874924E-3</v>
      </c>
      <c r="P570" s="13">
        <v>3.9006399999999999E-3</v>
      </c>
      <c r="Q570" s="13">
        <v>0.82036297700000005</v>
      </c>
      <c r="R570" s="10">
        <v>0.94776555842255406</v>
      </c>
      <c r="S570" s="10">
        <v>0.929768885869245</v>
      </c>
      <c r="T570" s="10">
        <v>0.81789869008965999</v>
      </c>
      <c r="U570" s="10">
        <v>0.81331675562010797</v>
      </c>
      <c r="V570" s="10">
        <v>0.89479919844765299</v>
      </c>
      <c r="W570" s="10">
        <v>0.84816798188499498</v>
      </c>
      <c r="X570" s="9">
        <v>0.82036297700000005</v>
      </c>
      <c r="Y570" s="8">
        <v>21.8980737638623</v>
      </c>
    </row>
    <row r="571" spans="1:25">
      <c r="A571" s="11">
        <v>4</v>
      </c>
      <c r="B571" s="14">
        <v>165</v>
      </c>
      <c r="C571" s="14" t="s">
        <v>630</v>
      </c>
      <c r="D571" s="14">
        <v>121.4432106</v>
      </c>
      <c r="E571" s="14">
        <v>31.205147790000002</v>
      </c>
      <c r="F571" s="14" t="s">
        <v>2836</v>
      </c>
      <c r="G571" s="14" t="s">
        <v>2835</v>
      </c>
      <c r="H571" s="14" t="s">
        <v>2834</v>
      </c>
      <c r="I571" s="10" t="s">
        <v>1759</v>
      </c>
      <c r="J571" s="13">
        <v>0.243426005</v>
      </c>
      <c r="K571" s="13">
        <v>0.16516134499999999</v>
      </c>
      <c r="L571" s="13">
        <v>0.372375277</v>
      </c>
      <c r="M571" s="13">
        <v>6.2095218000000001E-2</v>
      </c>
      <c r="N571" s="13">
        <v>3.1683391999999998E-2</v>
      </c>
      <c r="O571" s="13">
        <v>5.0921969999999997E-3</v>
      </c>
      <c r="P571" s="13">
        <v>1.4880287000000001E-2</v>
      </c>
      <c r="Q571" s="13">
        <v>0.79915158200000003</v>
      </c>
      <c r="R571" s="10">
        <v>0.92078238438694504</v>
      </c>
      <c r="S571" s="10">
        <v>0.93411526994142002</v>
      </c>
      <c r="T571" s="10">
        <v>0.80553182288212399</v>
      </c>
      <c r="U571" s="10">
        <v>0.83784570079897103</v>
      </c>
      <c r="V571" s="10">
        <v>0.917095257859038</v>
      </c>
      <c r="W571" s="10">
        <v>0.89542180139129601</v>
      </c>
      <c r="X571" s="9">
        <v>0.79915158200000003</v>
      </c>
      <c r="Y571" s="8">
        <v>19.948256681743</v>
      </c>
    </row>
    <row r="572" spans="1:25">
      <c r="A572" s="11">
        <v>4</v>
      </c>
      <c r="B572" s="14">
        <v>166</v>
      </c>
      <c r="C572" s="14" t="s">
        <v>628</v>
      </c>
      <c r="D572" s="14">
        <v>121.44301350000001</v>
      </c>
      <c r="E572" s="14">
        <v>31.204925209999999</v>
      </c>
      <c r="F572" s="14" t="s">
        <v>2636</v>
      </c>
      <c r="G572" s="14" t="s">
        <v>2833</v>
      </c>
      <c r="H572" s="14" t="s">
        <v>2832</v>
      </c>
      <c r="I572" s="10" t="s">
        <v>1759</v>
      </c>
      <c r="J572" s="13">
        <v>0.232934528</v>
      </c>
      <c r="K572" s="13">
        <v>0.1580783</v>
      </c>
      <c r="L572" s="13">
        <v>0.372490777</v>
      </c>
      <c r="M572" s="13">
        <v>6.1692344000000003E-2</v>
      </c>
      <c r="N572" s="13">
        <v>3.4267849000000003E-2</v>
      </c>
      <c r="O572" s="13">
        <v>4.9567750000000001E-3</v>
      </c>
      <c r="P572" s="13">
        <v>1.6413582999999999E-2</v>
      </c>
      <c r="Q572" s="13">
        <v>0.77852989699999997</v>
      </c>
      <c r="R572" s="10">
        <v>0.91803875646460797</v>
      </c>
      <c r="S572" s="10">
        <v>0.90639740141242897</v>
      </c>
      <c r="T572" s="10">
        <v>0.77155683417027399</v>
      </c>
      <c r="U572" s="10">
        <v>0.82562385500945901</v>
      </c>
      <c r="V572" s="10">
        <v>0.91258638584083696</v>
      </c>
      <c r="W572" s="10">
        <v>0.858351311643473</v>
      </c>
      <c r="X572" s="9">
        <v>0.77852989699999997</v>
      </c>
      <c r="Y572" s="8">
        <v>19.7885609703157</v>
      </c>
    </row>
    <row r="573" spans="1:25">
      <c r="A573" s="11">
        <v>4</v>
      </c>
      <c r="B573" s="14">
        <v>167</v>
      </c>
      <c r="C573" s="14" t="s">
        <v>2831</v>
      </c>
      <c r="D573" s="14">
        <v>121.439599</v>
      </c>
      <c r="E573" s="14">
        <v>31.205518560000002</v>
      </c>
      <c r="F573" s="14" t="s">
        <v>2830</v>
      </c>
      <c r="G573" s="14" t="s">
        <v>2829</v>
      </c>
      <c r="H573" s="14" t="s">
        <v>2828</v>
      </c>
      <c r="I573" s="10" t="s">
        <v>1759</v>
      </c>
      <c r="J573" s="13"/>
      <c r="K573" s="13"/>
      <c r="L573" s="13"/>
      <c r="M573" s="13"/>
      <c r="N573" s="13"/>
      <c r="O573" s="13"/>
      <c r="P573" s="13"/>
      <c r="Q573" s="13"/>
    </row>
    <row r="574" spans="1:25">
      <c r="A574" s="11">
        <v>4</v>
      </c>
      <c r="B574" s="14">
        <v>168</v>
      </c>
      <c r="C574" s="14" t="s">
        <v>627</v>
      </c>
      <c r="D574" s="14">
        <v>121.4413354</v>
      </c>
      <c r="E574" s="14">
        <v>31.204480350000001</v>
      </c>
      <c r="F574" s="14" t="s">
        <v>2827</v>
      </c>
      <c r="G574" s="14" t="s">
        <v>2826</v>
      </c>
      <c r="H574" s="14" t="s">
        <v>2825</v>
      </c>
      <c r="I574" s="10" t="s">
        <v>1759</v>
      </c>
      <c r="J574" s="13">
        <v>0.33252938599999998</v>
      </c>
      <c r="K574" s="13">
        <v>5.1444690000000001E-2</v>
      </c>
      <c r="L574" s="13">
        <v>0.44000784599999998</v>
      </c>
      <c r="M574" s="13">
        <v>8.1881204999999999E-2</v>
      </c>
      <c r="N574" s="13">
        <v>4.6794573999999999E-2</v>
      </c>
      <c r="O574" s="13">
        <v>2.2379560000000001E-3</v>
      </c>
      <c r="P574" s="13">
        <v>2.4271329000000001E-2</v>
      </c>
      <c r="Q574" s="13">
        <v>0.75031120600000001</v>
      </c>
      <c r="R574" s="10">
        <v>0.93737262575801705</v>
      </c>
      <c r="S574" s="10">
        <v>0.92274803161517605</v>
      </c>
      <c r="T574" s="10">
        <v>0.74942722323672695</v>
      </c>
      <c r="U574" s="10">
        <v>0.74716464712210295</v>
      </c>
      <c r="V574" s="10">
        <v>0.88508762500048799</v>
      </c>
      <c r="W574" s="10">
        <v>0.88817781265353202</v>
      </c>
      <c r="X574" s="9">
        <v>0.75031120600000001</v>
      </c>
      <c r="Y574" s="8">
        <v>26.250111532209601</v>
      </c>
    </row>
    <row r="575" spans="1:25">
      <c r="A575" s="11">
        <v>4</v>
      </c>
      <c r="B575" s="14">
        <v>169</v>
      </c>
      <c r="C575" s="14" t="s">
        <v>625</v>
      </c>
      <c r="D575" s="14">
        <v>121.441322</v>
      </c>
      <c r="E575" s="14">
        <v>31.202507570000002</v>
      </c>
      <c r="F575" s="14" t="s">
        <v>2824</v>
      </c>
      <c r="G575" s="14" t="s">
        <v>2823</v>
      </c>
      <c r="H575" s="14" t="s">
        <v>2822</v>
      </c>
      <c r="I575" s="10" t="s">
        <v>1759</v>
      </c>
      <c r="J575" s="13">
        <v>0.236027718</v>
      </c>
      <c r="K575" s="13">
        <v>0.103556442</v>
      </c>
      <c r="L575" s="13">
        <v>0.44186515799999998</v>
      </c>
      <c r="M575" s="13">
        <v>7.7204323000000005E-2</v>
      </c>
      <c r="N575" s="13">
        <v>5.9557152000000002E-2</v>
      </c>
      <c r="O575" s="13">
        <v>3.1721119999999999E-3</v>
      </c>
      <c r="P575" s="13">
        <v>2.1642689999999999E-3</v>
      </c>
      <c r="Q575" s="13">
        <v>0.81442867500000005</v>
      </c>
      <c r="R575" s="10">
        <v>0.949647395104945</v>
      </c>
      <c r="S575" s="10">
        <v>0.94811207279364995</v>
      </c>
      <c r="T575" s="10">
        <v>0.819317558372604</v>
      </c>
      <c r="U575" s="10">
        <v>0.70787960151952001</v>
      </c>
      <c r="V575" s="10">
        <v>0.89033690641455099</v>
      </c>
      <c r="W575" s="10">
        <v>0.90412021157453903</v>
      </c>
      <c r="X575" s="9">
        <v>0.81442867500000005</v>
      </c>
      <c r="Y575" s="8">
        <v>23.463112262628499</v>
      </c>
    </row>
    <row r="576" spans="1:25">
      <c r="A576" s="11">
        <v>4</v>
      </c>
      <c r="B576" s="14">
        <v>170</v>
      </c>
      <c r="C576" s="14" t="s">
        <v>623</v>
      </c>
      <c r="D576" s="14">
        <v>121.4413734</v>
      </c>
      <c r="E576" s="14">
        <v>31.204483719999999</v>
      </c>
      <c r="F576" s="14" t="s">
        <v>2636</v>
      </c>
      <c r="G576" s="14" t="s">
        <v>2636</v>
      </c>
      <c r="H576" s="14" t="s">
        <v>2821</v>
      </c>
      <c r="I576" s="10" t="s">
        <v>1759</v>
      </c>
      <c r="J576" s="13">
        <v>0.32060909300000001</v>
      </c>
      <c r="K576" s="13">
        <v>4.9153009999999997E-2</v>
      </c>
      <c r="L576" s="13">
        <v>0.44990666699999998</v>
      </c>
      <c r="M576" s="13">
        <v>7.8008969999999997E-2</v>
      </c>
      <c r="N576" s="13">
        <v>4.6104431000000001E-2</v>
      </c>
      <c r="O576" s="13">
        <v>2.5679269999999998E-3</v>
      </c>
      <c r="P576" s="13">
        <v>2.302742E-2</v>
      </c>
      <c r="Q576" s="13">
        <v>0.75871151299999995</v>
      </c>
      <c r="R576" s="10">
        <v>0.90940490994526102</v>
      </c>
      <c r="S576" s="10">
        <v>0.90945285014292898</v>
      </c>
      <c r="T576" s="10">
        <v>0.72395138498661404</v>
      </c>
      <c r="U576" s="10">
        <v>0.71983628949559997</v>
      </c>
      <c r="V576" s="10">
        <v>0.88203573344798403</v>
      </c>
      <c r="W576" s="10">
        <v>0.88329683204465403</v>
      </c>
      <c r="X576" s="9">
        <v>0.75871151299999995</v>
      </c>
      <c r="Y576" s="8">
        <v>26.429930126495901</v>
      </c>
    </row>
    <row r="577" spans="1:25">
      <c r="A577" s="11">
        <v>4</v>
      </c>
      <c r="B577" s="14">
        <v>171</v>
      </c>
      <c r="C577" s="14" t="s">
        <v>622</v>
      </c>
      <c r="D577" s="14">
        <v>121.43363340000001</v>
      </c>
      <c r="E577" s="14">
        <v>31.202305979999998</v>
      </c>
      <c r="F577" s="14" t="s">
        <v>2636</v>
      </c>
      <c r="G577" s="14" t="s">
        <v>2820</v>
      </c>
      <c r="H577" s="14" t="s">
        <v>2819</v>
      </c>
      <c r="I577" s="10" t="s">
        <v>1759</v>
      </c>
      <c r="J577" s="13">
        <v>0.23360579300000001</v>
      </c>
      <c r="K577" s="13">
        <v>7.9872130999999999E-2</v>
      </c>
      <c r="L577" s="13">
        <v>0.50354276399999998</v>
      </c>
      <c r="M577" s="13">
        <v>8.6778641000000004E-2</v>
      </c>
      <c r="N577" s="13">
        <v>6.2549045999999997E-2</v>
      </c>
      <c r="O577" s="13">
        <v>8.2397500000000001E-4</v>
      </c>
      <c r="P577" s="13">
        <v>2.8038E-4</v>
      </c>
      <c r="Q577" s="13">
        <v>0.73174856300000002</v>
      </c>
      <c r="R577" s="10">
        <v>0.91967918247728297</v>
      </c>
      <c r="S577" s="10">
        <v>0.793609521298693</v>
      </c>
      <c r="T577" s="10">
        <v>0.72433573244407501</v>
      </c>
      <c r="U577" s="10">
        <v>0.80616835316815505</v>
      </c>
      <c r="V577" s="10">
        <v>0.868373044855559</v>
      </c>
      <c r="W577" s="10">
        <v>0.83533948813688397</v>
      </c>
      <c r="X577" s="9">
        <v>0.73174856300000002</v>
      </c>
      <c r="Y577" s="8">
        <v>17.267426127045798</v>
      </c>
    </row>
    <row r="578" spans="1:25">
      <c r="A578" s="11">
        <v>4</v>
      </c>
      <c r="B578" s="14">
        <v>172</v>
      </c>
      <c r="C578" s="14" t="s">
        <v>621</v>
      </c>
      <c r="D578" s="14">
        <v>121.46947780000001</v>
      </c>
      <c r="E578" s="14">
        <v>31.231943820000001</v>
      </c>
      <c r="F578" s="14" t="s">
        <v>2818</v>
      </c>
      <c r="G578" s="14" t="s">
        <v>2817</v>
      </c>
      <c r="H578" s="14" t="s">
        <v>2816</v>
      </c>
      <c r="I578" s="10" t="s">
        <v>1759</v>
      </c>
      <c r="J578" s="13">
        <v>9.7082410999999993E-2</v>
      </c>
      <c r="K578" s="13">
        <v>0.44804918199999999</v>
      </c>
      <c r="L578" s="13">
        <v>0.21863737499999999</v>
      </c>
      <c r="M578" s="13">
        <v>7.1721849000000004E-2</v>
      </c>
      <c r="N578" s="13">
        <v>2.9235385999999999E-2</v>
      </c>
      <c r="O578" s="13">
        <v>1.5067150000000001E-3</v>
      </c>
      <c r="P578" s="13">
        <v>2.645765E-3</v>
      </c>
      <c r="Q578" s="13">
        <v>0.80574522999999998</v>
      </c>
      <c r="R578" s="10">
        <v>0.86329099957134003</v>
      </c>
      <c r="S578" s="10">
        <v>0.81441093602201897</v>
      </c>
      <c r="T578" s="10">
        <v>0.80232900764883197</v>
      </c>
      <c r="U578" s="10">
        <v>0.73327913876018802</v>
      </c>
      <c r="V578" s="10">
        <v>0.71356433902131899</v>
      </c>
      <c r="W578" s="10">
        <v>0.66448277969208902</v>
      </c>
      <c r="X578" s="9">
        <v>0.80574522999999998</v>
      </c>
      <c r="Y578" s="8">
        <v>40.2459303435283</v>
      </c>
    </row>
    <row r="579" spans="1:25">
      <c r="A579" s="11">
        <v>4</v>
      </c>
      <c r="B579" s="14">
        <v>173</v>
      </c>
      <c r="C579" s="14" t="s">
        <v>619</v>
      </c>
      <c r="D579" s="14">
        <v>121.4330896</v>
      </c>
      <c r="E579" s="14">
        <v>31.204627460000001</v>
      </c>
      <c r="F579" s="14" t="s">
        <v>2636</v>
      </c>
      <c r="G579" s="14" t="s">
        <v>2815</v>
      </c>
      <c r="H579" s="14" t="s">
        <v>2814</v>
      </c>
      <c r="I579" s="10" t="s">
        <v>1759</v>
      </c>
      <c r="J579" s="13">
        <v>0.27832167499999999</v>
      </c>
      <c r="K579" s="13">
        <v>5.1359993999999999E-2</v>
      </c>
      <c r="L579" s="13">
        <v>0.41806929399999998</v>
      </c>
      <c r="M579" s="13">
        <v>8.6887632000000006E-2</v>
      </c>
      <c r="N579" s="13">
        <v>5.6862422000000003E-2</v>
      </c>
      <c r="O579" s="13">
        <v>1.6438620000000001E-3</v>
      </c>
      <c r="P579" s="13">
        <v>1.3910019999999999E-3</v>
      </c>
      <c r="Q579" s="13">
        <v>0.75285418299999995</v>
      </c>
      <c r="R579" s="10">
        <v>0.92932117669675995</v>
      </c>
      <c r="S579" s="10">
        <v>0.84693314288658506</v>
      </c>
      <c r="T579" s="10">
        <v>0.74791084603565705</v>
      </c>
      <c r="U579" s="10">
        <v>0.78243733948759098</v>
      </c>
      <c r="V579" s="10">
        <v>0.87850491953836596</v>
      </c>
      <c r="W579" s="10">
        <v>0.84625829041628098</v>
      </c>
      <c r="X579" s="9">
        <v>0.75285418299999995</v>
      </c>
      <c r="Y579" s="8">
        <v>28.910362589590299</v>
      </c>
    </row>
    <row r="580" spans="1:25">
      <c r="A580" s="11">
        <v>4</v>
      </c>
      <c r="B580" s="14">
        <v>174</v>
      </c>
      <c r="C580" s="14" t="s">
        <v>618</v>
      </c>
      <c r="D580" s="14">
        <v>121.44895099999999</v>
      </c>
      <c r="E580" s="14">
        <v>31.203439230000001</v>
      </c>
      <c r="F580" s="14" t="s">
        <v>2813</v>
      </c>
      <c r="G580" s="14" t="s">
        <v>2812</v>
      </c>
      <c r="H580" s="14" t="s">
        <v>2811</v>
      </c>
      <c r="I580" s="10" t="s">
        <v>1759</v>
      </c>
      <c r="J580" s="13">
        <v>0.12166818</v>
      </c>
      <c r="K580" s="13">
        <v>6.7243575999999999E-2</v>
      </c>
      <c r="L580" s="13">
        <v>0.559309006</v>
      </c>
      <c r="M580" s="13">
        <v>6.8944613000000002E-2</v>
      </c>
      <c r="N580" s="13">
        <v>6.4896902000000006E-2</v>
      </c>
      <c r="O580" s="13">
        <v>1.0331470000000001E-3</v>
      </c>
      <c r="P580" s="13">
        <v>2.142906E-3</v>
      </c>
      <c r="Q580" s="13">
        <v>0.93111055600000003</v>
      </c>
      <c r="R580" s="10">
        <v>0.93415264937826803</v>
      </c>
      <c r="S580" s="10">
        <v>0.812669022214218</v>
      </c>
      <c r="T580" s="10">
        <v>0.93054021777205598</v>
      </c>
      <c r="U580" s="10">
        <v>0.82189435197338201</v>
      </c>
      <c r="V580" s="10">
        <v>0.89718833024633704</v>
      </c>
      <c r="W580" s="10">
        <v>0.91898307117502098</v>
      </c>
      <c r="X580" s="9">
        <v>0.93111055600000003</v>
      </c>
      <c r="Y580" s="8">
        <v>28.3893464431683</v>
      </c>
    </row>
    <row r="581" spans="1:25">
      <c r="A581" s="11">
        <v>4</v>
      </c>
      <c r="B581" s="14">
        <v>175</v>
      </c>
      <c r="C581" s="14" t="s">
        <v>616</v>
      </c>
      <c r="D581" s="14">
        <v>121.4509245</v>
      </c>
      <c r="E581" s="14">
        <v>31.2027258</v>
      </c>
      <c r="F581" s="14" t="s">
        <v>2810</v>
      </c>
      <c r="G581" s="14" t="s">
        <v>2809</v>
      </c>
      <c r="H581" s="14" t="s">
        <v>2808</v>
      </c>
      <c r="I581" s="10" t="s">
        <v>1759</v>
      </c>
      <c r="J581" s="13">
        <v>0.24733797699999999</v>
      </c>
      <c r="K581" s="13">
        <v>0.31494204199999998</v>
      </c>
      <c r="L581" s="13">
        <v>0.21209080999999999</v>
      </c>
      <c r="M581" s="13">
        <v>0.13235240500000001</v>
      </c>
      <c r="N581" s="13">
        <v>3.2896889999999998E-2</v>
      </c>
      <c r="O581" s="13">
        <v>1.9967819999999999E-3</v>
      </c>
      <c r="P581" s="13">
        <v>1.3014899E-2</v>
      </c>
      <c r="Q581" s="13">
        <v>0.74567657300000001</v>
      </c>
      <c r="R581" s="10">
        <v>0.94596656882687002</v>
      </c>
      <c r="S581" s="10">
        <v>0.81184361286275797</v>
      </c>
      <c r="T581" s="10">
        <v>0.73991800349786196</v>
      </c>
      <c r="U581" s="10">
        <v>0.81266547774277498</v>
      </c>
      <c r="V581" s="10">
        <v>0.86577072083232998</v>
      </c>
      <c r="W581" s="10">
        <v>0.86602548422498005</v>
      </c>
      <c r="X581" s="9">
        <v>0.74567657300000001</v>
      </c>
      <c r="Y581" s="8">
        <v>15.858683487984599</v>
      </c>
    </row>
    <row r="582" spans="1:25">
      <c r="A582" s="11">
        <v>4</v>
      </c>
      <c r="B582" s="14">
        <v>176</v>
      </c>
      <c r="C582" s="14" t="s">
        <v>614</v>
      </c>
      <c r="D582" s="14">
        <v>121.43239199999999</v>
      </c>
      <c r="E582" s="14">
        <v>31.191583399999999</v>
      </c>
      <c r="F582" s="14" t="s">
        <v>2807</v>
      </c>
      <c r="G582" s="14" t="s">
        <v>2806</v>
      </c>
      <c r="H582" s="14" t="s">
        <v>2805</v>
      </c>
      <c r="I582" s="10" t="s">
        <v>1759</v>
      </c>
      <c r="J582" s="13">
        <v>0.215684509</v>
      </c>
      <c r="K582" s="13">
        <v>0.38589096099999998</v>
      </c>
      <c r="L582" s="13">
        <v>0.15435485800000001</v>
      </c>
      <c r="M582" s="13">
        <v>0.115399933</v>
      </c>
      <c r="N582" s="13">
        <v>8.6750030000000006E-3</v>
      </c>
      <c r="O582" s="13">
        <v>1.696014E-3</v>
      </c>
      <c r="P582" s="13">
        <v>5.3105164000000003E-2</v>
      </c>
      <c r="Q582" s="13">
        <v>0.63135926899999995</v>
      </c>
      <c r="R582" s="10">
        <v>0.973055045171342</v>
      </c>
      <c r="S582" s="10">
        <v>0.94062867245716497</v>
      </c>
      <c r="T582" s="10">
        <v>0.64976159355556096</v>
      </c>
      <c r="U582" s="10">
        <v>0.81413844383263501</v>
      </c>
      <c r="V582" s="10">
        <v>0.920196162456005</v>
      </c>
      <c r="W582" s="10">
        <v>0.81161886021346596</v>
      </c>
      <c r="X582" s="9">
        <v>0.63135926899999995</v>
      </c>
      <c r="Y582" s="8">
        <v>10.793402475313799</v>
      </c>
    </row>
    <row r="583" spans="1:25">
      <c r="A583" s="11">
        <v>4</v>
      </c>
      <c r="B583" s="14">
        <v>177</v>
      </c>
      <c r="C583" s="14" t="s">
        <v>2804</v>
      </c>
      <c r="D583" s="14">
        <v>114.0142103</v>
      </c>
      <c r="E583" s="14">
        <v>22.659103139999999</v>
      </c>
      <c r="F583" s="14" t="s">
        <v>2803</v>
      </c>
      <c r="G583" s="14" t="s">
        <v>2802</v>
      </c>
      <c r="H583" s="14" t="s">
        <v>2801</v>
      </c>
      <c r="I583" s="10" t="s">
        <v>1759</v>
      </c>
      <c r="J583" s="13"/>
      <c r="K583" s="13"/>
      <c r="L583" s="13"/>
      <c r="M583" s="13"/>
      <c r="N583" s="13"/>
      <c r="O583" s="13"/>
      <c r="P583" s="13"/>
      <c r="Q583" s="13"/>
    </row>
    <row r="584" spans="1:25">
      <c r="A584" s="11">
        <v>4</v>
      </c>
      <c r="B584" s="14">
        <v>178</v>
      </c>
      <c r="C584" s="14" t="s">
        <v>2800</v>
      </c>
      <c r="D584" s="14">
        <v>121.5203312</v>
      </c>
      <c r="E584" s="14">
        <v>31.25610039</v>
      </c>
      <c r="F584" s="14" t="s">
        <v>2645</v>
      </c>
      <c r="G584" s="14" t="s">
        <v>2799</v>
      </c>
      <c r="H584" s="14" t="s">
        <v>2798</v>
      </c>
      <c r="I584" s="10" t="s">
        <v>1712</v>
      </c>
      <c r="J584" s="13"/>
      <c r="K584" s="13"/>
      <c r="L584" s="13"/>
      <c r="M584" s="13"/>
      <c r="N584" s="13"/>
      <c r="O584" s="13"/>
      <c r="P584" s="13"/>
      <c r="Q584" s="13"/>
    </row>
    <row r="585" spans="1:25">
      <c r="A585" s="11">
        <v>4</v>
      </c>
      <c r="B585" s="14">
        <v>179</v>
      </c>
      <c r="C585" s="14" t="s">
        <v>573</v>
      </c>
      <c r="D585" s="14">
        <v>121.5344705</v>
      </c>
      <c r="E585" s="14">
        <v>31.263089149999999</v>
      </c>
      <c r="F585" s="16" t="s">
        <v>2797</v>
      </c>
      <c r="G585" s="16" t="s">
        <v>2796</v>
      </c>
      <c r="H585" s="16" t="s">
        <v>2795</v>
      </c>
      <c r="I585" s="10" t="s">
        <v>1712</v>
      </c>
      <c r="J585" s="13">
        <v>0.19934544700000001</v>
      </c>
      <c r="K585" s="13">
        <v>0.40409506099999998</v>
      </c>
      <c r="L585" s="13">
        <v>4.1231682999999998E-2</v>
      </c>
      <c r="M585" s="13">
        <v>0.14299234399999999</v>
      </c>
      <c r="N585" s="13">
        <v>1.3612463E-2</v>
      </c>
      <c r="O585" s="13">
        <v>2.9843109999999999E-3</v>
      </c>
      <c r="P585" s="13">
        <v>1.0182523000000001E-2</v>
      </c>
      <c r="Q585" s="13">
        <v>0.81833039299999999</v>
      </c>
      <c r="R585" s="10">
        <v>0.88133890611910404</v>
      </c>
      <c r="S585" s="10">
        <v>0.83110360125146698</v>
      </c>
      <c r="T585" s="10">
        <v>0.81270762027468502</v>
      </c>
      <c r="U585" s="10">
        <v>0.71539091007056799</v>
      </c>
      <c r="V585" s="10">
        <v>0.83055080101395795</v>
      </c>
      <c r="W585" s="10">
        <v>0.65880596767715305</v>
      </c>
      <c r="X585" s="9">
        <v>0.81833039299999999</v>
      </c>
      <c r="Y585" s="8">
        <v>16.6890346825333</v>
      </c>
    </row>
    <row r="586" spans="1:25">
      <c r="A586" s="11">
        <v>4</v>
      </c>
      <c r="B586" s="14">
        <v>180</v>
      </c>
      <c r="C586" s="14" t="s">
        <v>2794</v>
      </c>
      <c r="D586" s="14">
        <v>121.5383092</v>
      </c>
      <c r="E586" s="14">
        <v>31.270800659999999</v>
      </c>
      <c r="F586" s="14" t="s">
        <v>2793</v>
      </c>
      <c r="G586" s="14" t="s">
        <v>2792</v>
      </c>
      <c r="H586" s="14" t="s">
        <v>2791</v>
      </c>
      <c r="I586" s="10" t="s">
        <v>1712</v>
      </c>
      <c r="J586" s="13"/>
      <c r="K586" s="13"/>
      <c r="L586" s="13"/>
      <c r="M586" s="13"/>
      <c r="N586" s="13"/>
      <c r="O586" s="13"/>
      <c r="P586" s="13"/>
      <c r="Q586" s="13"/>
    </row>
    <row r="587" spans="1:25">
      <c r="A587" s="11">
        <v>4</v>
      </c>
      <c r="B587" s="14">
        <v>181</v>
      </c>
      <c r="C587" s="14" t="s">
        <v>2790</v>
      </c>
      <c r="D587" s="14">
        <v>121.5542803</v>
      </c>
      <c r="E587" s="14">
        <v>31.27680857</v>
      </c>
      <c r="F587" s="14" t="s">
        <v>2789</v>
      </c>
      <c r="G587" s="14" t="s">
        <v>2645</v>
      </c>
      <c r="H587" s="14" t="s">
        <v>2788</v>
      </c>
      <c r="I587" s="10" t="s">
        <v>1712</v>
      </c>
      <c r="J587" s="13"/>
      <c r="K587" s="13"/>
      <c r="L587" s="13"/>
      <c r="M587" s="13"/>
      <c r="N587" s="13"/>
      <c r="O587" s="13"/>
      <c r="P587" s="13"/>
      <c r="Q587" s="13"/>
    </row>
    <row r="588" spans="1:25">
      <c r="A588" s="11">
        <v>4</v>
      </c>
      <c r="B588" s="14">
        <v>182</v>
      </c>
      <c r="C588" s="14" t="s">
        <v>2787</v>
      </c>
      <c r="D588" s="14">
        <v>121.5506828</v>
      </c>
      <c r="E588" s="14">
        <v>31.295040539999999</v>
      </c>
      <c r="F588" s="14" t="s">
        <v>2786</v>
      </c>
      <c r="G588" s="14" t="s">
        <v>2785</v>
      </c>
      <c r="H588" s="14" t="s">
        <v>2784</v>
      </c>
      <c r="I588" s="10" t="s">
        <v>1712</v>
      </c>
      <c r="J588" s="13"/>
      <c r="K588" s="13"/>
      <c r="L588" s="13"/>
      <c r="M588" s="13"/>
      <c r="N588" s="13"/>
      <c r="O588" s="13"/>
      <c r="P588" s="13"/>
      <c r="Q588" s="13"/>
    </row>
    <row r="589" spans="1:25">
      <c r="A589" s="11">
        <v>4</v>
      </c>
      <c r="B589" s="14">
        <v>183</v>
      </c>
      <c r="C589" s="14" t="s">
        <v>2783</v>
      </c>
      <c r="D589" s="14">
        <v>121.496117</v>
      </c>
      <c r="E589" s="14">
        <v>31.286995520000001</v>
      </c>
      <c r="F589" s="14" t="s">
        <v>2782</v>
      </c>
      <c r="G589" s="14" t="s">
        <v>2781</v>
      </c>
      <c r="H589" s="14" t="s">
        <v>2780</v>
      </c>
      <c r="I589" s="10" t="s">
        <v>1712</v>
      </c>
      <c r="J589" s="13"/>
      <c r="K589" s="13"/>
      <c r="L589" s="13"/>
      <c r="M589" s="13"/>
      <c r="N589" s="13"/>
      <c r="O589" s="13"/>
      <c r="P589" s="13"/>
      <c r="Q589" s="13"/>
    </row>
    <row r="590" spans="1:25">
      <c r="A590" s="11">
        <v>4</v>
      </c>
      <c r="B590" s="14">
        <v>184</v>
      </c>
      <c r="C590" s="14" t="s">
        <v>571</v>
      </c>
      <c r="D590" s="14">
        <v>121.5031747</v>
      </c>
      <c r="E590" s="14">
        <v>31.284453190000001</v>
      </c>
      <c r="F590" s="14" t="s">
        <v>2779</v>
      </c>
      <c r="G590" s="14" t="s">
        <v>2778</v>
      </c>
      <c r="H590" s="14" t="s">
        <v>2777</v>
      </c>
      <c r="I590" s="10" t="s">
        <v>1712</v>
      </c>
      <c r="J590" s="13">
        <v>0.173394839</v>
      </c>
      <c r="K590" s="13">
        <v>0.399184863</v>
      </c>
      <c r="L590" s="13">
        <v>0.16678969099999999</v>
      </c>
      <c r="M590" s="13">
        <v>0.101932208</v>
      </c>
      <c r="N590" s="13">
        <v>4.0295601E-2</v>
      </c>
      <c r="O590" s="13">
        <v>3.688176E-3</v>
      </c>
      <c r="P590" s="13">
        <v>1.2505214000000001E-2</v>
      </c>
      <c r="Q590" s="13">
        <v>0.862174463</v>
      </c>
      <c r="R590" s="10">
        <v>0.90862017170871001</v>
      </c>
      <c r="S590" s="10">
        <v>0.87625291229067004</v>
      </c>
      <c r="T590" s="10">
        <v>0.85772363058831602</v>
      </c>
      <c r="U590" s="10">
        <v>0.79574898804802296</v>
      </c>
      <c r="V590" s="10">
        <v>0.78833789951754796</v>
      </c>
      <c r="W590" s="10">
        <v>0.58570613925034498</v>
      </c>
      <c r="X590" s="9">
        <v>0.862174463</v>
      </c>
      <c r="Y590" s="8">
        <v>23.211612868428901</v>
      </c>
    </row>
    <row r="591" spans="1:25">
      <c r="A591" s="11">
        <v>4</v>
      </c>
      <c r="B591" s="14">
        <v>185</v>
      </c>
      <c r="C591" s="14" t="s">
        <v>569</v>
      </c>
      <c r="D591" s="14">
        <v>121.49905339999999</v>
      </c>
      <c r="E591" s="14">
        <v>31.296958400000001</v>
      </c>
      <c r="F591" s="14" t="s">
        <v>2776</v>
      </c>
      <c r="G591" s="14" t="s">
        <v>2775</v>
      </c>
      <c r="H591" s="14" t="s">
        <v>2774</v>
      </c>
      <c r="I591" s="10" t="s">
        <v>1712</v>
      </c>
      <c r="J591" s="13">
        <v>8.5682188000000006E-2</v>
      </c>
      <c r="K591" s="13">
        <v>0.304876327</v>
      </c>
      <c r="L591" s="13">
        <v>0.39162935500000001</v>
      </c>
      <c r="M591" s="13">
        <v>5.4702213999999999E-2</v>
      </c>
      <c r="N591" s="13">
        <v>4.0084293999999999E-2</v>
      </c>
      <c r="O591" s="13">
        <v>1.78991E-3</v>
      </c>
      <c r="P591" s="13">
        <v>6.1849870000000003E-3</v>
      </c>
      <c r="Q591" s="13">
        <v>0.90653986099999995</v>
      </c>
      <c r="R591" s="10">
        <v>0.87765290435230603</v>
      </c>
      <c r="S591" s="10">
        <v>0.86515176131293303</v>
      </c>
      <c r="T591" s="10">
        <v>0.916573418954162</v>
      </c>
      <c r="U591" s="10">
        <v>0.73955548782029901</v>
      </c>
      <c r="V591" s="10">
        <v>0.67984513225507903</v>
      </c>
      <c r="W591" s="10">
        <v>0.62394159212740397</v>
      </c>
      <c r="X591" s="9">
        <v>0.90653986099999995</v>
      </c>
      <c r="Y591" s="8">
        <v>25.4952581240093</v>
      </c>
    </row>
    <row r="592" spans="1:25">
      <c r="A592" s="11">
        <v>4</v>
      </c>
      <c r="B592" s="14">
        <v>186</v>
      </c>
      <c r="C592" s="14" t="s">
        <v>2773</v>
      </c>
      <c r="D592" s="14">
        <v>121.4962345</v>
      </c>
      <c r="E592" s="14">
        <v>31.308231169999999</v>
      </c>
      <c r="F592" s="14" t="s">
        <v>2772</v>
      </c>
      <c r="G592" s="14" t="s">
        <v>2771</v>
      </c>
      <c r="H592" s="14" t="s">
        <v>2770</v>
      </c>
      <c r="I592" s="10" t="s">
        <v>1712</v>
      </c>
      <c r="J592" s="13"/>
      <c r="K592" s="13"/>
      <c r="L592" s="13"/>
      <c r="M592" s="13"/>
      <c r="N592" s="13"/>
      <c r="O592" s="13"/>
      <c r="P592" s="13"/>
      <c r="Q592" s="13"/>
    </row>
    <row r="593" spans="1:25">
      <c r="A593" s="11">
        <v>4</v>
      </c>
      <c r="B593" s="14">
        <v>187</v>
      </c>
      <c r="C593" s="14" t="s">
        <v>2769</v>
      </c>
      <c r="D593" s="14">
        <v>121.4975965</v>
      </c>
      <c r="E593" s="14">
        <v>31.304109560000001</v>
      </c>
      <c r="F593" s="14" t="s">
        <v>2768</v>
      </c>
      <c r="G593" s="14" t="s">
        <v>2767</v>
      </c>
      <c r="H593" s="14" t="s">
        <v>2766</v>
      </c>
      <c r="I593" s="10" t="s">
        <v>1712</v>
      </c>
      <c r="J593" s="13"/>
      <c r="K593" s="13"/>
      <c r="L593" s="13"/>
      <c r="M593" s="13"/>
      <c r="N593" s="13"/>
      <c r="O593" s="13"/>
      <c r="P593" s="13"/>
      <c r="Q593" s="13"/>
    </row>
    <row r="594" spans="1:25">
      <c r="A594" s="11">
        <v>4</v>
      </c>
      <c r="B594" s="14">
        <v>188</v>
      </c>
      <c r="C594" s="14" t="s">
        <v>2765</v>
      </c>
      <c r="D594" s="14">
        <v>121.5234494</v>
      </c>
      <c r="E594" s="14">
        <v>31.309836619999999</v>
      </c>
      <c r="F594" s="14" t="s">
        <v>2764</v>
      </c>
      <c r="G594" s="14" t="s">
        <v>2763</v>
      </c>
      <c r="H594" s="14" t="s">
        <v>2762</v>
      </c>
      <c r="I594" s="10" t="s">
        <v>1712</v>
      </c>
      <c r="J594" s="13"/>
      <c r="K594" s="13"/>
      <c r="L594" s="13"/>
      <c r="M594" s="13"/>
      <c r="N594" s="13"/>
      <c r="O594" s="13"/>
      <c r="P594" s="13"/>
      <c r="Q594" s="13"/>
    </row>
    <row r="595" spans="1:25">
      <c r="A595" s="11">
        <v>4</v>
      </c>
      <c r="B595" s="14">
        <v>189</v>
      </c>
      <c r="C595" s="14" t="s">
        <v>567</v>
      </c>
      <c r="D595" s="14">
        <v>121.5193687</v>
      </c>
      <c r="E595" s="14">
        <v>31.324581980000001</v>
      </c>
      <c r="F595" s="14" t="s">
        <v>2761</v>
      </c>
      <c r="G595" s="14" t="s">
        <v>2760</v>
      </c>
      <c r="H595" s="14" t="s">
        <v>2759</v>
      </c>
      <c r="I595" s="10" t="s">
        <v>1712</v>
      </c>
      <c r="J595" s="13">
        <v>0.174541474</v>
      </c>
      <c r="K595" s="13">
        <v>0.34160447100000002</v>
      </c>
      <c r="L595" s="13">
        <v>0.27709531799999998</v>
      </c>
      <c r="M595" s="13">
        <v>8.4713936000000004E-2</v>
      </c>
      <c r="N595" s="13">
        <v>4.7898054000000002E-2</v>
      </c>
      <c r="O595" s="13">
        <v>4.5175550000000004E-3</v>
      </c>
      <c r="P595" s="13">
        <v>1.4648440000000001E-3</v>
      </c>
      <c r="Q595" s="13">
        <v>0.90101562099999999</v>
      </c>
      <c r="R595" s="10">
        <v>0.96209829761788601</v>
      </c>
      <c r="S595" s="10">
        <v>0.95260805347057598</v>
      </c>
      <c r="T595" s="10">
        <v>0.89683229764678196</v>
      </c>
      <c r="U595" s="10">
        <v>0.82293777367576504</v>
      </c>
      <c r="V595" s="10">
        <v>0.905869477934372</v>
      </c>
      <c r="W595" s="10">
        <v>0.86842518950451497</v>
      </c>
      <c r="X595" s="9">
        <v>0.90101562099999999</v>
      </c>
      <c r="Y595" s="8">
        <v>21.666525327190602</v>
      </c>
    </row>
    <row r="596" spans="1:25">
      <c r="A596" s="11">
        <v>4</v>
      </c>
      <c r="B596" s="14">
        <v>190</v>
      </c>
      <c r="C596" s="14" t="s">
        <v>558</v>
      </c>
      <c r="D596" s="14">
        <v>121.4304604</v>
      </c>
      <c r="E596" s="14">
        <v>31.227105229999999</v>
      </c>
      <c r="F596" s="14" t="s">
        <v>2758</v>
      </c>
      <c r="G596" s="14" t="s">
        <v>2757</v>
      </c>
      <c r="H596" s="14" t="s">
        <v>2756</v>
      </c>
      <c r="I596" s="10" t="s">
        <v>1664</v>
      </c>
      <c r="J596" s="13">
        <v>0.132666327</v>
      </c>
      <c r="K596" s="13">
        <v>0.18178176900000001</v>
      </c>
      <c r="L596" s="13">
        <v>0.47632408100000001</v>
      </c>
      <c r="M596" s="13">
        <v>8.5652958000000001E-2</v>
      </c>
      <c r="N596" s="13">
        <v>5.8047381000000002E-2</v>
      </c>
      <c r="O596" s="13">
        <v>1.577204E-3</v>
      </c>
      <c r="P596" s="13">
        <v>6.6460699999999996E-3</v>
      </c>
      <c r="Q596" s="13">
        <v>0.92702707699999998</v>
      </c>
      <c r="R596" s="10">
        <v>0.93289328506242797</v>
      </c>
      <c r="S596" s="10">
        <v>0.86836842688337901</v>
      </c>
      <c r="T596" s="10">
        <v>0.91368083379559695</v>
      </c>
      <c r="U596" s="10">
        <v>0.60155232812314396</v>
      </c>
      <c r="V596" s="10">
        <v>0.82619504683254497</v>
      </c>
      <c r="W596" s="10">
        <v>0.644774828944913</v>
      </c>
      <c r="X596" s="9">
        <v>0.92702707699999998</v>
      </c>
      <c r="Y596" s="8">
        <v>22.6587543753582</v>
      </c>
    </row>
    <row r="597" spans="1:25">
      <c r="A597" s="11">
        <v>4</v>
      </c>
      <c r="B597" s="14">
        <v>191</v>
      </c>
      <c r="C597" s="14" t="s">
        <v>556</v>
      </c>
      <c r="D597" s="14">
        <v>121.4172074</v>
      </c>
      <c r="E597" s="14">
        <v>31.227251710000001</v>
      </c>
      <c r="F597" s="14" t="s">
        <v>2755</v>
      </c>
      <c r="G597" s="14" t="s">
        <v>2754</v>
      </c>
      <c r="H597" s="14" t="s">
        <v>2753</v>
      </c>
      <c r="I597" s="10" t="s">
        <v>1664</v>
      </c>
      <c r="J597" s="13">
        <v>0.14050647199999999</v>
      </c>
      <c r="K597" s="13">
        <v>0.28713008299999998</v>
      </c>
      <c r="L597" s="13">
        <v>0.32445689599999999</v>
      </c>
      <c r="M597" s="13">
        <v>7.459586E-2</v>
      </c>
      <c r="N597" s="13">
        <v>2.7179990000000001E-2</v>
      </c>
      <c r="O597" s="13">
        <v>4.1473930000000001E-3</v>
      </c>
      <c r="P597" s="13">
        <v>3.8457600000000002E-3</v>
      </c>
      <c r="Q597" s="13">
        <v>0.71413580099999996</v>
      </c>
      <c r="R597" s="10">
        <v>0.90996330644911205</v>
      </c>
      <c r="S597" s="10">
        <v>0.90188268908723201</v>
      </c>
      <c r="T597" s="10">
        <v>0.70521509724684195</v>
      </c>
      <c r="U597" s="10">
        <v>0.753503357416479</v>
      </c>
      <c r="V597" s="10">
        <v>0.86509902865779797</v>
      </c>
      <c r="W597" s="10">
        <v>0.70198944289901999</v>
      </c>
      <c r="X597" s="9">
        <v>0.71413580099999996</v>
      </c>
      <c r="Y597" s="8">
        <v>26.892767571549999</v>
      </c>
    </row>
    <row r="598" spans="1:25">
      <c r="A598" s="11">
        <v>4</v>
      </c>
      <c r="B598" s="14">
        <v>192</v>
      </c>
      <c r="C598" s="14" t="s">
        <v>2752</v>
      </c>
      <c r="D598" s="14">
        <v>121.42436290000001</v>
      </c>
      <c r="E598" s="14">
        <v>31.224252249999999</v>
      </c>
      <c r="F598" s="14" t="s">
        <v>2751</v>
      </c>
      <c r="G598" s="14" t="s">
        <v>2750</v>
      </c>
      <c r="H598" s="14" t="s">
        <v>2749</v>
      </c>
      <c r="I598" s="10" t="s">
        <v>1664</v>
      </c>
      <c r="J598" s="13"/>
      <c r="K598" s="13"/>
      <c r="L598" s="13"/>
      <c r="M598" s="13"/>
      <c r="N598" s="13"/>
      <c r="O598" s="13"/>
      <c r="P598" s="13"/>
      <c r="Q598" s="13"/>
    </row>
    <row r="599" spans="1:25">
      <c r="A599" s="11">
        <v>4</v>
      </c>
      <c r="B599" s="14">
        <v>193</v>
      </c>
      <c r="C599" s="14" t="s">
        <v>554</v>
      </c>
      <c r="D599" s="14">
        <v>121.4234452</v>
      </c>
      <c r="E599" s="14">
        <v>31.225503159999999</v>
      </c>
      <c r="F599" s="14" t="s">
        <v>2748</v>
      </c>
      <c r="G599" s="14" t="s">
        <v>2747</v>
      </c>
      <c r="H599" s="14" t="s">
        <v>2746</v>
      </c>
      <c r="I599" s="10" t="s">
        <v>1664</v>
      </c>
      <c r="J599" s="13">
        <v>0.229187693</v>
      </c>
      <c r="K599" s="13">
        <v>0.37841224699999998</v>
      </c>
      <c r="L599" s="13">
        <v>0.15401813</v>
      </c>
      <c r="M599" s="13">
        <v>0.113067218</v>
      </c>
      <c r="N599" s="13">
        <v>2.6118142E-2</v>
      </c>
      <c r="O599" s="13">
        <v>5.8420729999999997E-3</v>
      </c>
      <c r="P599" s="13">
        <v>1.8108913000000001E-2</v>
      </c>
      <c r="Q599" s="13">
        <v>0.731489948</v>
      </c>
      <c r="R599" s="10">
        <v>0.86795764935796305</v>
      </c>
      <c r="S599" s="10">
        <v>0.86128861490903696</v>
      </c>
      <c r="T599" s="10">
        <v>0.71950903272468503</v>
      </c>
      <c r="U599" s="10">
        <v>0.65842206826356597</v>
      </c>
      <c r="V599" s="10">
        <v>0.82438029357656695</v>
      </c>
      <c r="W599" s="10">
        <v>0.82892101892785797</v>
      </c>
      <c r="X599" s="9">
        <v>0.731489948</v>
      </c>
      <c r="Y599" s="8">
        <v>29.901650910381601</v>
      </c>
    </row>
    <row r="600" spans="1:25">
      <c r="A600" s="11">
        <v>4</v>
      </c>
      <c r="B600" s="14">
        <v>194</v>
      </c>
      <c r="C600" s="14" t="s">
        <v>552</v>
      </c>
      <c r="D600" s="14">
        <v>121.4252168</v>
      </c>
      <c r="E600" s="14">
        <v>31.223924749999998</v>
      </c>
      <c r="F600" s="14" t="s">
        <v>2745</v>
      </c>
      <c r="G600" s="14" t="s">
        <v>2645</v>
      </c>
      <c r="H600" s="14" t="s">
        <v>2744</v>
      </c>
      <c r="I600" s="10" t="s">
        <v>1664</v>
      </c>
      <c r="J600" s="13">
        <v>0.10679219600000001</v>
      </c>
      <c r="K600" s="13">
        <v>0.49752693199999998</v>
      </c>
      <c r="L600" s="13">
        <v>0.145658493</v>
      </c>
      <c r="M600" s="13">
        <v>0.14026845299999999</v>
      </c>
      <c r="N600" s="13">
        <v>2.8692754000000001E-2</v>
      </c>
      <c r="O600" s="13">
        <v>2.297211E-3</v>
      </c>
      <c r="P600" s="13">
        <v>9.6895850000000006E-3</v>
      </c>
      <c r="Q600" s="13">
        <v>0.89391116800000003</v>
      </c>
      <c r="R600" s="10">
        <v>0.95502007346486895</v>
      </c>
      <c r="S600" s="10">
        <v>0.89400484603623098</v>
      </c>
      <c r="T600" s="10">
        <v>0.88936860701629195</v>
      </c>
      <c r="U600" s="10">
        <v>0.85643387902061197</v>
      </c>
      <c r="V600" s="10">
        <v>0.91898320370138198</v>
      </c>
      <c r="W600" s="10">
        <v>0.93342296819336901</v>
      </c>
      <c r="X600" s="9">
        <v>0.89391116800000003</v>
      </c>
      <c r="Y600" s="8">
        <v>22.174036448653801</v>
      </c>
    </row>
    <row r="601" spans="1:25">
      <c r="A601" s="11">
        <v>4</v>
      </c>
      <c r="B601" s="14">
        <v>195</v>
      </c>
      <c r="C601" s="14" t="s">
        <v>550</v>
      </c>
      <c r="D601" s="14">
        <v>121.4257834</v>
      </c>
      <c r="E601" s="14">
        <v>31.221843839999998</v>
      </c>
      <c r="F601" s="14" t="s">
        <v>2743</v>
      </c>
      <c r="G601" s="14" t="s">
        <v>2743</v>
      </c>
      <c r="H601" s="14" t="s">
        <v>2742</v>
      </c>
      <c r="I601" s="10" t="s">
        <v>1664</v>
      </c>
      <c r="J601" s="13">
        <v>0.17880799999999999</v>
      </c>
      <c r="K601" s="13">
        <v>0.42537858699999997</v>
      </c>
      <c r="L601" s="13">
        <v>0.130993101</v>
      </c>
      <c r="M601" s="13">
        <v>0.12800598199999999</v>
      </c>
      <c r="N601" s="13">
        <v>1.080068E-2</v>
      </c>
      <c r="O601" s="13">
        <v>1.216041E-3</v>
      </c>
      <c r="P601" s="13">
        <v>1.2498855999999999E-2</v>
      </c>
      <c r="Q601" s="13">
        <v>0.76941140100000005</v>
      </c>
      <c r="R601" s="10">
        <v>0.92492336336363101</v>
      </c>
      <c r="S601" s="10">
        <v>0.92682093237662899</v>
      </c>
      <c r="T601" s="10">
        <v>0.76064917092114603</v>
      </c>
      <c r="U601" s="10">
        <v>0.75167370779215004</v>
      </c>
      <c r="V601" s="10">
        <v>0.83822027926144105</v>
      </c>
      <c r="W601" s="10">
        <v>0.84282688612393997</v>
      </c>
      <c r="X601" s="9">
        <v>0.76941140100000005</v>
      </c>
      <c r="Y601" s="8">
        <v>21.770340221188398</v>
      </c>
    </row>
    <row r="602" spans="1:25">
      <c r="A602" s="11">
        <v>4</v>
      </c>
      <c r="B602" s="14">
        <v>196</v>
      </c>
      <c r="C602" s="14" t="s">
        <v>548</v>
      </c>
      <c r="D602" s="14">
        <v>121.42680180000001</v>
      </c>
      <c r="E602" s="14">
        <v>31.218953259999999</v>
      </c>
      <c r="F602" s="14" t="s">
        <v>2741</v>
      </c>
      <c r="G602" s="14" t="s">
        <v>2741</v>
      </c>
      <c r="H602" s="14" t="s">
        <v>2740</v>
      </c>
      <c r="I602" s="10" t="s">
        <v>1664</v>
      </c>
      <c r="J602" s="13">
        <v>0.19666767099999999</v>
      </c>
      <c r="K602" s="13">
        <v>0.328426043</v>
      </c>
      <c r="L602" s="13">
        <v>0.25814437899999998</v>
      </c>
      <c r="M602" s="13">
        <v>0.129968325</v>
      </c>
      <c r="N602" s="13">
        <v>3.6985397000000003E-2</v>
      </c>
      <c r="O602" s="13">
        <v>1.145681E-3</v>
      </c>
      <c r="P602" s="13">
        <v>1.4684358999999999E-2</v>
      </c>
      <c r="Q602" s="13">
        <v>0.72994119099999999</v>
      </c>
      <c r="R602" s="10">
        <v>0.89233142909400798</v>
      </c>
      <c r="S602" s="10">
        <v>0.89242991184967602</v>
      </c>
      <c r="T602" s="10">
        <v>0.75034517191739603</v>
      </c>
      <c r="U602" s="10">
        <v>0.65874744303533606</v>
      </c>
      <c r="V602" s="10">
        <v>0.79902414165569702</v>
      </c>
      <c r="W602" s="10">
        <v>0.86715391421097199</v>
      </c>
      <c r="X602" s="9">
        <v>0.72994119099999999</v>
      </c>
      <c r="Y602" s="8">
        <v>18.495714440956299</v>
      </c>
    </row>
    <row r="603" spans="1:25">
      <c r="A603" s="11">
        <v>4</v>
      </c>
      <c r="B603" s="14">
        <v>197</v>
      </c>
      <c r="C603" s="14" t="s">
        <v>546</v>
      </c>
      <c r="D603" s="14">
        <v>121.4275136</v>
      </c>
      <c r="E603" s="14">
        <v>31.218542299999999</v>
      </c>
      <c r="F603" s="14" t="s">
        <v>2739</v>
      </c>
      <c r="G603" s="14" t="s">
        <v>2739</v>
      </c>
      <c r="H603" s="14" t="s">
        <v>2738</v>
      </c>
      <c r="I603" s="10" t="s">
        <v>1664</v>
      </c>
      <c r="J603" s="13">
        <v>0.28198623699999997</v>
      </c>
      <c r="K603" s="13">
        <v>0.34040594099999999</v>
      </c>
      <c r="L603" s="13">
        <v>0.13443867400000001</v>
      </c>
      <c r="M603" s="13">
        <v>0.12009271000000001</v>
      </c>
      <c r="N603" s="13">
        <v>2.9046058999999999E-2</v>
      </c>
      <c r="O603" s="13">
        <v>3.8288430000000002E-3</v>
      </c>
      <c r="P603" s="13">
        <v>2.5586445999999999E-2</v>
      </c>
      <c r="Q603" s="13">
        <v>0.74525090100000002</v>
      </c>
      <c r="R603" s="10">
        <v>0.90246217371234705</v>
      </c>
      <c r="S603" s="10">
        <v>0.84296931077720205</v>
      </c>
      <c r="T603" s="10">
        <v>0.729594365721146</v>
      </c>
      <c r="U603" s="10">
        <v>0.74520597019163504</v>
      </c>
      <c r="V603" s="10">
        <v>0.89757503613565204</v>
      </c>
      <c r="W603" s="10">
        <v>0.85253452397738105</v>
      </c>
      <c r="X603" s="9">
        <v>0.74525090100000002</v>
      </c>
      <c r="Y603" s="8">
        <v>20.7563337201547</v>
      </c>
    </row>
    <row r="604" spans="1:25">
      <c r="A604" s="11">
        <v>4</v>
      </c>
      <c r="B604" s="14">
        <v>198</v>
      </c>
      <c r="C604" s="14" t="s">
        <v>2737</v>
      </c>
      <c r="D604" s="14">
        <v>121.42844119999999</v>
      </c>
      <c r="E604" s="14">
        <v>31.213998579999998</v>
      </c>
      <c r="F604" s="14" t="s">
        <v>2736</v>
      </c>
      <c r="G604" s="14" t="s">
        <v>2735</v>
      </c>
      <c r="H604" s="14" t="s">
        <v>2734</v>
      </c>
      <c r="I604" s="10" t="s">
        <v>1664</v>
      </c>
      <c r="J604" s="13"/>
      <c r="K604" s="13"/>
      <c r="L604" s="13"/>
      <c r="M604" s="13"/>
      <c r="N604" s="13"/>
      <c r="O604" s="13"/>
      <c r="P604" s="13"/>
      <c r="Q604" s="13"/>
    </row>
    <row r="605" spans="1:25">
      <c r="A605" s="11">
        <v>4</v>
      </c>
      <c r="B605" s="14">
        <v>199</v>
      </c>
      <c r="C605" s="14" t="s">
        <v>544</v>
      </c>
      <c r="D605" s="14">
        <v>121.436019</v>
      </c>
      <c r="E605" s="14">
        <v>31.21531246</v>
      </c>
      <c r="F605" s="14" t="s">
        <v>2733</v>
      </c>
      <c r="G605" s="14" t="s">
        <v>2733</v>
      </c>
      <c r="H605" s="14" t="s">
        <v>2732</v>
      </c>
      <c r="I605" s="10" t="s">
        <v>1664</v>
      </c>
      <c r="J605" s="13">
        <v>0.364219666</v>
      </c>
      <c r="K605" s="13">
        <v>0.189598084</v>
      </c>
      <c r="L605" s="13">
        <v>0.236896992</v>
      </c>
      <c r="M605" s="13">
        <v>8.0133915E-2</v>
      </c>
      <c r="N605" s="13">
        <v>3.2748222E-2</v>
      </c>
      <c r="O605" s="13">
        <v>6.3917640000000003E-3</v>
      </c>
      <c r="P605" s="13">
        <v>2.4805784000000001E-2</v>
      </c>
      <c r="Q605" s="13">
        <v>0.72038658</v>
      </c>
      <c r="R605" s="10">
        <v>0.87936888642796895</v>
      </c>
      <c r="S605" s="10">
        <v>0.74543136931728904</v>
      </c>
      <c r="T605" s="10">
        <v>0.71718410618369</v>
      </c>
      <c r="U605" s="10">
        <v>0.81361372484894801</v>
      </c>
      <c r="V605" s="10">
        <v>0.82376874186617099</v>
      </c>
      <c r="W605" s="10">
        <v>0.64761242864746105</v>
      </c>
      <c r="X605" s="9">
        <v>0.72038658</v>
      </c>
      <c r="Y605" s="8">
        <v>29.997698919859602</v>
      </c>
    </row>
    <row r="606" spans="1:25">
      <c r="A606" s="11">
        <v>4</v>
      </c>
      <c r="B606" s="14">
        <v>200</v>
      </c>
      <c r="C606" s="14" t="s">
        <v>542</v>
      </c>
      <c r="D606" s="14">
        <v>121.4314097</v>
      </c>
      <c r="E606" s="14">
        <v>31.2225751</v>
      </c>
      <c r="F606" s="14" t="s">
        <v>2731</v>
      </c>
      <c r="G606" s="14" t="s">
        <v>2731</v>
      </c>
      <c r="H606" s="14" t="s">
        <v>2730</v>
      </c>
      <c r="I606" s="10" t="s">
        <v>1664</v>
      </c>
      <c r="J606" s="13">
        <v>0.171949673</v>
      </c>
      <c r="K606" s="13">
        <v>0.30814743100000003</v>
      </c>
      <c r="L606" s="13">
        <v>0.28836307500000002</v>
      </c>
      <c r="M606" s="13">
        <v>0.101680279</v>
      </c>
      <c r="N606" s="13">
        <v>3.3256912E-2</v>
      </c>
      <c r="O606" s="13">
        <v>5.990029E-3</v>
      </c>
      <c r="P606" s="13">
        <v>1.2588501E-2</v>
      </c>
      <c r="Q606" s="13">
        <v>0.82327843199999995</v>
      </c>
      <c r="R606" s="10">
        <v>0.91577391367079397</v>
      </c>
      <c r="S606" s="10">
        <v>0.84254044749782697</v>
      </c>
      <c r="T606" s="10">
        <v>0.82022112596998897</v>
      </c>
      <c r="U606" s="10">
        <v>0.68714952942874397</v>
      </c>
      <c r="V606" s="10">
        <v>0.78915647883416296</v>
      </c>
      <c r="W606" s="10">
        <v>0.74125706812494196</v>
      </c>
      <c r="X606" s="9">
        <v>0.82327843199999995</v>
      </c>
      <c r="Y606" s="8">
        <v>24.0984516770243</v>
      </c>
    </row>
    <row r="607" spans="1:25">
      <c r="A607" s="11">
        <v>4</v>
      </c>
      <c r="B607" s="14">
        <v>201</v>
      </c>
      <c r="C607" s="14" t="s">
        <v>2729</v>
      </c>
      <c r="D607" s="14">
        <v>121.42855609999999</v>
      </c>
      <c r="E607" s="14">
        <v>31.222425699999999</v>
      </c>
      <c r="F607" s="14" t="s">
        <v>2636</v>
      </c>
      <c r="G607" s="14" t="s">
        <v>2636</v>
      </c>
      <c r="H607" s="14" t="s">
        <v>2728</v>
      </c>
      <c r="I607" s="10" t="s">
        <v>1664</v>
      </c>
      <c r="J607" s="13"/>
      <c r="K607" s="13"/>
      <c r="L607" s="13"/>
      <c r="M607" s="13"/>
      <c r="N607" s="13"/>
      <c r="O607" s="13"/>
      <c r="P607" s="13"/>
      <c r="Q607" s="13"/>
    </row>
    <row r="608" spans="1:25">
      <c r="A608" s="11">
        <v>4</v>
      </c>
      <c r="B608" s="14">
        <v>202</v>
      </c>
      <c r="C608" s="14" t="s">
        <v>2727</v>
      </c>
      <c r="D608" s="14">
        <v>121.4291923</v>
      </c>
      <c r="E608" s="14">
        <v>31.22305824</v>
      </c>
      <c r="F608" s="14" t="s">
        <v>2726</v>
      </c>
      <c r="G608" s="14" t="s">
        <v>2726</v>
      </c>
      <c r="H608" s="14" t="s">
        <v>2725</v>
      </c>
      <c r="I608" s="10" t="s">
        <v>1664</v>
      </c>
      <c r="J608" s="13"/>
      <c r="K608" s="13"/>
      <c r="L608" s="13"/>
      <c r="M608" s="13"/>
      <c r="N608" s="13"/>
      <c r="O608" s="13"/>
      <c r="P608" s="13"/>
      <c r="Q608" s="13"/>
    </row>
    <row r="609" spans="1:25">
      <c r="A609" s="11">
        <v>4</v>
      </c>
      <c r="B609" s="14">
        <v>203</v>
      </c>
      <c r="C609" s="14" t="s">
        <v>540</v>
      </c>
      <c r="D609" s="14">
        <v>121.474031</v>
      </c>
      <c r="E609" s="14">
        <v>31.21523256</v>
      </c>
      <c r="F609" s="14" t="s">
        <v>2724</v>
      </c>
      <c r="G609" s="14" t="s">
        <v>2723</v>
      </c>
      <c r="H609" s="14" t="s">
        <v>2722</v>
      </c>
      <c r="I609" s="10" t="s">
        <v>1664</v>
      </c>
      <c r="J609" s="13">
        <v>0.28081679300000001</v>
      </c>
      <c r="K609" s="13">
        <v>0.13701844199999999</v>
      </c>
      <c r="L609" s="13">
        <v>0.38596916199999998</v>
      </c>
      <c r="M609" s="13">
        <v>6.4724207000000006E-2</v>
      </c>
      <c r="N609" s="13">
        <v>4.6694278999999998E-2</v>
      </c>
      <c r="O609" s="13">
        <v>4.0655140000000001E-3</v>
      </c>
      <c r="P609" s="13">
        <v>3.8862199999999998E-4</v>
      </c>
      <c r="Q609" s="13">
        <v>0.84574254599999998</v>
      </c>
      <c r="R609" s="10">
        <v>0.95226025548739202</v>
      </c>
      <c r="S609" s="10">
        <v>0.94986816595933299</v>
      </c>
      <c r="T609" s="10">
        <v>0.82671183448673802</v>
      </c>
      <c r="U609" s="10">
        <v>0.79664320119111998</v>
      </c>
      <c r="V609" s="10">
        <v>0.89100063001687602</v>
      </c>
      <c r="W609" s="10">
        <v>0.84633893071822397</v>
      </c>
      <c r="X609" s="9">
        <v>0.84574254599999998</v>
      </c>
      <c r="Y609" s="8">
        <v>13.3504482755492</v>
      </c>
    </row>
    <row r="610" spans="1:25">
      <c r="A610" s="11">
        <v>4</v>
      </c>
      <c r="B610" s="14">
        <v>204</v>
      </c>
      <c r="C610" s="14" t="s">
        <v>538</v>
      </c>
      <c r="D610" s="14">
        <v>121.4280078</v>
      </c>
      <c r="E610" s="14">
        <v>31.221966089999999</v>
      </c>
      <c r="F610" s="14" t="s">
        <v>2721</v>
      </c>
      <c r="G610" s="14" t="s">
        <v>2720</v>
      </c>
      <c r="H610" s="14" t="s">
        <v>2719</v>
      </c>
      <c r="I610" s="10" t="s">
        <v>1664</v>
      </c>
      <c r="J610" s="13">
        <v>0.117302323</v>
      </c>
      <c r="K610" s="13">
        <v>0.175550652</v>
      </c>
      <c r="L610" s="13">
        <v>0.48254184700000002</v>
      </c>
      <c r="M610" s="13">
        <v>0.12971611</v>
      </c>
      <c r="N610" s="13">
        <v>3.6694526999999998E-2</v>
      </c>
      <c r="O610" s="13">
        <v>2.2499080000000001E-3</v>
      </c>
      <c r="P610" s="13">
        <v>4.0412900000000003E-3</v>
      </c>
      <c r="Q610" s="13">
        <v>0.86693405700000004</v>
      </c>
      <c r="R610" s="10">
        <v>0.92045726468939304</v>
      </c>
      <c r="S610" s="10">
        <v>0.74346384580722502</v>
      </c>
      <c r="T610" s="10">
        <v>0.864217303598661</v>
      </c>
      <c r="U610" s="10">
        <v>0.60654092319924502</v>
      </c>
      <c r="V610" s="10">
        <v>0.77651075072962605</v>
      </c>
      <c r="W610" s="10">
        <v>0.72396337445892001</v>
      </c>
      <c r="X610" s="9">
        <v>0.86693405700000004</v>
      </c>
      <c r="Y610" s="8">
        <v>22.0135617274826</v>
      </c>
    </row>
    <row r="611" spans="1:25">
      <c r="A611" s="11">
        <v>4</v>
      </c>
      <c r="B611" s="14">
        <v>205</v>
      </c>
      <c r="C611" s="14" t="s">
        <v>2718</v>
      </c>
      <c r="D611" s="14">
        <v>121.4281592</v>
      </c>
      <c r="E611" s="14">
        <v>31.221167300000001</v>
      </c>
      <c r="F611" s="14" t="s">
        <v>2717</v>
      </c>
      <c r="G611" s="14" t="s">
        <v>2633</v>
      </c>
      <c r="H611" s="14" t="s">
        <v>2716</v>
      </c>
      <c r="I611" s="10" t="s">
        <v>1664</v>
      </c>
      <c r="J611" s="13"/>
      <c r="K611" s="13"/>
      <c r="L611" s="13"/>
      <c r="M611" s="13"/>
      <c r="N611" s="13"/>
      <c r="O611" s="13"/>
      <c r="P611" s="13"/>
      <c r="Q611" s="13"/>
    </row>
    <row r="612" spans="1:25">
      <c r="A612" s="11">
        <v>4</v>
      </c>
      <c r="B612" s="14">
        <v>206</v>
      </c>
      <c r="C612" s="14" t="s">
        <v>536</v>
      </c>
      <c r="D612" s="14">
        <v>121.4234687</v>
      </c>
      <c r="E612" s="14">
        <v>31.227289729999999</v>
      </c>
      <c r="F612" s="14" t="s">
        <v>2715</v>
      </c>
      <c r="G612" s="14" t="s">
        <v>2714</v>
      </c>
      <c r="H612" s="14" t="s">
        <v>2713</v>
      </c>
      <c r="I612" s="10" t="s">
        <v>1664</v>
      </c>
      <c r="J612" s="13">
        <v>0.18043083600000001</v>
      </c>
      <c r="K612" s="13">
        <v>0.33016904200000002</v>
      </c>
      <c r="L612" s="13">
        <v>0.25453376799999999</v>
      </c>
      <c r="M612" s="13">
        <v>0.14103402000000001</v>
      </c>
      <c r="N612" s="13">
        <v>2.1804598000000001E-2</v>
      </c>
      <c r="O612" s="13">
        <v>2.9574499999999998E-4</v>
      </c>
      <c r="P612" s="13">
        <v>1.6140195999999999E-2</v>
      </c>
      <c r="Q612" s="13">
        <v>0.80633043699999996</v>
      </c>
      <c r="R612" s="10">
        <v>0.94383051986573296</v>
      </c>
      <c r="S612" s="10">
        <v>0.93254486859385399</v>
      </c>
      <c r="T612" s="10">
        <v>0.81883210501815196</v>
      </c>
      <c r="U612" s="10">
        <v>0.66486324374868999</v>
      </c>
      <c r="V612" s="10">
        <v>0.90683041536230902</v>
      </c>
      <c r="W612" s="10">
        <v>0.81784390110251104</v>
      </c>
      <c r="X612" s="9">
        <v>0.80633043699999996</v>
      </c>
      <c r="Y612" s="8">
        <v>21.368753182200599</v>
      </c>
    </row>
    <row r="613" spans="1:25">
      <c r="A613" s="11">
        <v>4</v>
      </c>
      <c r="B613" s="14">
        <v>207</v>
      </c>
      <c r="C613" s="14" t="s">
        <v>2712</v>
      </c>
      <c r="D613" s="14">
        <v>121.4252181</v>
      </c>
      <c r="E613" s="14">
        <v>31.221804500000001</v>
      </c>
      <c r="F613" s="14" t="s">
        <v>2711</v>
      </c>
      <c r="G613" s="14" t="s">
        <v>2710</v>
      </c>
      <c r="H613" s="14" t="s">
        <v>2709</v>
      </c>
      <c r="I613" s="10" t="s">
        <v>1664</v>
      </c>
      <c r="J613" s="13"/>
      <c r="K613" s="13"/>
      <c r="L613" s="13"/>
      <c r="M613" s="13"/>
      <c r="N613" s="13"/>
      <c r="O613" s="13"/>
      <c r="P613" s="13"/>
      <c r="Q613" s="13"/>
    </row>
    <row r="614" spans="1:25">
      <c r="A614" s="11">
        <v>4</v>
      </c>
      <c r="B614" s="14">
        <v>208</v>
      </c>
      <c r="C614" s="14" t="s">
        <v>534</v>
      </c>
      <c r="D614" s="14">
        <v>121.4242684</v>
      </c>
      <c r="E614" s="14">
        <v>31.22072339</v>
      </c>
      <c r="F614" s="14" t="s">
        <v>2708</v>
      </c>
      <c r="G614" s="14" t="s">
        <v>2708</v>
      </c>
      <c r="H614" s="14" t="s">
        <v>2707</v>
      </c>
      <c r="I614" s="10" t="s">
        <v>1664</v>
      </c>
      <c r="J614" s="13">
        <v>0.219786644</v>
      </c>
      <c r="K614" s="13">
        <v>7.1564515999999995E-2</v>
      </c>
      <c r="L614" s="13">
        <v>0.50117492699999999</v>
      </c>
      <c r="M614" s="13">
        <v>7.8361828999999994E-2</v>
      </c>
      <c r="N614" s="13">
        <v>3.8671811E-2</v>
      </c>
      <c r="O614" s="13">
        <v>6.9902740000000003E-3</v>
      </c>
      <c r="P614" s="13">
        <v>1.2580236E-2</v>
      </c>
      <c r="Q614" s="13">
        <v>0.81116538500000002</v>
      </c>
      <c r="R614" s="10">
        <v>0.91890354500428095</v>
      </c>
      <c r="S614" s="10">
        <v>0.80332312852362198</v>
      </c>
      <c r="T614" s="10">
        <v>0.80943916965812002</v>
      </c>
      <c r="U614" s="10">
        <v>0.82273598277342896</v>
      </c>
      <c r="V614" s="10">
        <v>0.924118063644492</v>
      </c>
      <c r="W614" s="10">
        <v>0.88078209381931705</v>
      </c>
      <c r="X614" s="9">
        <v>0.81116538500000002</v>
      </c>
      <c r="Y614" s="8">
        <v>32.009567738866203</v>
      </c>
    </row>
    <row r="615" spans="1:25">
      <c r="A615" s="11">
        <v>4</v>
      </c>
      <c r="B615" s="14">
        <v>209</v>
      </c>
      <c r="C615" s="14" t="s">
        <v>2706</v>
      </c>
      <c r="D615" s="14">
        <v>121.4202681</v>
      </c>
      <c r="E615" s="14">
        <v>31.221432700000001</v>
      </c>
      <c r="F615" s="14" t="s">
        <v>2705</v>
      </c>
      <c r="G615" s="14" t="s">
        <v>2705</v>
      </c>
      <c r="H615" s="14" t="s">
        <v>2704</v>
      </c>
      <c r="I615" s="10" t="s">
        <v>1664</v>
      </c>
      <c r="J615" s="13"/>
      <c r="K615" s="13"/>
      <c r="L615" s="13"/>
      <c r="M615" s="13"/>
      <c r="N615" s="13"/>
      <c r="O615" s="13"/>
      <c r="P615" s="13"/>
      <c r="Q615" s="13"/>
    </row>
    <row r="616" spans="1:25">
      <c r="A616" s="11">
        <v>4</v>
      </c>
      <c r="B616" s="14">
        <v>210</v>
      </c>
      <c r="C616" s="14" t="s">
        <v>532</v>
      </c>
      <c r="D616" s="14">
        <v>121.4234687</v>
      </c>
      <c r="E616" s="14">
        <v>31.227289729999999</v>
      </c>
      <c r="F616" s="14" t="s">
        <v>2703</v>
      </c>
      <c r="G616" s="14" t="s">
        <v>2702</v>
      </c>
      <c r="H616" s="14" t="s">
        <v>2701</v>
      </c>
      <c r="I616" s="10" t="s">
        <v>1664</v>
      </c>
      <c r="J616" s="13">
        <v>0.18043083600000001</v>
      </c>
      <c r="K616" s="13">
        <v>0.33016904200000002</v>
      </c>
      <c r="L616" s="13">
        <v>0.25453376799999999</v>
      </c>
      <c r="M616" s="13">
        <v>0.14103402000000001</v>
      </c>
      <c r="N616" s="13">
        <v>2.1804598000000001E-2</v>
      </c>
      <c r="O616" s="13">
        <v>2.9574499999999998E-4</v>
      </c>
      <c r="P616" s="13">
        <v>1.6140195999999999E-2</v>
      </c>
      <c r="Q616" s="13">
        <v>0.80633043699999996</v>
      </c>
      <c r="R616" s="10">
        <v>0.94383051986573296</v>
      </c>
      <c r="S616" s="10">
        <v>0.93254486859385399</v>
      </c>
      <c r="T616" s="10">
        <v>0.81883210501815196</v>
      </c>
      <c r="U616" s="10">
        <v>0.66486324374868999</v>
      </c>
      <c r="V616" s="10">
        <v>0.90683041536230902</v>
      </c>
      <c r="W616" s="10">
        <v>0.81784390110251104</v>
      </c>
      <c r="X616" s="9">
        <v>0.80633043699999996</v>
      </c>
      <c r="Y616" s="8">
        <v>21.368753182200599</v>
      </c>
    </row>
    <row r="617" spans="1:25">
      <c r="A617" s="11">
        <v>4</v>
      </c>
      <c r="B617" s="14">
        <v>211</v>
      </c>
      <c r="C617" s="14" t="s">
        <v>2700</v>
      </c>
      <c r="D617" s="14">
        <v>121.4153869</v>
      </c>
      <c r="E617" s="14">
        <v>31.220157109999999</v>
      </c>
      <c r="F617" s="14" t="s">
        <v>2699</v>
      </c>
      <c r="G617" s="14" t="s">
        <v>2698</v>
      </c>
      <c r="H617" s="14" t="s">
        <v>2697</v>
      </c>
      <c r="I617" s="10" t="s">
        <v>1664</v>
      </c>
      <c r="J617" s="13"/>
      <c r="K617" s="13"/>
      <c r="L617" s="13"/>
      <c r="M617" s="13"/>
      <c r="N617" s="13"/>
      <c r="O617" s="13"/>
      <c r="P617" s="13"/>
      <c r="Q617" s="13"/>
    </row>
    <row r="618" spans="1:25">
      <c r="A618" s="11">
        <v>4</v>
      </c>
      <c r="B618" s="14">
        <v>212</v>
      </c>
      <c r="C618" s="14" t="s">
        <v>530</v>
      </c>
      <c r="D618" s="14">
        <v>121.4096036</v>
      </c>
      <c r="E618" s="14">
        <v>31.219264330000001</v>
      </c>
      <c r="F618" s="14" t="s">
        <v>2696</v>
      </c>
      <c r="G618" s="15" t="s">
        <v>2695</v>
      </c>
      <c r="H618" s="14" t="s">
        <v>2694</v>
      </c>
      <c r="I618" s="10" t="s">
        <v>1664</v>
      </c>
      <c r="J618" s="13">
        <v>0.22606945000000001</v>
      </c>
      <c r="K618" s="13">
        <v>0.36368608499999999</v>
      </c>
      <c r="L618" s="13">
        <v>0.15627527299999999</v>
      </c>
      <c r="M618" s="13">
        <v>0.12875445699999999</v>
      </c>
      <c r="N618" s="13">
        <v>1.2746175E-2</v>
      </c>
      <c r="O618" s="13">
        <v>4.9416200000000003E-4</v>
      </c>
      <c r="P618" s="13">
        <v>2.543513E-2</v>
      </c>
      <c r="Q618" s="13">
        <v>0.78152627299999999</v>
      </c>
      <c r="R618" s="10">
        <v>0.94817850449682906</v>
      </c>
      <c r="S618" s="10">
        <v>0.92695720946877203</v>
      </c>
      <c r="T618" s="10">
        <v>0.77511274886958903</v>
      </c>
      <c r="U618" s="10">
        <v>0.88483732772481505</v>
      </c>
      <c r="V618" s="10">
        <v>0.90958256058619502</v>
      </c>
      <c r="W618" s="10">
        <v>0.80903901975659998</v>
      </c>
      <c r="X618" s="9">
        <v>0.78152627299999999</v>
      </c>
      <c r="Y618" s="8">
        <v>22.059744968065299</v>
      </c>
    </row>
    <row r="619" spans="1:25">
      <c r="A619" s="11">
        <v>4</v>
      </c>
      <c r="B619" s="14">
        <v>213</v>
      </c>
      <c r="C619" s="14" t="s">
        <v>2693</v>
      </c>
      <c r="D619" s="14">
        <v>121.42855609999999</v>
      </c>
      <c r="E619" s="14">
        <v>31.222425699999999</v>
      </c>
      <c r="F619" s="14" t="s">
        <v>2636</v>
      </c>
      <c r="G619" s="14" t="s">
        <v>2636</v>
      </c>
      <c r="H619" s="14" t="s">
        <v>2692</v>
      </c>
      <c r="I619" s="10" t="s">
        <v>1664</v>
      </c>
      <c r="J619" s="13"/>
      <c r="K619" s="13"/>
      <c r="L619" s="13"/>
      <c r="M619" s="13"/>
      <c r="N619" s="13"/>
      <c r="O619" s="13"/>
      <c r="P619" s="13"/>
      <c r="Q619" s="13"/>
    </row>
    <row r="620" spans="1:25">
      <c r="A620" s="11">
        <v>4</v>
      </c>
      <c r="B620" s="14">
        <v>214</v>
      </c>
      <c r="C620" s="14" t="s">
        <v>528</v>
      </c>
      <c r="D620" s="14">
        <v>121.4439017</v>
      </c>
      <c r="E620" s="14">
        <v>31.20773634</v>
      </c>
      <c r="F620" s="14" t="s">
        <v>2636</v>
      </c>
      <c r="G620" s="14" t="s">
        <v>2636</v>
      </c>
      <c r="H620" s="14" t="s">
        <v>2691</v>
      </c>
      <c r="I620" s="10" t="s">
        <v>1664</v>
      </c>
      <c r="J620" s="13">
        <v>0.21069955800000001</v>
      </c>
      <c r="K620" s="13">
        <v>6.4640284000000006E-2</v>
      </c>
      <c r="L620" s="13">
        <v>0.48936224</v>
      </c>
      <c r="M620" s="13">
        <v>7.8119278E-2</v>
      </c>
      <c r="N620" s="13">
        <v>4.8925877E-2</v>
      </c>
      <c r="O620" s="13">
        <v>2.2528169999999998E-3</v>
      </c>
      <c r="P620" s="13">
        <v>1.5055895E-2</v>
      </c>
      <c r="Q620" s="13">
        <v>0.82373504500000005</v>
      </c>
      <c r="R620" s="10">
        <v>0.95311845437360698</v>
      </c>
      <c r="S620" s="10">
        <v>0.94541598544800698</v>
      </c>
      <c r="T620" s="10">
        <v>0.82930782244745105</v>
      </c>
      <c r="U620" s="10">
        <v>0.77487534842469297</v>
      </c>
      <c r="V620" s="10">
        <v>0.89512288076521396</v>
      </c>
      <c r="W620" s="10">
        <v>0.88813380810728904</v>
      </c>
      <c r="X620" s="9">
        <v>0.82373504500000005</v>
      </c>
      <c r="Y620" s="8">
        <v>24.950871632570902</v>
      </c>
    </row>
    <row r="621" spans="1:25">
      <c r="A621" s="11">
        <v>4</v>
      </c>
      <c r="B621" s="14">
        <v>215</v>
      </c>
      <c r="C621" s="14" t="s">
        <v>2690</v>
      </c>
      <c r="D621" s="14">
        <v>121.4224408</v>
      </c>
      <c r="E621" s="14">
        <v>31.218112059999999</v>
      </c>
      <c r="F621" s="14" t="s">
        <v>2689</v>
      </c>
      <c r="G621" s="14" t="s">
        <v>2689</v>
      </c>
      <c r="H621" s="14" t="s">
        <v>2688</v>
      </c>
      <c r="I621" s="10" t="s">
        <v>1664</v>
      </c>
      <c r="J621" s="13"/>
      <c r="K621" s="13"/>
      <c r="L621" s="13"/>
      <c r="M621" s="13"/>
      <c r="N621" s="13"/>
      <c r="O621" s="13"/>
      <c r="P621" s="13"/>
      <c r="Q621" s="13"/>
    </row>
    <row r="622" spans="1:25">
      <c r="A622" s="11">
        <v>4</v>
      </c>
      <c r="B622" s="14">
        <v>216</v>
      </c>
      <c r="C622" s="14" t="s">
        <v>2687</v>
      </c>
      <c r="D622" s="14">
        <v>121.4264755</v>
      </c>
      <c r="E622" s="14">
        <v>31.216121959999999</v>
      </c>
      <c r="F622" s="14" t="s">
        <v>2686</v>
      </c>
      <c r="G622" s="14" t="s">
        <v>2645</v>
      </c>
      <c r="H622" s="14" t="s">
        <v>2685</v>
      </c>
      <c r="I622" s="10" t="s">
        <v>1664</v>
      </c>
      <c r="J622" s="13"/>
      <c r="K622" s="13"/>
      <c r="L622" s="13"/>
      <c r="M622" s="13"/>
      <c r="N622" s="13"/>
      <c r="O622" s="13"/>
      <c r="P622" s="13"/>
      <c r="Q622" s="13"/>
    </row>
    <row r="623" spans="1:25">
      <c r="A623" s="11">
        <v>4</v>
      </c>
      <c r="B623" s="14">
        <v>217</v>
      </c>
      <c r="C623" s="14" t="s">
        <v>527</v>
      </c>
      <c r="D623" s="14">
        <v>121.4176729</v>
      </c>
      <c r="E623" s="14">
        <v>31.211469350000002</v>
      </c>
      <c r="F623" s="14" t="s">
        <v>2684</v>
      </c>
      <c r="G623" s="14" t="s">
        <v>2645</v>
      </c>
      <c r="H623" s="14" t="s">
        <v>2683</v>
      </c>
      <c r="I623" s="10" t="s">
        <v>1664</v>
      </c>
      <c r="J623" s="13">
        <v>0.15358802999999999</v>
      </c>
      <c r="K623" s="13">
        <v>0.33155594900000002</v>
      </c>
      <c r="L623" s="13">
        <v>8.2694795000000001E-2</v>
      </c>
      <c r="M623" s="13">
        <v>9.8831230000000006E-2</v>
      </c>
      <c r="N623" s="13">
        <v>1.560492E-2</v>
      </c>
      <c r="O623" s="13">
        <v>1.020167E-3</v>
      </c>
      <c r="P623" s="13">
        <v>8.4270899999999999E-3</v>
      </c>
      <c r="Q623" s="13">
        <v>0.79729980199999995</v>
      </c>
      <c r="R623" s="10">
        <v>0.97497372768814705</v>
      </c>
      <c r="S623" s="10">
        <v>0.98290336684691304</v>
      </c>
      <c r="T623" s="10">
        <v>0.872255756774729</v>
      </c>
      <c r="U623" s="10">
        <v>0.88386057372155802</v>
      </c>
      <c r="V623" s="10">
        <v>0.85972882770461401</v>
      </c>
      <c r="W623" s="10">
        <v>0.92703050428550005</v>
      </c>
      <c r="X623" s="9">
        <v>0.79729980199999995</v>
      </c>
      <c r="Y623" s="8">
        <v>20.382508130614699</v>
      </c>
    </row>
    <row r="624" spans="1:25">
      <c r="A624" s="11">
        <v>4</v>
      </c>
      <c r="B624" s="14">
        <v>218</v>
      </c>
      <c r="C624" s="14" t="s">
        <v>525</v>
      </c>
      <c r="D624" s="14">
        <v>121.4162828</v>
      </c>
      <c r="E624" s="14">
        <v>31.214539089999999</v>
      </c>
      <c r="F624" s="14" t="s">
        <v>2682</v>
      </c>
      <c r="G624" s="14" t="s">
        <v>2682</v>
      </c>
      <c r="H624" s="14" t="s">
        <v>2681</v>
      </c>
      <c r="I624" s="10" t="s">
        <v>1664</v>
      </c>
      <c r="J624" s="13">
        <v>0.29902052899999998</v>
      </c>
      <c r="K624" s="13">
        <v>0.16137146999999999</v>
      </c>
      <c r="L624" s="13">
        <v>0.32582330700000001</v>
      </c>
      <c r="M624" s="13">
        <v>7.8235626000000003E-2</v>
      </c>
      <c r="N624" s="13">
        <v>5.7578563999999999E-2</v>
      </c>
      <c r="O624" s="13">
        <v>9.5117090000000001E-3</v>
      </c>
      <c r="P624" s="13">
        <v>2.1736622000000001E-2</v>
      </c>
      <c r="Q624" s="13">
        <v>0.75270534</v>
      </c>
      <c r="R624" s="10">
        <v>0.91056513352208701</v>
      </c>
      <c r="S624" s="10">
        <v>0.87819969386615804</v>
      </c>
      <c r="T624" s="10">
        <v>0.74490528447488402</v>
      </c>
      <c r="U624" s="10">
        <v>0.74585040661132396</v>
      </c>
      <c r="V624" s="10">
        <v>0.876521662072972</v>
      </c>
      <c r="W624" s="10">
        <v>0.88194688140354804</v>
      </c>
      <c r="X624" s="9">
        <v>0.75270534</v>
      </c>
      <c r="Y624" s="8">
        <v>23.836829709489098</v>
      </c>
    </row>
    <row r="625" spans="1:25">
      <c r="A625" s="11">
        <v>4</v>
      </c>
      <c r="B625" s="14">
        <v>219</v>
      </c>
      <c r="C625" s="14" t="s">
        <v>523</v>
      </c>
      <c r="D625" s="14">
        <v>121.44424650000001</v>
      </c>
      <c r="E625" s="14">
        <v>31.215249010000001</v>
      </c>
      <c r="F625" s="14" t="s">
        <v>2680</v>
      </c>
      <c r="G625" s="14" t="s">
        <v>2680</v>
      </c>
      <c r="H625" s="14" t="s">
        <v>2679</v>
      </c>
      <c r="I625" s="10" t="s">
        <v>1664</v>
      </c>
      <c r="J625" s="13">
        <v>0.30903786100000002</v>
      </c>
      <c r="K625" s="13">
        <v>0.34267907399999997</v>
      </c>
      <c r="L625" s="13">
        <v>0.12772650499999999</v>
      </c>
      <c r="M625" s="13">
        <v>0.113479213</v>
      </c>
      <c r="N625" s="13">
        <v>4.3396999999999998E-2</v>
      </c>
      <c r="O625" s="13">
        <v>5.327526E-3</v>
      </c>
      <c r="P625" s="13">
        <v>4.2883219999999998E-3</v>
      </c>
      <c r="Q625" s="13">
        <v>0.77158199500000002</v>
      </c>
      <c r="R625" s="10">
        <v>0.888741939115966</v>
      </c>
      <c r="S625" s="10">
        <v>0.90081223190886195</v>
      </c>
      <c r="T625" s="10">
        <v>0.76484900454766802</v>
      </c>
      <c r="U625" s="10">
        <v>0.85552739835015601</v>
      </c>
      <c r="V625" s="10">
        <v>0.87792044085792198</v>
      </c>
      <c r="W625" s="10">
        <v>0.89773063698877198</v>
      </c>
      <c r="X625" s="9">
        <v>0.77158199500000002</v>
      </c>
      <c r="Y625" s="8">
        <v>14.569505693493101</v>
      </c>
    </row>
    <row r="626" spans="1:25">
      <c r="A626" s="11">
        <v>4</v>
      </c>
      <c r="B626" s="14">
        <v>220</v>
      </c>
      <c r="C626" s="14" t="s">
        <v>2678</v>
      </c>
      <c r="D626" s="14">
        <v>121.4253301</v>
      </c>
      <c r="E626" s="14">
        <v>31.211175910000001</v>
      </c>
      <c r="F626" s="14" t="s">
        <v>2666</v>
      </c>
      <c r="G626" s="14" t="s">
        <v>2666</v>
      </c>
      <c r="H626" s="14" t="s">
        <v>2677</v>
      </c>
      <c r="I626" s="10" t="s">
        <v>1664</v>
      </c>
      <c r="J626" s="13"/>
      <c r="K626" s="13"/>
      <c r="L626" s="13"/>
      <c r="M626" s="13"/>
      <c r="N626" s="13"/>
      <c r="O626" s="13"/>
      <c r="P626" s="13"/>
      <c r="Q626" s="13"/>
    </row>
    <row r="627" spans="1:25">
      <c r="A627" s="11">
        <v>4</v>
      </c>
      <c r="B627" s="14">
        <v>221</v>
      </c>
      <c r="C627" s="14" t="s">
        <v>521</v>
      </c>
      <c r="D627" s="14">
        <v>121.4249281</v>
      </c>
      <c r="E627" s="14">
        <v>31.209504899999999</v>
      </c>
      <c r="F627" s="14" t="s">
        <v>2676</v>
      </c>
      <c r="G627" s="14" t="s">
        <v>2675</v>
      </c>
      <c r="H627" s="14" t="s">
        <v>2674</v>
      </c>
      <c r="I627" s="10" t="s">
        <v>1664</v>
      </c>
      <c r="J627" s="13">
        <v>0.16195812200000001</v>
      </c>
      <c r="K627" s="13">
        <v>7.5928306000000001E-2</v>
      </c>
      <c r="L627" s="13">
        <v>0.55426769300000001</v>
      </c>
      <c r="M627" s="13">
        <v>9.9567222999999996E-2</v>
      </c>
      <c r="N627" s="13">
        <v>6.3411904000000005E-2</v>
      </c>
      <c r="O627" s="13">
        <v>2.3891450000000001E-3</v>
      </c>
      <c r="P627" s="13">
        <v>4.4803600000000002E-4</v>
      </c>
      <c r="Q627" s="13">
        <v>0.79130086700000002</v>
      </c>
      <c r="R627" s="10">
        <v>0.91739560882096305</v>
      </c>
      <c r="S627" s="10">
        <v>0.83465677573176</v>
      </c>
      <c r="T627" s="10">
        <v>0.78688208026930695</v>
      </c>
      <c r="U627" s="10">
        <v>0.76132276680311595</v>
      </c>
      <c r="V627" s="10">
        <v>0.85733456591887203</v>
      </c>
      <c r="W627" s="10">
        <v>0.83322890318081799</v>
      </c>
      <c r="X627" s="9">
        <v>0.79130086700000002</v>
      </c>
      <c r="Y627" s="8">
        <v>28.034506548196301</v>
      </c>
    </row>
    <row r="628" spans="1:25">
      <c r="A628" s="11">
        <v>4</v>
      </c>
      <c r="B628" s="14">
        <v>222</v>
      </c>
      <c r="C628" s="14" t="s">
        <v>519</v>
      </c>
      <c r="D628" s="14">
        <v>121.4308109</v>
      </c>
      <c r="E628" s="14">
        <v>31.204732799999999</v>
      </c>
      <c r="F628" s="14" t="s">
        <v>2673</v>
      </c>
      <c r="G628" s="14" t="s">
        <v>2672</v>
      </c>
      <c r="H628" s="14" t="s">
        <v>2671</v>
      </c>
      <c r="I628" s="10" t="s">
        <v>1664</v>
      </c>
      <c r="J628" s="13">
        <v>0.26208072199999999</v>
      </c>
      <c r="K628" s="13">
        <v>0.40785598699999998</v>
      </c>
      <c r="L628" s="13">
        <v>0.101885478</v>
      </c>
      <c r="M628" s="13">
        <v>0.13412454400000001</v>
      </c>
      <c r="N628" s="13">
        <v>1.8067041999999998E-2</v>
      </c>
      <c r="O628" s="13">
        <v>2.9182430000000001E-3</v>
      </c>
      <c r="P628" s="13">
        <v>3.4767363000000003E-2</v>
      </c>
      <c r="Q628" s="13">
        <v>0.84829583399999997</v>
      </c>
      <c r="R628" s="10">
        <v>0.93619803655050104</v>
      </c>
      <c r="S628" s="10">
        <v>0.82009628040115101</v>
      </c>
      <c r="T628" s="10">
        <v>0.83963206776315902</v>
      </c>
      <c r="U628" s="10">
        <v>0.77236353303503202</v>
      </c>
      <c r="V628" s="10">
        <v>0.89131542581941803</v>
      </c>
      <c r="W628" s="10">
        <v>0.84407919359306904</v>
      </c>
      <c r="X628" s="9">
        <v>0.84829583399999997</v>
      </c>
      <c r="Y628" s="8">
        <v>20.239540856663599</v>
      </c>
    </row>
    <row r="629" spans="1:25">
      <c r="A629" s="11">
        <v>4</v>
      </c>
      <c r="B629" s="14">
        <v>223</v>
      </c>
      <c r="C629" s="14" t="s">
        <v>517</v>
      </c>
      <c r="D629" s="14">
        <v>121.4289998</v>
      </c>
      <c r="E629" s="14">
        <v>31.20628722</v>
      </c>
      <c r="F629" s="14" t="s">
        <v>2670</v>
      </c>
      <c r="G629" s="14" t="s">
        <v>2669</v>
      </c>
      <c r="H629" s="14" t="s">
        <v>2668</v>
      </c>
      <c r="I629" s="10" t="s">
        <v>1664</v>
      </c>
      <c r="J629" s="13">
        <v>0.20172958399999999</v>
      </c>
      <c r="K629" s="13">
        <v>0.29058647100000001</v>
      </c>
      <c r="L629" s="13">
        <v>0.28319930999999998</v>
      </c>
      <c r="M629" s="13">
        <v>0.12463722200000001</v>
      </c>
      <c r="N629" s="13">
        <v>4.151001E-2</v>
      </c>
      <c r="O629" s="13">
        <v>1.2401580000000001E-3</v>
      </c>
      <c r="P629" s="13">
        <v>1.6546630999999999E-2</v>
      </c>
      <c r="Q629" s="13">
        <v>0.61983866600000004</v>
      </c>
      <c r="R629" s="10">
        <v>0.89895888601490204</v>
      </c>
      <c r="S629" s="10">
        <v>0.87789718405096995</v>
      </c>
      <c r="T629" s="10">
        <v>0.62364139475233904</v>
      </c>
      <c r="U629" s="10">
        <v>0.49170554653847498</v>
      </c>
      <c r="V629" s="10">
        <v>0.93662515382561295</v>
      </c>
      <c r="W629" s="10">
        <v>0.94014492592243104</v>
      </c>
      <c r="X629" s="9">
        <v>0.61983866600000004</v>
      </c>
      <c r="Y629" s="8">
        <v>22.233343738992001</v>
      </c>
    </row>
    <row r="630" spans="1:25">
      <c r="A630" s="11">
        <v>4</v>
      </c>
      <c r="B630" s="14">
        <v>224</v>
      </c>
      <c r="C630" s="14" t="s">
        <v>2667</v>
      </c>
      <c r="D630" s="14">
        <v>121.4233684</v>
      </c>
      <c r="E630" s="14">
        <v>31.203436190000001</v>
      </c>
      <c r="F630" s="14" t="s">
        <v>2666</v>
      </c>
      <c r="G630" s="14" t="s">
        <v>2666</v>
      </c>
      <c r="H630" s="14" t="s">
        <v>2665</v>
      </c>
      <c r="I630" s="10" t="s">
        <v>1664</v>
      </c>
      <c r="J630" s="13"/>
      <c r="K630" s="13"/>
      <c r="L630" s="13"/>
      <c r="M630" s="13"/>
      <c r="N630" s="13"/>
      <c r="O630" s="13"/>
      <c r="P630" s="13"/>
      <c r="Q630" s="13"/>
    </row>
    <row r="631" spans="1:25">
      <c r="A631" s="11">
        <v>4</v>
      </c>
      <c r="B631" s="14">
        <v>225</v>
      </c>
      <c r="C631" s="14" t="s">
        <v>515</v>
      </c>
      <c r="D631" s="14">
        <v>121.4025785</v>
      </c>
      <c r="E631" s="14">
        <v>31.199962939999999</v>
      </c>
      <c r="F631" s="14" t="s">
        <v>2664</v>
      </c>
      <c r="G631" s="14" t="s">
        <v>2663</v>
      </c>
      <c r="H631" s="14" t="s">
        <v>2662</v>
      </c>
      <c r="I631" s="10" t="s">
        <v>1664</v>
      </c>
      <c r="J631" s="13">
        <v>9.2021306999999997E-2</v>
      </c>
      <c r="K631" s="13">
        <v>0.26409912099999999</v>
      </c>
      <c r="L631" s="13">
        <v>0.410434405</v>
      </c>
      <c r="M631" s="13">
        <v>0.123682658</v>
      </c>
      <c r="N631" s="13">
        <v>8.9235310000000002E-3</v>
      </c>
      <c r="O631" s="13">
        <v>2.0949050000000002E-3</v>
      </c>
      <c r="P631" s="13">
        <v>1.3171832E-2</v>
      </c>
      <c r="Q631" s="13">
        <v>0.79064018700000005</v>
      </c>
      <c r="R631" s="10">
        <v>0.92496320822646505</v>
      </c>
      <c r="S631" s="10">
        <v>0.90473539145882698</v>
      </c>
      <c r="T631" s="10">
        <v>0.78885387179393096</v>
      </c>
      <c r="U631" s="10">
        <v>0.465754600954775</v>
      </c>
      <c r="V631" s="10">
        <v>0.66901058958055204</v>
      </c>
      <c r="W631" s="10">
        <v>0.75820917841061797</v>
      </c>
      <c r="X631" s="9">
        <v>0.79064018700000005</v>
      </c>
      <c r="Y631" s="8">
        <v>29.439478431788</v>
      </c>
    </row>
    <row r="632" spans="1:25">
      <c r="A632" s="11">
        <v>4</v>
      </c>
      <c r="B632" s="14">
        <v>226</v>
      </c>
      <c r="C632" s="14" t="s">
        <v>513</v>
      </c>
      <c r="D632" s="14">
        <v>121.40167460000001</v>
      </c>
      <c r="E632" s="14">
        <v>31.19952821</v>
      </c>
      <c r="F632" s="14" t="s">
        <v>2636</v>
      </c>
      <c r="G632" s="14" t="s">
        <v>2661</v>
      </c>
      <c r="H632" s="14" t="s">
        <v>2660</v>
      </c>
      <c r="I632" s="10" t="s">
        <v>1664</v>
      </c>
      <c r="J632" s="13">
        <v>9.0758483000000001E-2</v>
      </c>
      <c r="K632" s="13">
        <v>0.36712662400000001</v>
      </c>
      <c r="L632" s="13">
        <v>0.29904731099999998</v>
      </c>
      <c r="M632" s="13">
        <v>0.133605162</v>
      </c>
      <c r="N632" s="13">
        <v>1.7875512E-2</v>
      </c>
      <c r="O632" s="13">
        <v>7.18117E-4</v>
      </c>
      <c r="P632" s="13">
        <v>2.2238414000000001E-2</v>
      </c>
      <c r="Q632" s="13">
        <v>0.82367714199999997</v>
      </c>
      <c r="R632" s="10">
        <v>0.96580944424110804</v>
      </c>
      <c r="S632" s="10">
        <v>0.924041896368755</v>
      </c>
      <c r="T632" s="10">
        <v>0.80560553778084198</v>
      </c>
      <c r="U632" s="10">
        <v>0.60256860274405299</v>
      </c>
      <c r="V632" s="10">
        <v>0.79020785167534502</v>
      </c>
      <c r="W632" s="10">
        <v>0.79407157408161599</v>
      </c>
      <c r="X632" s="9">
        <v>0.82367714199999997</v>
      </c>
      <c r="Y632" s="8">
        <v>24.9863870530423</v>
      </c>
    </row>
    <row r="633" spans="1:25">
      <c r="A633" s="11">
        <v>4</v>
      </c>
      <c r="B633" s="14">
        <v>227</v>
      </c>
      <c r="C633" s="14" t="s">
        <v>512</v>
      </c>
      <c r="D633" s="14">
        <v>121.39272219999999</v>
      </c>
      <c r="E633" s="14">
        <v>31.202380980000001</v>
      </c>
      <c r="F633" s="14" t="s">
        <v>2659</v>
      </c>
      <c r="G633" s="14" t="s">
        <v>2658</v>
      </c>
      <c r="H633" s="14" t="s">
        <v>2657</v>
      </c>
      <c r="I633" s="10" t="s">
        <v>1664</v>
      </c>
      <c r="J633" s="13">
        <v>4.5349915999999997E-2</v>
      </c>
      <c r="K633" s="13">
        <v>0.47228415800000001</v>
      </c>
      <c r="L633" s="13">
        <v>0.24442815800000001</v>
      </c>
      <c r="M633" s="13">
        <v>0.13346274699999999</v>
      </c>
      <c r="N633" s="13">
        <v>1.5913328000000001E-2</v>
      </c>
      <c r="O633" s="13">
        <v>1.9907950000000001E-3</v>
      </c>
      <c r="P633" s="13">
        <v>2.9730320000000001E-2</v>
      </c>
      <c r="Q633" s="13">
        <v>0.94879512499999996</v>
      </c>
      <c r="R633" s="10">
        <v>0.95346755088586299</v>
      </c>
      <c r="S633" s="10">
        <v>0.96212359824167804</v>
      </c>
      <c r="T633" s="10">
        <v>0.94952831151233996</v>
      </c>
      <c r="U633" s="10">
        <v>0.72969583794633897</v>
      </c>
      <c r="V633" s="10">
        <v>0.87830228781805098</v>
      </c>
      <c r="W633" s="10">
        <v>0.61887912268562395</v>
      </c>
      <c r="X633" s="9">
        <v>0.94879512499999996</v>
      </c>
      <c r="Y633" s="8">
        <v>31.954679149872</v>
      </c>
    </row>
    <row r="634" spans="1:25">
      <c r="A634" s="11">
        <v>4</v>
      </c>
      <c r="B634" s="14">
        <v>228</v>
      </c>
      <c r="C634" s="14" t="s">
        <v>2656</v>
      </c>
      <c r="D634" s="14">
        <v>121.3975252</v>
      </c>
      <c r="E634" s="14">
        <v>31.200119730000001</v>
      </c>
      <c r="F634" s="14" t="s">
        <v>2655</v>
      </c>
      <c r="G634" s="14" t="s">
        <v>2654</v>
      </c>
      <c r="H634" s="14" t="s">
        <v>2653</v>
      </c>
      <c r="I634" s="10" t="s">
        <v>1664</v>
      </c>
      <c r="J634" s="13"/>
      <c r="K634" s="13"/>
      <c r="L634" s="13"/>
      <c r="M634" s="13"/>
      <c r="N634" s="13"/>
      <c r="O634" s="13"/>
      <c r="P634" s="13"/>
      <c r="Q634" s="13"/>
    </row>
    <row r="635" spans="1:25">
      <c r="A635" s="11">
        <v>4</v>
      </c>
      <c r="B635" s="14">
        <v>229</v>
      </c>
      <c r="C635" s="14" t="s">
        <v>510</v>
      </c>
      <c r="D635" s="14">
        <v>121.39272219999999</v>
      </c>
      <c r="E635" s="14">
        <v>31.202380980000001</v>
      </c>
      <c r="F635" s="14" t="s">
        <v>2636</v>
      </c>
      <c r="G635" s="14" t="s">
        <v>2636</v>
      </c>
      <c r="H635" s="14" t="s">
        <v>2652</v>
      </c>
      <c r="I635" s="10" t="s">
        <v>1664</v>
      </c>
      <c r="J635" s="13">
        <v>4.5349915999999997E-2</v>
      </c>
      <c r="K635" s="13">
        <v>0.47228415800000001</v>
      </c>
      <c r="L635" s="13">
        <v>0.24442815800000001</v>
      </c>
      <c r="M635" s="13">
        <v>0.13346274699999999</v>
      </c>
      <c r="N635" s="13">
        <v>1.5913328000000001E-2</v>
      </c>
      <c r="O635" s="13">
        <v>1.9907950000000001E-3</v>
      </c>
      <c r="P635" s="13">
        <v>2.9730320000000001E-2</v>
      </c>
      <c r="Q635" s="13">
        <v>0.94879512499999996</v>
      </c>
      <c r="R635" s="10">
        <v>0.95346755088586299</v>
      </c>
      <c r="S635" s="10">
        <v>0.96212359824167804</v>
      </c>
      <c r="T635" s="10">
        <v>0.94952831151233996</v>
      </c>
      <c r="U635" s="10">
        <v>0.72969583794633897</v>
      </c>
      <c r="V635" s="10">
        <v>0.87830228781805098</v>
      </c>
      <c r="W635" s="10">
        <v>0.61887912268562395</v>
      </c>
      <c r="X635" s="9">
        <v>0.94879512499999996</v>
      </c>
      <c r="Y635" s="8">
        <v>31.954679149872</v>
      </c>
    </row>
    <row r="636" spans="1:25">
      <c r="A636" s="11">
        <v>4</v>
      </c>
      <c r="B636" s="14">
        <v>230</v>
      </c>
      <c r="C636" s="14" t="s">
        <v>2651</v>
      </c>
      <c r="D636" s="14">
        <v>121.3840727</v>
      </c>
      <c r="E636" s="14">
        <v>31.199421019999999</v>
      </c>
      <c r="F636" s="14" t="s">
        <v>2650</v>
      </c>
      <c r="G636" s="14" t="s">
        <v>2650</v>
      </c>
      <c r="H636" s="14" t="s">
        <v>2649</v>
      </c>
      <c r="I636" s="10" t="s">
        <v>1664</v>
      </c>
      <c r="J636" s="13"/>
      <c r="K636" s="13"/>
      <c r="L636" s="13"/>
      <c r="M636" s="13"/>
      <c r="N636" s="13"/>
      <c r="O636" s="13"/>
      <c r="P636" s="13"/>
      <c r="Q636" s="13"/>
    </row>
    <row r="637" spans="1:25">
      <c r="A637" s="11">
        <v>4</v>
      </c>
      <c r="B637" s="14">
        <v>231</v>
      </c>
      <c r="C637" s="14" t="s">
        <v>509</v>
      </c>
      <c r="D637" s="14">
        <v>121.373695</v>
      </c>
      <c r="E637" s="14">
        <v>31.19485126</v>
      </c>
      <c r="F637" s="14" t="s">
        <v>2648</v>
      </c>
      <c r="G637" s="14" t="s">
        <v>2647</v>
      </c>
      <c r="H637" s="14" t="s">
        <v>2646</v>
      </c>
      <c r="I637" s="10" t="s">
        <v>1664</v>
      </c>
      <c r="J637" s="13">
        <v>5.3483200000000002E-2</v>
      </c>
      <c r="K637" s="13">
        <v>0.52970390300000003</v>
      </c>
      <c r="L637" s="13">
        <v>0.18860912299999999</v>
      </c>
      <c r="M637" s="13">
        <v>0.12356033299999999</v>
      </c>
      <c r="N637" s="13">
        <v>1.5892600999999999E-2</v>
      </c>
      <c r="O637" s="13">
        <v>1.3539310000000001E-3</v>
      </c>
      <c r="P637" s="13">
        <v>1.4176368999999999E-2</v>
      </c>
      <c r="Q637" s="13">
        <v>0.92355836800000002</v>
      </c>
      <c r="R637" s="10">
        <v>0.92767629642942895</v>
      </c>
      <c r="S637" s="10">
        <v>0.922686823763605</v>
      </c>
      <c r="T637" s="10">
        <v>0.92369598312109502</v>
      </c>
      <c r="U637" s="10">
        <v>0.80675304071965903</v>
      </c>
      <c r="V637" s="10">
        <v>0.83615834670039402</v>
      </c>
      <c r="W637" s="10">
        <v>0.47019879132621201</v>
      </c>
      <c r="X637" s="9">
        <v>0.92355836800000002</v>
      </c>
      <c r="Y637" s="8">
        <v>20.602335682663799</v>
      </c>
    </row>
    <row r="638" spans="1:25">
      <c r="A638" s="11">
        <v>4</v>
      </c>
      <c r="B638" s="14">
        <v>232</v>
      </c>
      <c r="C638" s="14" t="s">
        <v>507</v>
      </c>
      <c r="D638" s="14">
        <v>121.3629146</v>
      </c>
      <c r="E638" s="14">
        <v>31.191882700000001</v>
      </c>
      <c r="F638" s="14" t="s">
        <v>2636</v>
      </c>
      <c r="G638" s="14" t="s">
        <v>2645</v>
      </c>
      <c r="H638" s="14" t="s">
        <v>2644</v>
      </c>
      <c r="I638" s="10" t="s">
        <v>1664</v>
      </c>
      <c r="J638" s="13">
        <v>0.103284836</v>
      </c>
      <c r="K638" s="13">
        <v>0.52602317099999996</v>
      </c>
      <c r="L638" s="13">
        <v>0.14798095</v>
      </c>
      <c r="M638" s="13">
        <v>0.126591596</v>
      </c>
      <c r="N638" s="13">
        <v>1.8914655999999998E-2</v>
      </c>
      <c r="O638" s="13">
        <v>1.867814E-3</v>
      </c>
      <c r="P638" s="13">
        <v>3.3256530999999999E-2</v>
      </c>
      <c r="Q638" s="13">
        <v>0.79277196699999997</v>
      </c>
      <c r="R638" s="10">
        <v>0.88608679103598997</v>
      </c>
      <c r="S638" s="10">
        <v>0.87162329188169096</v>
      </c>
      <c r="T638" s="10">
        <v>0.79883550613954801</v>
      </c>
      <c r="U638" s="10">
        <v>0.74841644085604297</v>
      </c>
      <c r="V638" s="10">
        <v>0.87069814443878601</v>
      </c>
      <c r="W638" s="10">
        <v>0.82900969460363405</v>
      </c>
      <c r="X638" s="9">
        <v>0.79277196699999997</v>
      </c>
      <c r="Y638" s="8">
        <v>14.603355043583001</v>
      </c>
    </row>
    <row r="639" spans="1:25">
      <c r="A639" s="11">
        <v>4</v>
      </c>
      <c r="B639" s="14">
        <v>233</v>
      </c>
      <c r="C639" s="14" t="s">
        <v>2643</v>
      </c>
      <c r="D639" s="14">
        <v>121.3559065</v>
      </c>
      <c r="E639" s="14">
        <v>31.191264310000001</v>
      </c>
      <c r="F639" s="14" t="s">
        <v>2642</v>
      </c>
      <c r="G639" s="14" t="s">
        <v>2641</v>
      </c>
      <c r="H639" s="14" t="s">
        <v>2640</v>
      </c>
      <c r="I639" s="10" t="s">
        <v>1664</v>
      </c>
      <c r="J639" s="13"/>
      <c r="K639" s="13"/>
      <c r="L639" s="13"/>
      <c r="M639" s="13"/>
      <c r="N639" s="13"/>
      <c r="O639" s="13"/>
      <c r="P639" s="13"/>
      <c r="Q639" s="13"/>
    </row>
    <row r="640" spans="1:25">
      <c r="A640" s="11">
        <v>4</v>
      </c>
      <c r="B640" s="14">
        <v>234</v>
      </c>
      <c r="C640" s="14" t="s">
        <v>506</v>
      </c>
      <c r="D640" s="14">
        <v>121.3623947</v>
      </c>
      <c r="E640" s="14">
        <v>31.19833667</v>
      </c>
      <c r="F640" s="14" t="s">
        <v>2639</v>
      </c>
      <c r="G640" s="14" t="s">
        <v>2638</v>
      </c>
      <c r="H640" s="14" t="s">
        <v>2637</v>
      </c>
      <c r="I640" s="10" t="s">
        <v>1664</v>
      </c>
      <c r="J640" s="13">
        <v>0.29306168999999999</v>
      </c>
      <c r="K640" s="13">
        <v>0.21457446699999999</v>
      </c>
      <c r="L640" s="13">
        <v>0.28124202399999998</v>
      </c>
      <c r="M640" s="13">
        <v>9.6209266000000002E-2</v>
      </c>
      <c r="N640" s="13">
        <v>3.7772438999999998E-2</v>
      </c>
      <c r="O640" s="13">
        <v>8.0490100000000001E-4</v>
      </c>
      <c r="P640" s="13">
        <v>8.6446240000000001E-3</v>
      </c>
      <c r="Q640" s="13">
        <v>0.499166781</v>
      </c>
      <c r="R640" s="10">
        <v>0.88364868090118498</v>
      </c>
      <c r="S640" s="10">
        <v>0.881830952760144</v>
      </c>
      <c r="T640" s="10">
        <v>0.50417248072229304</v>
      </c>
      <c r="U640" s="10">
        <v>0.59404493216254495</v>
      </c>
      <c r="V640" s="10">
        <v>0.82086509319911105</v>
      </c>
      <c r="W640" s="10">
        <v>0.82088618575016703</v>
      </c>
      <c r="X640" s="9">
        <v>0.499166781</v>
      </c>
      <c r="Y640" s="8">
        <v>16.043561971997001</v>
      </c>
    </row>
    <row r="641" spans="1:25">
      <c r="A641" s="11">
        <v>4</v>
      </c>
      <c r="B641" s="14">
        <v>235</v>
      </c>
      <c r="C641" s="14" t="s">
        <v>504</v>
      </c>
      <c r="D641" s="14">
        <v>121.3434572</v>
      </c>
      <c r="E641" s="14">
        <v>31.18415873</v>
      </c>
      <c r="F641" s="14" t="s">
        <v>2636</v>
      </c>
      <c r="G641" s="14" t="s">
        <v>2635</v>
      </c>
      <c r="H641" s="14" t="s">
        <v>2634</v>
      </c>
      <c r="I641" s="10" t="s">
        <v>1664</v>
      </c>
      <c r="J641" s="13">
        <v>0.16698977800000001</v>
      </c>
      <c r="K641" s="13">
        <v>0.56221911800000002</v>
      </c>
      <c r="L641" s="13">
        <v>3.8363506999999998E-2</v>
      </c>
      <c r="M641" s="13">
        <v>0.121130793</v>
      </c>
      <c r="N641" s="13">
        <v>1.2709366999999999E-2</v>
      </c>
      <c r="O641" s="13">
        <v>1.1098760000000001E-3</v>
      </c>
      <c r="P641" s="13">
        <v>9.3920859999999991E-3</v>
      </c>
      <c r="Q641" s="13">
        <v>0.81087643200000004</v>
      </c>
      <c r="R641" s="10">
        <v>0.94162121820402001</v>
      </c>
      <c r="S641" s="10">
        <v>0.951992473712027</v>
      </c>
      <c r="T641" s="10">
        <v>0.81071277802069397</v>
      </c>
      <c r="U641" s="10">
        <v>0.67567632706128999</v>
      </c>
      <c r="V641" s="10">
        <v>0.849277345350266</v>
      </c>
      <c r="W641" s="10">
        <v>0.780003300315113</v>
      </c>
      <c r="X641" s="9">
        <v>0.81087643200000004</v>
      </c>
      <c r="Y641" s="8">
        <v>16.892180894020399</v>
      </c>
    </row>
    <row r="642" spans="1:25">
      <c r="A642" s="22">
        <v>4</v>
      </c>
      <c r="B642" s="21">
        <v>236</v>
      </c>
      <c r="C642" s="21" t="s">
        <v>503</v>
      </c>
      <c r="D642" s="21">
        <v>121.38849380000001</v>
      </c>
      <c r="E642" s="21">
        <v>31.20119983</v>
      </c>
      <c r="F642" s="21" t="s">
        <v>2633</v>
      </c>
      <c r="G642" s="21" t="s">
        <v>2632</v>
      </c>
      <c r="H642" s="21" t="s">
        <v>2631</v>
      </c>
      <c r="I642" s="19" t="s">
        <v>1664</v>
      </c>
      <c r="J642" s="20">
        <v>0.17444217200000001</v>
      </c>
      <c r="K642" s="20">
        <v>0.50720441299999997</v>
      </c>
      <c r="L642" s="20">
        <v>5.7552099000000002E-2</v>
      </c>
      <c r="M642" s="20">
        <v>0.118591666</v>
      </c>
      <c r="N642" s="20">
        <v>2.8483629E-2</v>
      </c>
      <c r="O642" s="20">
        <v>3.5238270000000002E-3</v>
      </c>
      <c r="P642" s="20">
        <v>3.9735436999999998E-2</v>
      </c>
      <c r="Q642" s="20">
        <v>0.84186233600000004</v>
      </c>
      <c r="R642" s="19">
        <v>0.938321508064899</v>
      </c>
      <c r="S642" s="19">
        <v>0.71181439537377</v>
      </c>
      <c r="T642" s="19">
        <v>0.84592976742650505</v>
      </c>
      <c r="U642" s="19">
        <v>0.76757118550012404</v>
      </c>
      <c r="V642" s="19">
        <v>0.94090833391518802</v>
      </c>
      <c r="W642" s="19">
        <v>0.88178152970756096</v>
      </c>
      <c r="X642" s="18">
        <v>0.84186233600000004</v>
      </c>
      <c r="Y642" s="17">
        <v>24.447889030614</v>
      </c>
    </row>
    <row r="643" spans="1:25">
      <c r="A643" s="11">
        <v>5</v>
      </c>
      <c r="B643" s="14">
        <v>0</v>
      </c>
      <c r="C643" s="14" t="s">
        <v>501</v>
      </c>
      <c r="D643" s="14">
        <v>121.3404834</v>
      </c>
      <c r="E643" s="14">
        <v>31.41801847</v>
      </c>
      <c r="F643" s="14" t="s">
        <v>2630</v>
      </c>
      <c r="G643" s="14" t="s">
        <v>2630</v>
      </c>
      <c r="H643" s="14" t="s">
        <v>2629</v>
      </c>
      <c r="I643" s="10" t="s">
        <v>2628</v>
      </c>
      <c r="J643" s="13">
        <v>0.25818034600000001</v>
      </c>
      <c r="K643" s="13">
        <v>0.449471065</v>
      </c>
      <c r="L643" s="13">
        <v>0.10354859499999999</v>
      </c>
      <c r="M643" s="13">
        <v>7.0718219999999998E-2</v>
      </c>
      <c r="N643" s="13">
        <v>1.6841343000000002E-2</v>
      </c>
      <c r="O643" s="13">
        <v>6.7084200000000005E-4</v>
      </c>
      <c r="P643" s="13">
        <v>4.1289193000000002E-2</v>
      </c>
      <c r="Q643" s="13">
        <v>0.84364549499999997</v>
      </c>
      <c r="R643" s="10">
        <v>0.89579563120837202</v>
      </c>
      <c r="S643" s="10">
        <v>0.70723910229456599</v>
      </c>
      <c r="T643" s="10">
        <v>0.83010426231506496</v>
      </c>
      <c r="U643" s="10">
        <v>0.568904449095058</v>
      </c>
      <c r="V643" s="10">
        <v>0.81076235880884295</v>
      </c>
      <c r="W643" s="10">
        <v>0.76238447645996499</v>
      </c>
      <c r="X643" s="9">
        <v>0.84364549499999997</v>
      </c>
      <c r="Y643" s="8">
        <v>26.7037857019521</v>
      </c>
    </row>
    <row r="644" spans="1:25">
      <c r="A644" s="11">
        <v>5</v>
      </c>
      <c r="B644" s="14">
        <v>1</v>
      </c>
      <c r="C644" s="14" t="s">
        <v>2627</v>
      </c>
      <c r="D644" s="14">
        <v>121.6067505</v>
      </c>
      <c r="E644" s="14">
        <v>31.554290040000001</v>
      </c>
      <c r="F644" s="16" t="s">
        <v>2626</v>
      </c>
      <c r="G644" s="16" t="s">
        <v>2625</v>
      </c>
      <c r="H644" s="16" t="s">
        <v>2624</v>
      </c>
      <c r="I644" s="10" t="s">
        <v>2623</v>
      </c>
      <c r="J644" s="13"/>
      <c r="K644" s="13"/>
      <c r="L644" s="13"/>
      <c r="M644" s="13"/>
      <c r="N644" s="13"/>
      <c r="O644" s="13"/>
      <c r="P644" s="13"/>
      <c r="Q644" s="13"/>
    </row>
    <row r="645" spans="1:25">
      <c r="A645" s="11">
        <v>5</v>
      </c>
      <c r="B645" s="14">
        <v>2</v>
      </c>
      <c r="C645" s="14" t="s">
        <v>477</v>
      </c>
      <c r="D645" s="14">
        <v>121.3926708</v>
      </c>
      <c r="E645" s="14">
        <v>30.907906310000001</v>
      </c>
      <c r="F645" s="14" t="s">
        <v>2622</v>
      </c>
      <c r="G645" s="14" t="s">
        <v>1670</v>
      </c>
      <c r="H645" s="14" t="s">
        <v>2621</v>
      </c>
      <c r="I645" s="10" t="s">
        <v>2618</v>
      </c>
      <c r="J645" s="13">
        <v>0.27316141100000002</v>
      </c>
      <c r="K645" s="13">
        <v>0.16827845599999999</v>
      </c>
      <c r="L645" s="13">
        <v>0.34228515599999998</v>
      </c>
      <c r="M645" s="13">
        <v>8.7532520000000003E-2</v>
      </c>
      <c r="N645" s="13">
        <v>5.2338599999999999E-2</v>
      </c>
      <c r="O645" s="13">
        <v>2.2201539999999998E-3</v>
      </c>
      <c r="P645" s="13">
        <v>2.9032946E-2</v>
      </c>
      <c r="Q645" s="13">
        <v>0.80416840599999995</v>
      </c>
      <c r="R645" s="10">
        <v>0.88927120538566895</v>
      </c>
      <c r="S645" s="10">
        <v>0.87287617030174802</v>
      </c>
      <c r="T645" s="10">
        <v>0.78614338600059597</v>
      </c>
      <c r="U645" s="10">
        <v>0.66374561943060995</v>
      </c>
      <c r="V645" s="10">
        <v>0.72523627003464597</v>
      </c>
      <c r="W645" s="10">
        <v>0.74392416856999499</v>
      </c>
      <c r="X645" s="9">
        <v>0.80416840599999995</v>
      </c>
      <c r="Y645" s="8">
        <v>20.353918247074098</v>
      </c>
    </row>
    <row r="646" spans="1:25">
      <c r="A646" s="11">
        <v>5</v>
      </c>
      <c r="B646" s="14">
        <v>3</v>
      </c>
      <c r="C646" s="14" t="s">
        <v>2620</v>
      </c>
      <c r="D646" s="14">
        <v>121.7150658</v>
      </c>
      <c r="E646" s="14">
        <v>30.944752860000001</v>
      </c>
      <c r="F646" s="14" t="s">
        <v>1670</v>
      </c>
      <c r="G646" s="14" t="s">
        <v>1670</v>
      </c>
      <c r="H646" s="14" t="s">
        <v>2619</v>
      </c>
      <c r="I646" s="10" t="s">
        <v>2618</v>
      </c>
      <c r="J646" s="13"/>
      <c r="K646" s="13"/>
      <c r="L646" s="13"/>
      <c r="M646" s="13"/>
      <c r="N646" s="13"/>
      <c r="O646" s="13"/>
      <c r="P646" s="13"/>
      <c r="Q646" s="13"/>
    </row>
    <row r="647" spans="1:25">
      <c r="A647" s="11">
        <v>5</v>
      </c>
      <c r="B647" s="14">
        <v>4</v>
      </c>
      <c r="C647" s="14" t="s">
        <v>239</v>
      </c>
      <c r="D647" s="14">
        <v>121.2508617</v>
      </c>
      <c r="E647" s="14">
        <v>31.382810330000002</v>
      </c>
      <c r="F647" s="14" t="s">
        <v>2617</v>
      </c>
      <c r="G647" s="15" t="s">
        <v>2617</v>
      </c>
      <c r="H647" s="14" t="s">
        <v>2616</v>
      </c>
      <c r="I647" s="10" t="s">
        <v>2605</v>
      </c>
      <c r="J647" s="13">
        <v>0.10497426999999999</v>
      </c>
      <c r="K647" s="13">
        <v>0.38946847899999998</v>
      </c>
      <c r="L647" s="13">
        <v>0.29123649600000001</v>
      </c>
      <c r="M647" s="13">
        <v>8.6780547999999999E-2</v>
      </c>
      <c r="N647" s="13">
        <v>5.7382202E-2</v>
      </c>
      <c r="O647" s="13">
        <v>9.6883799999999997E-4</v>
      </c>
      <c r="P647" s="13">
        <v>1.9804478E-2</v>
      </c>
      <c r="Q647" s="13">
        <v>0.84209063500000003</v>
      </c>
      <c r="R647" s="10">
        <v>0.94844307170249198</v>
      </c>
      <c r="S647" s="10">
        <v>0.94730577912940706</v>
      </c>
      <c r="T647" s="10">
        <v>0.84538823043359201</v>
      </c>
      <c r="U647" s="10">
        <v>0.726226176827793</v>
      </c>
      <c r="V647" s="10">
        <v>0.778573132406707</v>
      </c>
      <c r="W647" s="10">
        <v>0.561046242953257</v>
      </c>
      <c r="X647" s="9">
        <v>0.84209063500000003</v>
      </c>
      <c r="Y647" s="8">
        <v>23.942569739312798</v>
      </c>
    </row>
    <row r="648" spans="1:25">
      <c r="A648" s="11">
        <v>5</v>
      </c>
      <c r="B648" s="14">
        <v>5</v>
      </c>
      <c r="C648" s="14" t="s">
        <v>2615</v>
      </c>
      <c r="D648" s="14">
        <v>121.2421131</v>
      </c>
      <c r="E648" s="14">
        <v>31.38355391</v>
      </c>
      <c r="F648" s="14" t="s">
        <v>2614</v>
      </c>
      <c r="G648" s="14" t="s">
        <v>2613</v>
      </c>
      <c r="H648" s="14" t="s">
        <v>2612</v>
      </c>
      <c r="I648" s="10" t="s">
        <v>2605</v>
      </c>
      <c r="J648" s="13"/>
      <c r="K648" s="13"/>
      <c r="L648" s="13"/>
      <c r="M648" s="13"/>
      <c r="N648" s="13"/>
      <c r="O648" s="13"/>
      <c r="P648" s="13"/>
      <c r="Q648" s="13"/>
    </row>
    <row r="649" spans="1:25">
      <c r="A649" s="11">
        <v>5</v>
      </c>
      <c r="B649" s="14">
        <v>6</v>
      </c>
      <c r="C649" s="14" t="s">
        <v>237</v>
      </c>
      <c r="D649" s="14">
        <v>121.2469196</v>
      </c>
      <c r="E649" s="14">
        <v>31.385076420000001</v>
      </c>
      <c r="F649" s="14" t="s">
        <v>2611</v>
      </c>
      <c r="G649" s="15" t="s">
        <v>2610</v>
      </c>
      <c r="H649" s="14" t="s">
        <v>2609</v>
      </c>
      <c r="I649" s="10" t="s">
        <v>2605</v>
      </c>
      <c r="J649" s="13">
        <v>0.223917484</v>
      </c>
      <c r="K649" s="13">
        <v>0.26136994299999999</v>
      </c>
      <c r="L649" s="13">
        <v>0.35103487999999999</v>
      </c>
      <c r="M649" s="13">
        <v>4.4223547000000002E-2</v>
      </c>
      <c r="N649" s="13">
        <v>4.8768759000000002E-2</v>
      </c>
      <c r="O649" s="13">
        <v>2.4368770000000001E-3</v>
      </c>
      <c r="P649" s="13">
        <v>2.4535418E-2</v>
      </c>
      <c r="Q649" s="13">
        <v>0.73282083200000003</v>
      </c>
      <c r="R649" s="10">
        <v>0.88833724248872203</v>
      </c>
      <c r="S649" s="10">
        <v>0.69849587339833297</v>
      </c>
      <c r="T649" s="10">
        <v>0.72564594081776201</v>
      </c>
      <c r="U649" s="10">
        <v>0.423136435538851</v>
      </c>
      <c r="V649" s="10">
        <v>0.76097634872557596</v>
      </c>
      <c r="W649" s="10">
        <v>0.62211038676384001</v>
      </c>
      <c r="X649" s="9">
        <v>0.73282083200000003</v>
      </c>
      <c r="Y649" s="8">
        <v>21.6358353975785</v>
      </c>
    </row>
    <row r="650" spans="1:25">
      <c r="A650" s="11">
        <v>5</v>
      </c>
      <c r="B650" s="14">
        <v>7</v>
      </c>
      <c r="C650" s="14" t="s">
        <v>2608</v>
      </c>
      <c r="D650" s="14">
        <v>121.3037527</v>
      </c>
      <c r="E650" s="14">
        <v>31.292947860000002</v>
      </c>
      <c r="F650" s="14" t="s">
        <v>2534</v>
      </c>
      <c r="G650" s="14" t="s">
        <v>2607</v>
      </c>
      <c r="H650" s="14" t="s">
        <v>2606</v>
      </c>
      <c r="I650" s="10" t="s">
        <v>2605</v>
      </c>
      <c r="J650" s="13"/>
      <c r="K650" s="13"/>
      <c r="L650" s="13"/>
      <c r="M650" s="13"/>
      <c r="N650" s="13"/>
      <c r="O650" s="13"/>
      <c r="P650" s="13"/>
      <c r="Q650" s="13"/>
    </row>
    <row r="651" spans="1:25">
      <c r="A651" s="11">
        <v>5</v>
      </c>
      <c r="B651" s="14">
        <v>8</v>
      </c>
      <c r="C651" s="14" t="s">
        <v>2604</v>
      </c>
      <c r="D651" s="14">
        <v>121.0158416</v>
      </c>
      <c r="E651" s="14">
        <v>30.894227560000001</v>
      </c>
      <c r="F651" s="14" t="s">
        <v>1670</v>
      </c>
      <c r="G651" s="14" t="s">
        <v>1670</v>
      </c>
      <c r="H651" s="14" t="s">
        <v>2603</v>
      </c>
      <c r="I651" s="10" t="s">
        <v>2594</v>
      </c>
      <c r="J651" s="13"/>
      <c r="K651" s="13"/>
      <c r="L651" s="13"/>
      <c r="M651" s="13"/>
      <c r="N651" s="13"/>
      <c r="O651" s="13"/>
      <c r="P651" s="13"/>
      <c r="Q651" s="13"/>
    </row>
    <row r="652" spans="1:25">
      <c r="A652" s="11">
        <v>5</v>
      </c>
      <c r="B652" s="14">
        <v>9</v>
      </c>
      <c r="C652" s="14" t="s">
        <v>2602</v>
      </c>
      <c r="D652" s="14">
        <v>121.0136073</v>
      </c>
      <c r="E652" s="14">
        <v>30.890379759999998</v>
      </c>
      <c r="F652" s="14" t="s">
        <v>2601</v>
      </c>
      <c r="G652" s="14" t="s">
        <v>2600</v>
      </c>
      <c r="H652" s="14" t="s">
        <v>2599</v>
      </c>
      <c r="I652" s="10" t="s">
        <v>2594</v>
      </c>
      <c r="J652" s="13"/>
      <c r="K652" s="13"/>
      <c r="L652" s="13"/>
      <c r="M652" s="13"/>
      <c r="N652" s="13"/>
      <c r="O652" s="13"/>
      <c r="P652" s="13"/>
      <c r="Q652" s="13"/>
    </row>
    <row r="653" spans="1:25">
      <c r="A653" s="11">
        <v>5</v>
      </c>
      <c r="B653" s="14">
        <v>10</v>
      </c>
      <c r="C653" s="14" t="s">
        <v>2598</v>
      </c>
      <c r="D653" s="14">
        <v>121.00886149999999</v>
      </c>
      <c r="E653" s="14">
        <v>30.888152560000002</v>
      </c>
      <c r="F653" s="14" t="s">
        <v>2597</v>
      </c>
      <c r="G653" s="14" t="s">
        <v>2596</v>
      </c>
      <c r="H653" s="14" t="s">
        <v>2595</v>
      </c>
      <c r="I653" s="10" t="s">
        <v>2594</v>
      </c>
      <c r="J653" s="13"/>
      <c r="K653" s="13"/>
      <c r="L653" s="13"/>
      <c r="M653" s="13"/>
      <c r="N653" s="13"/>
      <c r="O653" s="13"/>
      <c r="P653" s="13"/>
      <c r="Q653" s="13"/>
    </row>
    <row r="654" spans="1:25">
      <c r="A654" s="11">
        <v>5</v>
      </c>
      <c r="B654" s="14">
        <v>11</v>
      </c>
      <c r="C654" s="14" t="s">
        <v>2593</v>
      </c>
      <c r="D654" s="14">
        <v>121.409682</v>
      </c>
      <c r="E654" s="14">
        <v>31.226608850000002</v>
      </c>
      <c r="F654" s="14" t="s">
        <v>2592</v>
      </c>
      <c r="G654" s="14" t="s">
        <v>2591</v>
      </c>
      <c r="H654" s="14" t="s">
        <v>2590</v>
      </c>
      <c r="I654" s="10" t="s">
        <v>2582</v>
      </c>
      <c r="J654" s="13"/>
      <c r="K654" s="13"/>
      <c r="L654" s="13"/>
      <c r="M654" s="13"/>
      <c r="N654" s="13"/>
      <c r="O654" s="13"/>
      <c r="P654" s="13"/>
      <c r="Q654" s="13"/>
    </row>
    <row r="655" spans="1:25">
      <c r="A655" s="11">
        <v>5</v>
      </c>
      <c r="B655" s="14">
        <v>12</v>
      </c>
      <c r="C655" s="14" t="s">
        <v>2589</v>
      </c>
      <c r="D655" s="14">
        <v>121.4021728</v>
      </c>
      <c r="E655" s="14">
        <v>31.229512790000001</v>
      </c>
      <c r="F655" s="14" t="s">
        <v>2588</v>
      </c>
      <c r="G655" s="14" t="s">
        <v>2587</v>
      </c>
      <c r="H655" s="14" t="s">
        <v>2583</v>
      </c>
      <c r="I655" s="10" t="s">
        <v>2582</v>
      </c>
      <c r="J655" s="13"/>
      <c r="K655" s="13"/>
      <c r="L655" s="13"/>
      <c r="M655" s="13"/>
      <c r="N655" s="13"/>
      <c r="O655" s="13"/>
      <c r="P655" s="13"/>
      <c r="Q655" s="13"/>
    </row>
    <row r="656" spans="1:25">
      <c r="A656" s="11">
        <v>5</v>
      </c>
      <c r="B656" s="14">
        <v>13</v>
      </c>
      <c r="C656" s="14" t="s">
        <v>2586</v>
      </c>
      <c r="D656" s="14">
        <v>121.4035339</v>
      </c>
      <c r="E656" s="14">
        <v>31.230143250000001</v>
      </c>
      <c r="F656" s="14" t="s">
        <v>2585</v>
      </c>
      <c r="G656" s="14" t="s">
        <v>2584</v>
      </c>
      <c r="H656" s="14" t="s">
        <v>2583</v>
      </c>
      <c r="I656" s="10" t="s">
        <v>2582</v>
      </c>
      <c r="J656" s="13"/>
      <c r="K656" s="13"/>
      <c r="L656" s="13"/>
      <c r="M656" s="13"/>
      <c r="N656" s="13"/>
      <c r="O656" s="13"/>
      <c r="P656" s="13"/>
      <c r="Q656" s="13"/>
    </row>
    <row r="657" spans="1:25">
      <c r="A657" s="11">
        <v>5</v>
      </c>
      <c r="B657" s="14">
        <v>14</v>
      </c>
      <c r="C657" s="14" t="s">
        <v>2581</v>
      </c>
      <c r="D657" s="14">
        <v>121.0508803</v>
      </c>
      <c r="E657" s="14">
        <v>31.107959269999998</v>
      </c>
      <c r="F657" s="14" t="s">
        <v>2580</v>
      </c>
      <c r="G657" s="14" t="s">
        <v>2580</v>
      </c>
      <c r="H657" s="14" t="s">
        <v>2579</v>
      </c>
      <c r="I657" s="10" t="s">
        <v>2543</v>
      </c>
      <c r="J657" s="13"/>
      <c r="K657" s="13"/>
      <c r="L657" s="13"/>
      <c r="M657" s="13"/>
      <c r="N657" s="13"/>
      <c r="O657" s="13"/>
      <c r="P657" s="13"/>
      <c r="Q657" s="13"/>
    </row>
    <row r="658" spans="1:25">
      <c r="A658" s="11">
        <v>5</v>
      </c>
      <c r="B658" s="14">
        <v>15</v>
      </c>
      <c r="C658" s="14" t="s">
        <v>2578</v>
      </c>
      <c r="D658" s="14">
        <v>121.047681</v>
      </c>
      <c r="E658" s="14">
        <v>31.11151559</v>
      </c>
      <c r="F658" s="14" t="s">
        <v>2577</v>
      </c>
      <c r="G658" s="14" t="s">
        <v>2577</v>
      </c>
      <c r="H658" s="14" t="s">
        <v>2576</v>
      </c>
      <c r="I658" s="10" t="s">
        <v>2543</v>
      </c>
      <c r="J658" s="13"/>
      <c r="K658" s="13"/>
      <c r="L658" s="13"/>
      <c r="M658" s="13"/>
      <c r="N658" s="13"/>
      <c r="O658" s="13"/>
      <c r="P658" s="13"/>
      <c r="Q658" s="13"/>
    </row>
    <row r="659" spans="1:25">
      <c r="A659" s="11">
        <v>5</v>
      </c>
      <c r="B659" s="14">
        <v>16</v>
      </c>
      <c r="C659" s="14" t="s">
        <v>2575</v>
      </c>
      <c r="D659" s="14">
        <v>121.0405708</v>
      </c>
      <c r="E659" s="14">
        <v>31.010835480000001</v>
      </c>
      <c r="F659" s="14" t="s">
        <v>1670</v>
      </c>
      <c r="G659" s="14" t="s">
        <v>1670</v>
      </c>
      <c r="H659" s="14" t="s">
        <v>2574</v>
      </c>
      <c r="I659" s="10" t="s">
        <v>2543</v>
      </c>
      <c r="J659" s="13"/>
      <c r="K659" s="13"/>
      <c r="L659" s="13"/>
      <c r="M659" s="13"/>
      <c r="N659" s="13"/>
      <c r="O659" s="13"/>
      <c r="P659" s="13"/>
      <c r="Q659" s="13"/>
    </row>
    <row r="660" spans="1:25">
      <c r="A660" s="11">
        <v>5</v>
      </c>
      <c r="B660" s="14">
        <v>17</v>
      </c>
      <c r="C660" s="14" t="s">
        <v>2573</v>
      </c>
      <c r="D660" s="14">
        <v>121.03938119999999</v>
      </c>
      <c r="E660" s="14">
        <v>31.008899790000001</v>
      </c>
      <c r="F660" s="14" t="s">
        <v>1670</v>
      </c>
      <c r="G660" s="14" t="s">
        <v>1670</v>
      </c>
      <c r="H660" s="14" t="s">
        <v>2572</v>
      </c>
      <c r="I660" s="10" t="s">
        <v>2543</v>
      </c>
      <c r="J660" s="13"/>
      <c r="K660" s="13"/>
      <c r="L660" s="13"/>
      <c r="M660" s="13"/>
      <c r="N660" s="13"/>
      <c r="O660" s="13"/>
      <c r="P660" s="13"/>
      <c r="Q660" s="13"/>
    </row>
    <row r="661" spans="1:25">
      <c r="A661" s="11">
        <v>5</v>
      </c>
      <c r="B661" s="14">
        <v>18</v>
      </c>
      <c r="C661" s="14" t="s">
        <v>2571</v>
      </c>
      <c r="D661" s="14">
        <v>121.0419813</v>
      </c>
      <c r="E661" s="14">
        <v>31.10561263</v>
      </c>
      <c r="F661" s="14" t="s">
        <v>1670</v>
      </c>
      <c r="G661" s="14" t="s">
        <v>1670</v>
      </c>
      <c r="H661" s="14" t="s">
        <v>2570</v>
      </c>
      <c r="I661" s="10" t="s">
        <v>2543</v>
      </c>
      <c r="J661" s="13"/>
      <c r="K661" s="13"/>
      <c r="L661" s="13"/>
      <c r="M661" s="13"/>
      <c r="N661" s="13"/>
      <c r="O661" s="13"/>
      <c r="P661" s="13"/>
      <c r="Q661" s="13"/>
    </row>
    <row r="662" spans="1:25">
      <c r="A662" s="11">
        <v>5</v>
      </c>
      <c r="B662" s="14">
        <v>19</v>
      </c>
      <c r="C662" s="14" t="s">
        <v>2569</v>
      </c>
      <c r="D662" s="14">
        <v>121.0361827</v>
      </c>
      <c r="E662" s="14">
        <v>31.00751932</v>
      </c>
      <c r="F662" s="14" t="s">
        <v>2568</v>
      </c>
      <c r="G662" s="14" t="s">
        <v>1670</v>
      </c>
      <c r="H662" s="14" t="s">
        <v>2567</v>
      </c>
      <c r="I662" s="10" t="s">
        <v>2543</v>
      </c>
      <c r="J662" s="13"/>
      <c r="K662" s="13"/>
      <c r="L662" s="13"/>
      <c r="M662" s="13"/>
      <c r="N662" s="13"/>
      <c r="O662" s="13"/>
      <c r="P662" s="13"/>
      <c r="Q662" s="13"/>
    </row>
    <row r="663" spans="1:25">
      <c r="A663" s="11">
        <v>5</v>
      </c>
      <c r="B663" s="14">
        <v>20</v>
      </c>
      <c r="C663" s="14" t="s">
        <v>2566</v>
      </c>
      <c r="D663" s="14">
        <v>121.0530768</v>
      </c>
      <c r="E663" s="14">
        <v>31.107866210000001</v>
      </c>
      <c r="F663" s="14" t="s">
        <v>2565</v>
      </c>
      <c r="G663" s="14" t="s">
        <v>2565</v>
      </c>
      <c r="H663" s="14" t="s">
        <v>2564</v>
      </c>
      <c r="I663" s="10" t="s">
        <v>2543</v>
      </c>
      <c r="J663" s="13"/>
      <c r="K663" s="13"/>
      <c r="L663" s="13"/>
      <c r="M663" s="13"/>
      <c r="N663" s="13"/>
      <c r="O663" s="13"/>
      <c r="P663" s="13"/>
      <c r="Q663" s="13"/>
    </row>
    <row r="664" spans="1:25">
      <c r="A664" s="11">
        <v>5</v>
      </c>
      <c r="B664" s="14">
        <v>21</v>
      </c>
      <c r="C664" s="14" t="s">
        <v>2563</v>
      </c>
      <c r="D664" s="14">
        <v>121.0499112</v>
      </c>
      <c r="E664" s="14">
        <v>31.114377170000001</v>
      </c>
      <c r="F664" s="14" t="s">
        <v>2562</v>
      </c>
      <c r="G664" s="14" t="s">
        <v>2561</v>
      </c>
      <c r="H664" s="14" t="s">
        <v>2560</v>
      </c>
      <c r="I664" s="10" t="s">
        <v>2543</v>
      </c>
      <c r="J664" s="13"/>
      <c r="K664" s="13"/>
      <c r="L664" s="13"/>
      <c r="M664" s="13"/>
      <c r="N664" s="13"/>
      <c r="O664" s="13"/>
      <c r="P664" s="13"/>
      <c r="Q664" s="13"/>
    </row>
    <row r="665" spans="1:25">
      <c r="A665" s="11">
        <v>5</v>
      </c>
      <c r="B665" s="14">
        <v>22</v>
      </c>
      <c r="C665" s="14" t="s">
        <v>2559</v>
      </c>
      <c r="D665" s="14">
        <v>121.0507174</v>
      </c>
      <c r="E665" s="14">
        <v>31.11292357</v>
      </c>
      <c r="F665" s="14" t="s">
        <v>2558</v>
      </c>
      <c r="G665" s="14" t="s">
        <v>2557</v>
      </c>
      <c r="H665" s="14" t="s">
        <v>2556</v>
      </c>
      <c r="I665" s="10" t="s">
        <v>2543</v>
      </c>
      <c r="J665" s="13"/>
      <c r="K665" s="13"/>
      <c r="L665" s="13"/>
      <c r="M665" s="13"/>
      <c r="N665" s="13"/>
      <c r="O665" s="13"/>
      <c r="P665" s="13"/>
      <c r="Q665" s="13"/>
    </row>
    <row r="666" spans="1:25">
      <c r="A666" s="11">
        <v>5</v>
      </c>
      <c r="B666" s="14">
        <v>23</v>
      </c>
      <c r="C666" s="14" t="s">
        <v>2555</v>
      </c>
      <c r="D666" s="14">
        <v>120.91591099999999</v>
      </c>
      <c r="E666" s="14">
        <v>31.036490069999999</v>
      </c>
      <c r="F666" s="14" t="s">
        <v>2554</v>
      </c>
      <c r="G666" s="14" t="s">
        <v>2553</v>
      </c>
      <c r="H666" s="14" t="s">
        <v>2552</v>
      </c>
      <c r="I666" s="10" t="s">
        <v>2543</v>
      </c>
      <c r="J666" s="13"/>
      <c r="K666" s="13"/>
      <c r="L666" s="13"/>
      <c r="M666" s="13"/>
      <c r="N666" s="13"/>
      <c r="O666" s="13"/>
      <c r="P666" s="13"/>
      <c r="Q666" s="13"/>
    </row>
    <row r="667" spans="1:25">
      <c r="A667" s="11">
        <v>5</v>
      </c>
      <c r="B667" s="14">
        <v>24</v>
      </c>
      <c r="C667" s="14" t="s">
        <v>2551</v>
      </c>
      <c r="D667" s="14">
        <v>121.0419813</v>
      </c>
      <c r="E667" s="14">
        <v>31.10561263</v>
      </c>
      <c r="F667" s="14" t="s">
        <v>2550</v>
      </c>
      <c r="G667" s="14" t="s">
        <v>2549</v>
      </c>
      <c r="H667" s="14" t="s">
        <v>2548</v>
      </c>
      <c r="I667" s="10" t="s">
        <v>2543</v>
      </c>
      <c r="J667" s="13"/>
      <c r="K667" s="13"/>
      <c r="L667" s="13"/>
      <c r="M667" s="13"/>
      <c r="N667" s="13"/>
      <c r="O667" s="13"/>
      <c r="P667" s="13"/>
      <c r="Q667" s="13"/>
    </row>
    <row r="668" spans="1:25">
      <c r="A668" s="11">
        <v>5</v>
      </c>
      <c r="B668" s="14">
        <v>25</v>
      </c>
      <c r="C668" s="14" t="s">
        <v>2547</v>
      </c>
      <c r="D668" s="14">
        <v>121.1372021</v>
      </c>
      <c r="E668" s="14">
        <v>31.25686864</v>
      </c>
      <c r="F668" s="14" t="s">
        <v>1670</v>
      </c>
      <c r="G668" s="14" t="s">
        <v>1670</v>
      </c>
      <c r="H668" s="14" t="s">
        <v>2546</v>
      </c>
      <c r="I668" s="10" t="s">
        <v>2543</v>
      </c>
      <c r="J668" s="13"/>
      <c r="K668" s="13"/>
      <c r="L668" s="13"/>
      <c r="M668" s="13"/>
      <c r="N668" s="13"/>
      <c r="O668" s="13"/>
      <c r="P668" s="13"/>
      <c r="Q668" s="13"/>
    </row>
    <row r="669" spans="1:25">
      <c r="A669" s="11">
        <v>5</v>
      </c>
      <c r="B669" s="14">
        <v>26</v>
      </c>
      <c r="C669" s="14" t="s">
        <v>2545</v>
      </c>
      <c r="D669" s="14">
        <v>121.17439829999999</v>
      </c>
      <c r="E669" s="14">
        <v>31.20446471</v>
      </c>
      <c r="F669" s="14" t="s">
        <v>1670</v>
      </c>
      <c r="G669" s="14" t="s">
        <v>1670</v>
      </c>
      <c r="H669" s="14" t="s">
        <v>2544</v>
      </c>
      <c r="I669" s="10" t="s">
        <v>2543</v>
      </c>
      <c r="J669" s="13"/>
      <c r="K669" s="13"/>
      <c r="L669" s="13"/>
      <c r="M669" s="13"/>
      <c r="N669" s="13"/>
      <c r="O669" s="13"/>
      <c r="P669" s="13"/>
      <c r="Q669" s="13"/>
    </row>
    <row r="670" spans="1:25">
      <c r="A670" s="11">
        <v>5</v>
      </c>
      <c r="B670" s="14">
        <v>27</v>
      </c>
      <c r="C670" s="14" t="s">
        <v>2542</v>
      </c>
      <c r="D670" s="14">
        <v>121.21234699999999</v>
      </c>
      <c r="E670" s="14">
        <v>31.007683459999999</v>
      </c>
      <c r="F670" s="14" t="s">
        <v>2541</v>
      </c>
      <c r="G670" s="14" t="s">
        <v>2540</v>
      </c>
      <c r="H670" s="14" t="s">
        <v>2539</v>
      </c>
      <c r="I670" s="10" t="s">
        <v>2531</v>
      </c>
      <c r="J670" s="13"/>
      <c r="K670" s="13"/>
      <c r="L670" s="13"/>
      <c r="M670" s="13"/>
      <c r="N670" s="13"/>
      <c r="O670" s="13"/>
      <c r="P670" s="13"/>
      <c r="Q670" s="13"/>
    </row>
    <row r="671" spans="1:25">
      <c r="A671" s="11">
        <v>5</v>
      </c>
      <c r="B671" s="14">
        <v>28</v>
      </c>
      <c r="C671" s="14" t="s">
        <v>2538</v>
      </c>
      <c r="D671" s="14">
        <v>121.2062428</v>
      </c>
      <c r="E671" s="14">
        <v>31.007560940000001</v>
      </c>
      <c r="F671" s="14" t="s">
        <v>2537</v>
      </c>
      <c r="G671" s="14" t="s">
        <v>2536</v>
      </c>
      <c r="H671" s="14" t="s">
        <v>2535</v>
      </c>
      <c r="I671" s="10" t="s">
        <v>2531</v>
      </c>
      <c r="J671" s="13"/>
      <c r="K671" s="13"/>
      <c r="L671" s="13"/>
      <c r="M671" s="13"/>
      <c r="N671" s="13"/>
      <c r="O671" s="13"/>
      <c r="P671" s="13"/>
      <c r="Q671" s="13"/>
    </row>
    <row r="672" spans="1:25">
      <c r="A672" s="11">
        <v>5</v>
      </c>
      <c r="B672" s="14">
        <v>29</v>
      </c>
      <c r="C672" s="14" t="s">
        <v>193</v>
      </c>
      <c r="D672" s="14">
        <v>121.20541540000001</v>
      </c>
      <c r="E672" s="14">
        <v>31.008234300000002</v>
      </c>
      <c r="F672" s="14" t="s">
        <v>2534</v>
      </c>
      <c r="G672" s="14" t="s">
        <v>2533</v>
      </c>
      <c r="H672" s="14" t="s">
        <v>2532</v>
      </c>
      <c r="I672" s="10" t="s">
        <v>2531</v>
      </c>
      <c r="J672" s="13">
        <v>0.168962479</v>
      </c>
      <c r="K672" s="13">
        <v>0.51451138100000005</v>
      </c>
      <c r="L672" s="13">
        <v>0.10260364</v>
      </c>
      <c r="M672" s="13">
        <v>6.1058861999999998E-2</v>
      </c>
      <c r="N672" s="13">
        <v>2.9963628999999999E-2</v>
      </c>
      <c r="O672" s="13">
        <v>5.6185000000000002E-4</v>
      </c>
      <c r="P672" s="13">
        <v>2.1078920000000001E-3</v>
      </c>
      <c r="Q672" s="13">
        <v>0.82025705100000001</v>
      </c>
      <c r="R672" s="10">
        <v>0.88042708532473901</v>
      </c>
      <c r="S672" s="10">
        <v>0.851444540592735</v>
      </c>
      <c r="T672" s="10">
        <v>0.81397727687469901</v>
      </c>
      <c r="U672" s="10">
        <v>0.85238885407740195</v>
      </c>
      <c r="V672" s="10">
        <v>0.68552056136672801</v>
      </c>
      <c r="W672" s="10">
        <v>0.60382641962555395</v>
      </c>
      <c r="X672" s="9">
        <v>0.82025705100000001</v>
      </c>
      <c r="Y672" s="8">
        <v>14.4881736823351</v>
      </c>
    </row>
    <row r="673" spans="1:25">
      <c r="A673" s="11">
        <v>5</v>
      </c>
      <c r="B673" s="14">
        <v>30</v>
      </c>
      <c r="C673" s="14" t="s">
        <v>249</v>
      </c>
      <c r="D673" s="14">
        <v>121.46321829999999</v>
      </c>
      <c r="E673" s="14">
        <v>31.252909979999998</v>
      </c>
      <c r="F673" s="14" t="s">
        <v>2530</v>
      </c>
      <c r="G673" s="14" t="s">
        <v>2529</v>
      </c>
      <c r="H673" s="14" t="s">
        <v>2528</v>
      </c>
      <c r="I673" s="10" t="s">
        <v>2083</v>
      </c>
      <c r="J673" s="13">
        <v>0.395704587</v>
      </c>
      <c r="K673" s="13">
        <v>0.30335060699999999</v>
      </c>
      <c r="L673" s="13">
        <v>0.102113247</v>
      </c>
      <c r="M673" s="13">
        <v>7.3162079000000005E-2</v>
      </c>
      <c r="N673" s="13">
        <v>5.7078838999999999E-2</v>
      </c>
      <c r="O673" s="13">
        <v>2.3835499999999999E-3</v>
      </c>
      <c r="P673" s="13">
        <v>2.1891594E-2</v>
      </c>
      <c r="Q673" s="13">
        <v>0.78445551400000002</v>
      </c>
      <c r="R673" s="10">
        <v>0.90716730709787297</v>
      </c>
      <c r="S673" s="10">
        <v>0.90755508258840001</v>
      </c>
      <c r="T673" s="10">
        <v>0.80778580894343199</v>
      </c>
      <c r="U673" s="10">
        <v>0.63162851455520197</v>
      </c>
      <c r="V673" s="10">
        <v>0.77556136242842399</v>
      </c>
      <c r="W673" s="10">
        <v>0.79772336623094497</v>
      </c>
      <c r="X673" s="9">
        <v>0.78445551400000002</v>
      </c>
      <c r="Y673" s="8">
        <v>18.228248682694499</v>
      </c>
    </row>
    <row r="674" spans="1:25">
      <c r="A674" s="11">
        <v>5</v>
      </c>
      <c r="B674" s="14">
        <v>31</v>
      </c>
      <c r="C674" s="14" t="s">
        <v>247</v>
      </c>
      <c r="D674" s="14">
        <v>121.46776610000001</v>
      </c>
      <c r="E674" s="14">
        <v>31.253410779999999</v>
      </c>
      <c r="F674" s="14" t="s">
        <v>2527</v>
      </c>
      <c r="G674" s="14" t="s">
        <v>2526</v>
      </c>
      <c r="H674" s="14" t="s">
        <v>2525</v>
      </c>
      <c r="I674" s="10" t="s">
        <v>2083</v>
      </c>
      <c r="J674" s="13">
        <v>0.28522896800000003</v>
      </c>
      <c r="K674" s="13">
        <v>0.283616543</v>
      </c>
      <c r="L674" s="13">
        <v>0.23107528699999999</v>
      </c>
      <c r="M674" s="13">
        <v>9.1810226999999994E-2</v>
      </c>
      <c r="N674" s="13">
        <v>5.2181006000000002E-2</v>
      </c>
      <c r="O674" s="13">
        <v>2.75588E-3</v>
      </c>
      <c r="P674" s="13">
        <v>2.533198E-3</v>
      </c>
      <c r="Q674" s="13">
        <v>0.81136827300000003</v>
      </c>
      <c r="R674" s="10">
        <v>0.91830102011335102</v>
      </c>
      <c r="S674" s="10">
        <v>0.81402520990760496</v>
      </c>
      <c r="T674" s="10">
        <v>0.766501188777719</v>
      </c>
      <c r="U674" s="10">
        <v>0.66786026782354402</v>
      </c>
      <c r="V674" s="10">
        <v>0.77428780454636104</v>
      </c>
      <c r="W674" s="10">
        <v>0.471037667576376</v>
      </c>
      <c r="X674" s="9">
        <v>0.81136827300000003</v>
      </c>
      <c r="Y674" s="8">
        <v>31.566673504641901</v>
      </c>
    </row>
    <row r="675" spans="1:25">
      <c r="A675" s="11">
        <v>5</v>
      </c>
      <c r="B675" s="14">
        <v>32</v>
      </c>
      <c r="C675" s="14" t="s">
        <v>245</v>
      </c>
      <c r="D675" s="14">
        <v>121.4641185</v>
      </c>
      <c r="E675" s="14">
        <v>31.24182811</v>
      </c>
      <c r="F675" s="14" t="s">
        <v>2524</v>
      </c>
      <c r="G675" s="14" t="s">
        <v>2523</v>
      </c>
      <c r="H675" s="14" t="s">
        <v>2522</v>
      </c>
      <c r="I675" s="10" t="s">
        <v>2083</v>
      </c>
      <c r="J675" s="13">
        <v>0.21734515099999999</v>
      </c>
      <c r="K675" s="13">
        <v>0.434371428</v>
      </c>
      <c r="L675" s="13">
        <v>0.14546394300000001</v>
      </c>
      <c r="M675" s="13">
        <v>5.8608315000000001E-2</v>
      </c>
      <c r="N675" s="13">
        <v>1.4507467E-2</v>
      </c>
      <c r="O675" s="13">
        <v>4.5446899999999999E-4</v>
      </c>
      <c r="P675" s="13">
        <v>4.6426599999999998E-3</v>
      </c>
      <c r="Q675" s="13">
        <v>0.61170359699999999</v>
      </c>
      <c r="R675" s="10">
        <v>0.93326777029033203</v>
      </c>
      <c r="S675" s="10">
        <v>0.73838330720205103</v>
      </c>
      <c r="T675" s="10">
        <v>0.61137311635986802</v>
      </c>
      <c r="U675" s="10">
        <v>0.82756567536380499</v>
      </c>
      <c r="V675" s="10">
        <v>0.94567111845631002</v>
      </c>
      <c r="W675" s="10">
        <v>0.92827490701361604</v>
      </c>
      <c r="X675" s="9">
        <v>0.61170359699999999</v>
      </c>
      <c r="Y675" s="8">
        <v>9.8108041960178394</v>
      </c>
    </row>
    <row r="676" spans="1:25">
      <c r="A676" s="11">
        <v>5</v>
      </c>
      <c r="B676" s="14">
        <v>33</v>
      </c>
      <c r="C676" s="14" t="s">
        <v>243</v>
      </c>
      <c r="D676" s="14">
        <v>121.46551530000001</v>
      </c>
      <c r="E676" s="14">
        <v>31.2415944</v>
      </c>
      <c r="F676" s="14" t="s">
        <v>2521</v>
      </c>
      <c r="G676" s="14" t="s">
        <v>2520</v>
      </c>
      <c r="H676" s="14" t="s">
        <v>2519</v>
      </c>
      <c r="I676" s="10" t="s">
        <v>2083</v>
      </c>
      <c r="J676" s="13">
        <v>0.15696716299999999</v>
      </c>
      <c r="K676" s="13">
        <v>0.36394258000000002</v>
      </c>
      <c r="L676" s="13">
        <v>0.266962225</v>
      </c>
      <c r="M676" s="13">
        <v>5.6522543000000001E-2</v>
      </c>
      <c r="N676" s="13">
        <v>4.7928722999999999E-2</v>
      </c>
      <c r="O676" s="13">
        <v>3.7122209999999999E-3</v>
      </c>
      <c r="P676" s="13">
        <v>6.9885249999999998E-3</v>
      </c>
      <c r="Q676" s="13">
        <v>0.74671518199999998</v>
      </c>
      <c r="R676" s="10">
        <v>0.84924538995704302</v>
      </c>
      <c r="S676" s="10">
        <v>0.84854718673773</v>
      </c>
      <c r="T676" s="10">
        <v>0.75508803888879406</v>
      </c>
      <c r="U676" s="10">
        <v>0.68547552565781</v>
      </c>
      <c r="V676" s="10">
        <v>0.80200098947375298</v>
      </c>
      <c r="W676" s="10">
        <v>0.68486599048234398</v>
      </c>
      <c r="X676" s="9">
        <v>0.74671518199999998</v>
      </c>
      <c r="Y676" s="8">
        <v>19.795104299350498</v>
      </c>
    </row>
    <row r="677" spans="1:25">
      <c r="A677" s="11">
        <v>5</v>
      </c>
      <c r="B677" s="14">
        <v>34</v>
      </c>
      <c r="C677" s="14" t="s">
        <v>241</v>
      </c>
      <c r="D677" s="14">
        <v>121.4703797</v>
      </c>
      <c r="E677" s="14">
        <v>31.243890870000001</v>
      </c>
      <c r="F677" s="14" t="s">
        <v>2518</v>
      </c>
      <c r="G677" s="14" t="s">
        <v>2517</v>
      </c>
      <c r="H677" s="14" t="s">
        <v>2516</v>
      </c>
      <c r="I677" s="10" t="s">
        <v>2083</v>
      </c>
      <c r="J677" s="13">
        <v>0.43401455900000002</v>
      </c>
      <c r="K677" s="13">
        <v>0.30129277700000001</v>
      </c>
      <c r="L677" s="13">
        <v>1.6105413999999998E-2</v>
      </c>
      <c r="M677" s="13">
        <v>3.9711117999999997E-2</v>
      </c>
      <c r="N677" s="13">
        <v>1.8422365E-2</v>
      </c>
      <c r="O677" s="13">
        <v>7.1300269999999997E-3</v>
      </c>
      <c r="P677" s="13">
        <v>4.1519399999999998E-3</v>
      </c>
      <c r="Q677" s="13">
        <v>0.62253989300000001</v>
      </c>
      <c r="R677" s="10">
        <v>0.78771100248014803</v>
      </c>
      <c r="S677" s="10">
        <v>0.76089474241077604</v>
      </c>
      <c r="T677" s="10">
        <v>0.60422407850606696</v>
      </c>
      <c r="U677" s="10">
        <v>0.66042059767508998</v>
      </c>
      <c r="V677" s="10">
        <v>0.75212773509358699</v>
      </c>
      <c r="W677" s="10">
        <v>0.79454520322220401</v>
      </c>
      <c r="X677" s="9">
        <v>0.62253989300000001</v>
      </c>
      <c r="Y677" s="8">
        <v>27.439020233465499</v>
      </c>
    </row>
    <row r="678" spans="1:25">
      <c r="A678" s="11">
        <v>5</v>
      </c>
      <c r="B678" s="14">
        <v>35</v>
      </c>
      <c r="C678" s="14" t="s">
        <v>475</v>
      </c>
      <c r="D678" s="14">
        <v>121.4885202</v>
      </c>
      <c r="E678" s="14">
        <v>31.25262807</v>
      </c>
      <c r="F678" s="14" t="s">
        <v>1678</v>
      </c>
      <c r="G678" s="14" t="s">
        <v>2515</v>
      </c>
      <c r="H678" s="14" t="s">
        <v>2514</v>
      </c>
      <c r="I678" s="10" t="s">
        <v>2436</v>
      </c>
      <c r="J678" s="13">
        <v>0.29627573899999998</v>
      </c>
      <c r="K678" s="13">
        <v>0.43254746300000002</v>
      </c>
      <c r="L678" s="13">
        <v>4.8053882999999999E-2</v>
      </c>
      <c r="M678" s="13">
        <v>0.13446645400000001</v>
      </c>
      <c r="N678" s="13">
        <v>3.0722370999999998E-2</v>
      </c>
      <c r="O678" s="13">
        <v>6.2066499999999995E-4</v>
      </c>
      <c r="P678" s="13">
        <v>6.5666479999999996E-3</v>
      </c>
      <c r="Q678" s="13">
        <v>0.88179826299999997</v>
      </c>
      <c r="R678" s="10">
        <v>0.94075818887866203</v>
      </c>
      <c r="S678" s="10">
        <v>0.93256991598542105</v>
      </c>
      <c r="T678" s="10">
        <v>0.877097957935281</v>
      </c>
      <c r="U678" s="10">
        <v>0.70380444337606196</v>
      </c>
      <c r="V678" s="10">
        <v>0.871759200094533</v>
      </c>
      <c r="W678" s="10">
        <v>0.70131341215529297</v>
      </c>
      <c r="X678" s="9">
        <v>0.88179826299999997</v>
      </c>
      <c r="Y678" s="8">
        <v>16.9618392683991</v>
      </c>
    </row>
    <row r="679" spans="1:25">
      <c r="A679" s="11">
        <v>5</v>
      </c>
      <c r="B679" s="14">
        <v>36</v>
      </c>
      <c r="C679" s="14" t="s">
        <v>474</v>
      </c>
      <c r="D679" s="14">
        <v>121.48574480000001</v>
      </c>
      <c r="E679" s="14">
        <v>31.249874909999999</v>
      </c>
      <c r="F679" s="14" t="s">
        <v>2513</v>
      </c>
      <c r="G679" s="14" t="s">
        <v>2512</v>
      </c>
      <c r="H679" s="14" t="s">
        <v>2511</v>
      </c>
      <c r="I679" s="10" t="s">
        <v>2436</v>
      </c>
      <c r="J679" s="13">
        <v>0.22688731200000001</v>
      </c>
      <c r="K679" s="13">
        <v>0.216607359</v>
      </c>
      <c r="L679" s="13">
        <v>2.9631254999999999E-2</v>
      </c>
      <c r="M679" s="13">
        <v>0.10108853900000001</v>
      </c>
      <c r="N679" s="13">
        <v>2.1264873E-2</v>
      </c>
      <c r="O679" s="13">
        <v>8.0311900000000003E-4</v>
      </c>
      <c r="P679" s="13">
        <v>9.6334860000000001E-3</v>
      </c>
      <c r="Q679" s="13">
        <v>0.71489389199999998</v>
      </c>
      <c r="R679" s="10">
        <v>0.79769620826834498</v>
      </c>
      <c r="S679" s="10">
        <v>0.684822168074952</v>
      </c>
      <c r="T679" s="10">
        <v>0.71771986991324999</v>
      </c>
      <c r="U679" s="10">
        <v>0.63711614393768401</v>
      </c>
      <c r="V679" s="10">
        <v>0.61316588176175402</v>
      </c>
      <c r="W679" s="10">
        <v>0.55577950710069601</v>
      </c>
      <c r="X679" s="9">
        <v>0.71489389199999998</v>
      </c>
      <c r="Y679" s="8">
        <v>27.239216607004099</v>
      </c>
    </row>
    <row r="680" spans="1:25">
      <c r="A680" s="11">
        <v>5</v>
      </c>
      <c r="B680" s="14">
        <v>37</v>
      </c>
      <c r="C680" s="14" t="s">
        <v>472</v>
      </c>
      <c r="D680" s="14">
        <v>121.48077050000001</v>
      </c>
      <c r="E680" s="14">
        <v>31.270135029999999</v>
      </c>
      <c r="F680" s="14" t="s">
        <v>1670</v>
      </c>
      <c r="G680" s="14" t="s">
        <v>1670</v>
      </c>
      <c r="H680" s="14" t="s">
        <v>2510</v>
      </c>
      <c r="I680" s="10" t="s">
        <v>2436</v>
      </c>
      <c r="J680" s="13">
        <v>0.27345704999999998</v>
      </c>
      <c r="K680" s="13">
        <v>0.20103430799999999</v>
      </c>
      <c r="L680" s="13">
        <v>0.34333181400000001</v>
      </c>
      <c r="M680" s="13">
        <v>5.3668976E-2</v>
      </c>
      <c r="N680" s="13">
        <v>5.0241470000000003E-2</v>
      </c>
      <c r="O680" s="13">
        <v>2.1076200000000002E-3</v>
      </c>
      <c r="P680" s="13">
        <v>7.6851849999999998E-3</v>
      </c>
      <c r="Q680" s="13">
        <v>0.78909005200000004</v>
      </c>
      <c r="R680" s="10">
        <v>0.938998375622627</v>
      </c>
      <c r="S680" s="10">
        <v>0.90724320025787597</v>
      </c>
      <c r="T680" s="10">
        <v>0.80326135029146695</v>
      </c>
      <c r="U680" s="10">
        <v>0.69716430860064404</v>
      </c>
      <c r="V680" s="10">
        <v>0.84684284585228198</v>
      </c>
      <c r="W680" s="10">
        <v>0.79552793986596604</v>
      </c>
      <c r="X680" s="9">
        <v>0.78909005200000004</v>
      </c>
      <c r="Y680" s="8">
        <v>13.887702360164599</v>
      </c>
    </row>
    <row r="681" spans="1:25">
      <c r="A681" s="11">
        <v>5</v>
      </c>
      <c r="B681" s="14">
        <v>38</v>
      </c>
      <c r="C681" s="14" t="s">
        <v>471</v>
      </c>
      <c r="D681" s="14">
        <v>121.477583</v>
      </c>
      <c r="E681" s="14">
        <v>31.275798399999999</v>
      </c>
      <c r="F681" s="14" t="s">
        <v>1670</v>
      </c>
      <c r="G681" s="14" t="s">
        <v>1670</v>
      </c>
      <c r="H681" s="14" t="s">
        <v>2509</v>
      </c>
      <c r="I681" s="10" t="s">
        <v>2436</v>
      </c>
      <c r="J681" s="13">
        <v>0.26291322700000003</v>
      </c>
      <c r="K681" s="13">
        <v>0.24796056699999999</v>
      </c>
      <c r="L681" s="13">
        <v>0.257811189</v>
      </c>
      <c r="M681" s="13">
        <v>7.1763991999999999E-2</v>
      </c>
      <c r="N681" s="13">
        <v>4.9494386000000001E-2</v>
      </c>
      <c r="O681" s="13">
        <v>1.213193E-3</v>
      </c>
      <c r="P681" s="13">
        <v>8.4934229999999999E-3</v>
      </c>
      <c r="Q681" s="13">
        <v>0.78114434200000005</v>
      </c>
      <c r="R681" s="10">
        <v>0.91428708744182396</v>
      </c>
      <c r="S681" s="10">
        <v>0.89002926281954398</v>
      </c>
      <c r="T681" s="10">
        <v>0.76534746585664204</v>
      </c>
      <c r="U681" s="10">
        <v>0.697666244298076</v>
      </c>
      <c r="V681" s="10">
        <v>0.91211684307134799</v>
      </c>
      <c r="W681" s="10">
        <v>0.86483972034703405</v>
      </c>
      <c r="X681" s="9">
        <v>0.78114434200000005</v>
      </c>
      <c r="Y681" s="8">
        <v>18.294163933544201</v>
      </c>
    </row>
    <row r="682" spans="1:25">
      <c r="A682" s="11">
        <v>5</v>
      </c>
      <c r="B682" s="14">
        <v>39</v>
      </c>
      <c r="C682" s="14" t="s">
        <v>470</v>
      </c>
      <c r="D682" s="14">
        <v>121.48536350000001</v>
      </c>
      <c r="E682" s="14">
        <v>31.272901520000001</v>
      </c>
      <c r="F682" s="14" t="s">
        <v>1670</v>
      </c>
      <c r="G682" s="14" t="s">
        <v>1670</v>
      </c>
      <c r="H682" s="14" t="s">
        <v>2508</v>
      </c>
      <c r="I682" s="10" t="s">
        <v>2436</v>
      </c>
      <c r="J682" s="13">
        <v>0.32457860300000002</v>
      </c>
      <c r="K682" s="13">
        <v>0.24580870699999999</v>
      </c>
      <c r="L682" s="13">
        <v>0.21101231000000001</v>
      </c>
      <c r="M682" s="13">
        <v>7.8709073000000004E-2</v>
      </c>
      <c r="N682" s="13">
        <v>6.4244588000000005E-2</v>
      </c>
      <c r="O682" s="13">
        <v>6.7206490000000004E-3</v>
      </c>
      <c r="P682" s="13">
        <v>3.0816400000000001E-3</v>
      </c>
      <c r="Q682" s="13">
        <v>0.86733885799999999</v>
      </c>
      <c r="R682" s="10">
        <v>0.94369313320075099</v>
      </c>
      <c r="S682" s="10">
        <v>0.88441754071322098</v>
      </c>
      <c r="T682" s="10">
        <v>0.85314120060302301</v>
      </c>
      <c r="U682" s="10">
        <v>0.70847699581685397</v>
      </c>
      <c r="V682" s="10">
        <v>0.89573670428202901</v>
      </c>
      <c r="W682" s="10">
        <v>0.86184179505268399</v>
      </c>
      <c r="X682" s="9">
        <v>0.86733885799999999</v>
      </c>
      <c r="Y682" s="8">
        <v>17.880956400755601</v>
      </c>
    </row>
    <row r="683" spans="1:25">
      <c r="A683" s="11">
        <v>5</v>
      </c>
      <c r="B683" s="14">
        <v>40</v>
      </c>
      <c r="C683" s="14" t="s">
        <v>469</v>
      </c>
      <c r="D683" s="14">
        <v>121.4804421</v>
      </c>
      <c r="E683" s="14">
        <v>31.268786890000001</v>
      </c>
      <c r="F683" s="14" t="s">
        <v>1670</v>
      </c>
      <c r="G683" s="14" t="s">
        <v>1670</v>
      </c>
      <c r="H683" s="14" t="s">
        <v>2507</v>
      </c>
      <c r="I683" s="10" t="s">
        <v>2436</v>
      </c>
      <c r="J683" s="13">
        <v>0.365759373</v>
      </c>
      <c r="K683" s="13">
        <v>0.18258833899999999</v>
      </c>
      <c r="L683" s="13">
        <v>0.30031776399999999</v>
      </c>
      <c r="M683" s="13">
        <v>6.8696260999999995E-2</v>
      </c>
      <c r="N683" s="13">
        <v>4.7803879000000001E-2</v>
      </c>
      <c r="O683" s="13">
        <v>5.8517459999999997E-3</v>
      </c>
      <c r="P683" s="13">
        <v>7.5817099999999998E-4</v>
      </c>
      <c r="Q683" s="13">
        <v>0.601039141</v>
      </c>
      <c r="R683" s="10">
        <v>0.90761138152144705</v>
      </c>
      <c r="S683" s="10">
        <v>0.78878785227431603</v>
      </c>
      <c r="T683" s="10">
        <v>0.59763769986876403</v>
      </c>
      <c r="U683" s="10">
        <v>0.68185794419448598</v>
      </c>
      <c r="V683" s="10">
        <v>0.85410684022944705</v>
      </c>
      <c r="W683" s="10">
        <v>0.80920433573933903</v>
      </c>
      <c r="X683" s="9">
        <v>0.601039141</v>
      </c>
      <c r="Y683" s="8">
        <v>19.027487469043599</v>
      </c>
    </row>
    <row r="684" spans="1:25">
      <c r="A684" s="11">
        <v>5</v>
      </c>
      <c r="B684" s="14">
        <v>41</v>
      </c>
      <c r="C684" s="14" t="s">
        <v>2506</v>
      </c>
      <c r="D684" s="14">
        <v>121.4771471</v>
      </c>
      <c r="E684" s="14">
        <v>31.269357419999999</v>
      </c>
      <c r="F684" s="14" t="s">
        <v>1670</v>
      </c>
      <c r="G684" s="14" t="s">
        <v>1670</v>
      </c>
      <c r="H684" s="14" t="s">
        <v>2505</v>
      </c>
      <c r="I684" s="10" t="s">
        <v>2436</v>
      </c>
      <c r="J684" s="13"/>
      <c r="K684" s="13"/>
      <c r="L684" s="13"/>
      <c r="M684" s="13"/>
      <c r="N684" s="13"/>
      <c r="O684" s="13"/>
      <c r="P684" s="13"/>
      <c r="Q684" s="13"/>
    </row>
    <row r="685" spans="1:25">
      <c r="A685" s="11">
        <v>5</v>
      </c>
      <c r="B685" s="14">
        <v>42</v>
      </c>
      <c r="C685" s="14" t="s">
        <v>468</v>
      </c>
      <c r="D685" s="14">
        <v>121.4805554</v>
      </c>
      <c r="E685" s="14">
        <v>31.272689369999998</v>
      </c>
      <c r="F685" s="14" t="s">
        <v>1670</v>
      </c>
      <c r="G685" s="14" t="s">
        <v>1670</v>
      </c>
      <c r="H685" s="14" t="s">
        <v>2504</v>
      </c>
      <c r="I685" s="10" t="s">
        <v>2436</v>
      </c>
      <c r="J685" s="13">
        <v>0.224842071</v>
      </c>
      <c r="K685" s="13">
        <v>0.21224505099999999</v>
      </c>
      <c r="L685" s="13">
        <v>0.35817565899999998</v>
      </c>
      <c r="M685" s="13">
        <v>5.4704665999999999E-2</v>
      </c>
      <c r="N685" s="13">
        <v>5.5564625999999999E-2</v>
      </c>
      <c r="O685" s="13">
        <v>5.3815210000000002E-3</v>
      </c>
      <c r="P685" s="13">
        <v>1.0075124E-2</v>
      </c>
      <c r="Q685" s="13">
        <v>0.79390781099999996</v>
      </c>
      <c r="R685" s="10">
        <v>0.92535704904043503</v>
      </c>
      <c r="S685" s="10">
        <v>0.92491657325030696</v>
      </c>
      <c r="T685" s="10">
        <v>0.78579976608669799</v>
      </c>
      <c r="U685" s="10">
        <v>0.74429976840678502</v>
      </c>
      <c r="V685" s="10">
        <v>0.887226204588626</v>
      </c>
      <c r="W685" s="10">
        <v>0.81393013406668402</v>
      </c>
      <c r="X685" s="9">
        <v>0.79390781099999996</v>
      </c>
      <c r="Y685" s="8">
        <v>14.5598410513006</v>
      </c>
    </row>
    <row r="686" spans="1:25">
      <c r="A686" s="11">
        <v>5</v>
      </c>
      <c r="B686" s="14">
        <v>43</v>
      </c>
      <c r="C686" s="14" t="s">
        <v>2503</v>
      </c>
      <c r="D686" s="14">
        <v>121.4767258</v>
      </c>
      <c r="E686" s="14">
        <v>31.268045669999999</v>
      </c>
      <c r="F686" s="14" t="s">
        <v>1670</v>
      </c>
      <c r="G686" s="14" t="s">
        <v>1670</v>
      </c>
      <c r="H686" s="14" t="s">
        <v>2502</v>
      </c>
      <c r="I686" s="10" t="s">
        <v>2436</v>
      </c>
      <c r="J686" s="13"/>
      <c r="K686" s="13"/>
      <c r="L686" s="13"/>
      <c r="M686" s="13"/>
      <c r="N686" s="13"/>
      <c r="O686" s="13"/>
      <c r="P686" s="13"/>
      <c r="Q686" s="13"/>
    </row>
    <row r="687" spans="1:25">
      <c r="A687" s="11">
        <v>5</v>
      </c>
      <c r="B687" s="14">
        <v>44</v>
      </c>
      <c r="C687" s="14" t="s">
        <v>467</v>
      </c>
      <c r="D687" s="14">
        <v>121.4814847</v>
      </c>
      <c r="E687" s="14">
        <v>31.254305989999999</v>
      </c>
      <c r="F687" s="14" t="s">
        <v>2501</v>
      </c>
      <c r="G687" s="14" t="s">
        <v>1670</v>
      </c>
      <c r="H687" s="14" t="s">
        <v>2500</v>
      </c>
      <c r="I687" s="10" t="s">
        <v>2436</v>
      </c>
      <c r="J687" s="13">
        <v>0.52269574200000002</v>
      </c>
      <c r="K687" s="13">
        <v>0.25032505199999999</v>
      </c>
      <c r="L687" s="13">
        <v>5.3179992000000002E-2</v>
      </c>
      <c r="M687" s="13">
        <v>8.2827919999999999E-2</v>
      </c>
      <c r="N687" s="13">
        <v>4.4121090000000002E-2</v>
      </c>
      <c r="O687" s="13">
        <v>6.0861489999999999E-3</v>
      </c>
      <c r="P687" s="13">
        <v>3.6311899999999999E-3</v>
      </c>
      <c r="Q687" s="13">
        <v>0.76675134300000003</v>
      </c>
      <c r="R687" s="10">
        <v>0.84219820118180799</v>
      </c>
      <c r="S687" s="10">
        <v>0.86922355693431597</v>
      </c>
      <c r="T687" s="10">
        <v>0.74965304103438601</v>
      </c>
      <c r="U687" s="10">
        <v>0.68653505778913404</v>
      </c>
      <c r="V687" s="10">
        <v>0.76966810827888099</v>
      </c>
      <c r="W687" s="10">
        <v>0.831452144721194</v>
      </c>
      <c r="X687" s="9">
        <v>0.76675134300000003</v>
      </c>
      <c r="Y687" s="8">
        <v>19.861802516299701</v>
      </c>
    </row>
    <row r="688" spans="1:25">
      <c r="A688" s="11">
        <v>5</v>
      </c>
      <c r="B688" s="14">
        <v>45</v>
      </c>
      <c r="C688" s="14" t="s">
        <v>465</v>
      </c>
      <c r="D688" s="14">
        <v>121.4819368</v>
      </c>
      <c r="E688" s="14">
        <v>31.25373647</v>
      </c>
      <c r="F688" s="14" t="s">
        <v>2499</v>
      </c>
      <c r="G688" s="14" t="s">
        <v>1670</v>
      </c>
      <c r="H688" s="14" t="s">
        <v>2498</v>
      </c>
      <c r="I688" s="10" t="s">
        <v>2436</v>
      </c>
      <c r="J688" s="13">
        <v>0.497877666</v>
      </c>
      <c r="K688" s="13">
        <v>0.31532451099999997</v>
      </c>
      <c r="L688" s="13">
        <v>1.5963690999999999E-2</v>
      </c>
      <c r="M688" s="13">
        <v>4.5178005E-2</v>
      </c>
      <c r="N688" s="13">
        <v>3.7147794999999997E-2</v>
      </c>
      <c r="O688" s="13">
        <v>1.0821206E-2</v>
      </c>
      <c r="P688" s="13">
        <v>1.8472399E-2</v>
      </c>
      <c r="Q688" s="13">
        <v>0.71906850899999997</v>
      </c>
      <c r="R688" s="10">
        <v>0.92816062110569897</v>
      </c>
      <c r="S688" s="10">
        <v>0.89013797984066501</v>
      </c>
      <c r="T688" s="10">
        <v>0.71694696548761006</v>
      </c>
      <c r="U688" s="10">
        <v>0.84098023590178395</v>
      </c>
      <c r="V688" s="10">
        <v>0.93941305147883603</v>
      </c>
      <c r="W688" s="10">
        <v>0.87383382934986698</v>
      </c>
      <c r="X688" s="9">
        <v>0.71906850899999997</v>
      </c>
      <c r="Y688" s="8">
        <v>18.396833075837399</v>
      </c>
    </row>
    <row r="689" spans="1:25">
      <c r="A689" s="11">
        <v>5</v>
      </c>
      <c r="B689" s="14">
        <v>46</v>
      </c>
      <c r="C689" s="14" t="s">
        <v>463</v>
      </c>
      <c r="D689" s="14">
        <v>121.51078339999999</v>
      </c>
      <c r="E689" s="14">
        <v>31.253891060000001</v>
      </c>
      <c r="F689" s="14" t="s">
        <v>2497</v>
      </c>
      <c r="G689" s="14" t="s">
        <v>1670</v>
      </c>
      <c r="H689" s="14" t="s">
        <v>2496</v>
      </c>
      <c r="I689" s="10" t="s">
        <v>2436</v>
      </c>
      <c r="J689" s="13">
        <v>0.17754872599999999</v>
      </c>
      <c r="K689" s="13">
        <v>0.47887074499999999</v>
      </c>
      <c r="L689" s="13">
        <v>8.3935207999999997E-2</v>
      </c>
      <c r="M689" s="13">
        <v>0.13423827799999999</v>
      </c>
      <c r="N689" s="13">
        <v>1.9313034999999999E-2</v>
      </c>
      <c r="O689" s="13">
        <v>9.9704900000000007E-4</v>
      </c>
      <c r="P689" s="13">
        <v>1.9129718E-2</v>
      </c>
      <c r="Q689" s="13">
        <v>0.83618407299999997</v>
      </c>
      <c r="R689" s="10">
        <v>0.88787769204311795</v>
      </c>
      <c r="S689" s="10">
        <v>0.86378589846147102</v>
      </c>
      <c r="T689" s="10">
        <v>0.827915784504208</v>
      </c>
      <c r="U689" s="10">
        <v>0.69219023465766205</v>
      </c>
      <c r="V689" s="10">
        <v>0.744638324284012</v>
      </c>
      <c r="W689" s="10">
        <v>0.613900234821951</v>
      </c>
      <c r="X689" s="9">
        <v>0.83618407299999997</v>
      </c>
      <c r="Y689" s="8">
        <v>20.192236861218401</v>
      </c>
    </row>
    <row r="690" spans="1:25">
      <c r="A690" s="11">
        <v>5</v>
      </c>
      <c r="B690" s="14">
        <v>47</v>
      </c>
      <c r="C690" s="14" t="s">
        <v>461</v>
      </c>
      <c r="D690" s="14">
        <v>121.50438029999999</v>
      </c>
      <c r="E690" s="14">
        <v>31.26179969</v>
      </c>
      <c r="F690" s="14" t="s">
        <v>1670</v>
      </c>
      <c r="G690" s="14" t="s">
        <v>1670</v>
      </c>
      <c r="H690" s="14" t="s">
        <v>2495</v>
      </c>
      <c r="I690" s="10" t="s">
        <v>2436</v>
      </c>
      <c r="J690" s="13">
        <v>0.349150085</v>
      </c>
      <c r="K690" s="13">
        <v>0.32186266600000002</v>
      </c>
      <c r="L690" s="13">
        <v>0.112743123</v>
      </c>
      <c r="M690" s="13">
        <v>0.106721751</v>
      </c>
      <c r="N690" s="13">
        <v>5.2741113999999999E-2</v>
      </c>
      <c r="O690" s="13">
        <v>4.1666669999999998E-3</v>
      </c>
      <c r="P690" s="13">
        <v>3.4821829999999998E-3</v>
      </c>
      <c r="Q690" s="13">
        <v>0.79810599800000004</v>
      </c>
      <c r="R690" s="10">
        <v>0.88721247623268695</v>
      </c>
      <c r="S690" s="10">
        <v>0.91438698619041203</v>
      </c>
      <c r="T690" s="10">
        <v>0.79165974029731501</v>
      </c>
      <c r="U690" s="10">
        <v>0.61811373345306198</v>
      </c>
      <c r="V690" s="10">
        <v>0.76740010322193597</v>
      </c>
      <c r="W690" s="10">
        <v>0.64897117489546297</v>
      </c>
      <c r="X690" s="9">
        <v>0.79810599800000004</v>
      </c>
      <c r="Y690" s="8">
        <v>19.495442319197</v>
      </c>
    </row>
    <row r="691" spans="1:25">
      <c r="A691" s="11">
        <v>5</v>
      </c>
      <c r="B691" s="14">
        <v>48</v>
      </c>
      <c r="C691" s="14" t="s">
        <v>460</v>
      </c>
      <c r="D691" s="14">
        <v>121.48077549999999</v>
      </c>
      <c r="E691" s="14">
        <v>31.264825120000001</v>
      </c>
      <c r="F691" s="14" t="s">
        <v>2494</v>
      </c>
      <c r="G691" s="14" t="s">
        <v>1670</v>
      </c>
      <c r="H691" s="14" t="s">
        <v>2493</v>
      </c>
      <c r="I691" s="10" t="s">
        <v>2436</v>
      </c>
      <c r="J691" s="13">
        <v>0.33934950800000002</v>
      </c>
      <c r="K691" s="13">
        <v>0.19817304599999999</v>
      </c>
      <c r="L691" s="13">
        <v>0.29612350500000001</v>
      </c>
      <c r="M691" s="13">
        <v>3.0856371E-2</v>
      </c>
      <c r="N691" s="13">
        <v>3.9239167999999998E-2</v>
      </c>
      <c r="O691" s="13">
        <v>3.7798879999999999E-3</v>
      </c>
      <c r="P691" s="13">
        <v>2.7555942999999999E-2</v>
      </c>
      <c r="Q691" s="13">
        <v>0.74425402600000001</v>
      </c>
      <c r="R691" s="10">
        <v>0.90352724474132995</v>
      </c>
      <c r="S691" s="10">
        <v>0.73122191385130397</v>
      </c>
      <c r="T691" s="10">
        <v>0.72348652326178697</v>
      </c>
      <c r="U691" s="10">
        <v>0.73849056503928501</v>
      </c>
      <c r="V691" s="10">
        <v>0.90373091744740797</v>
      </c>
      <c r="W691" s="10">
        <v>0.70071847340236404</v>
      </c>
      <c r="X691" s="9">
        <v>0.74425402600000001</v>
      </c>
      <c r="Y691" s="8">
        <v>25.865476290213302</v>
      </c>
    </row>
    <row r="692" spans="1:25">
      <c r="A692" s="11">
        <v>5</v>
      </c>
      <c r="B692" s="14">
        <v>49</v>
      </c>
      <c r="C692" s="14" t="s">
        <v>458</v>
      </c>
      <c r="D692" s="14">
        <v>121.4802131</v>
      </c>
      <c r="E692" s="14">
        <v>31.270929599999999</v>
      </c>
      <c r="F692" s="14" t="s">
        <v>2492</v>
      </c>
      <c r="G692" s="14" t="s">
        <v>2492</v>
      </c>
      <c r="H692" s="14" t="s">
        <v>2491</v>
      </c>
      <c r="I692" s="10" t="s">
        <v>2436</v>
      </c>
      <c r="J692" s="13">
        <v>0.242590269</v>
      </c>
      <c r="K692" s="13">
        <v>0.141259511</v>
      </c>
      <c r="L692" s="13">
        <v>0.42207368200000001</v>
      </c>
      <c r="M692" s="13">
        <v>4.7237396000000001E-2</v>
      </c>
      <c r="N692" s="13">
        <v>5.3230286000000002E-2</v>
      </c>
      <c r="O692" s="13">
        <v>5.7935720000000003E-3</v>
      </c>
      <c r="P692" s="13">
        <v>1.3682049999999999E-3</v>
      </c>
      <c r="Q692" s="13">
        <v>0.72919688299999996</v>
      </c>
      <c r="R692" s="10">
        <v>0.87991729028057097</v>
      </c>
      <c r="S692" s="10">
        <v>0.90183772472147605</v>
      </c>
      <c r="T692" s="10">
        <v>0.70672230015991699</v>
      </c>
      <c r="U692" s="10">
        <v>0.64002099880244301</v>
      </c>
      <c r="V692" s="10">
        <v>0.76478564830442797</v>
      </c>
      <c r="W692" s="10">
        <v>0.76395457021993995</v>
      </c>
      <c r="X692" s="9">
        <v>0.72919688299999996</v>
      </c>
      <c r="Y692" s="8">
        <v>9.4114104712990301</v>
      </c>
    </row>
    <row r="693" spans="1:25">
      <c r="A693" s="11">
        <v>5</v>
      </c>
      <c r="B693" s="14">
        <v>50</v>
      </c>
      <c r="C693" s="14" t="s">
        <v>456</v>
      </c>
      <c r="D693" s="14">
        <v>121.48013</v>
      </c>
      <c r="E693" s="14">
        <v>31.270144590000001</v>
      </c>
      <c r="F693" s="14" t="s">
        <v>1670</v>
      </c>
      <c r="G693" s="14" t="s">
        <v>1670</v>
      </c>
      <c r="H693" s="14" t="s">
        <v>2490</v>
      </c>
      <c r="I693" s="10" t="s">
        <v>2436</v>
      </c>
      <c r="J693" s="13">
        <v>0.31218957899999999</v>
      </c>
      <c r="K693" s="13">
        <v>0.170669556</v>
      </c>
      <c r="L693" s="13">
        <v>0.34273338399999997</v>
      </c>
      <c r="M693" s="13">
        <v>4.0180683000000002E-2</v>
      </c>
      <c r="N693" s="13">
        <v>5.3001881000000001E-2</v>
      </c>
      <c r="O693" s="13">
        <v>6.9277289999999997E-3</v>
      </c>
      <c r="P693" s="13">
        <v>6.14643E-4</v>
      </c>
      <c r="Q693" s="13">
        <v>0.83610911300000001</v>
      </c>
      <c r="R693" s="10">
        <v>0.84078106136981401</v>
      </c>
      <c r="S693" s="10">
        <v>0.87566252839837</v>
      </c>
      <c r="T693" s="10">
        <v>0.82741808739803402</v>
      </c>
      <c r="U693" s="10">
        <v>0.66113306439809205</v>
      </c>
      <c r="V693" s="10">
        <v>0.70987872563109899</v>
      </c>
      <c r="W693" s="10">
        <v>0.73230503106717904</v>
      </c>
      <c r="X693" s="9">
        <v>0.83610911300000001</v>
      </c>
      <c r="Y693" s="8">
        <v>23.788663526682601</v>
      </c>
    </row>
    <row r="694" spans="1:25">
      <c r="A694" s="11">
        <v>5</v>
      </c>
      <c r="B694" s="14">
        <v>51</v>
      </c>
      <c r="C694" s="14" t="s">
        <v>455</v>
      </c>
      <c r="D694" s="14">
        <v>121.4772317</v>
      </c>
      <c r="E694" s="14">
        <v>31.265852030000001</v>
      </c>
      <c r="F694" s="14" t="s">
        <v>2489</v>
      </c>
      <c r="G694" s="14" t="s">
        <v>2489</v>
      </c>
      <c r="H694" s="14" t="s">
        <v>2488</v>
      </c>
      <c r="I694" s="10" t="s">
        <v>2436</v>
      </c>
      <c r="J694" s="13">
        <v>0.24270166700000001</v>
      </c>
      <c r="K694" s="13">
        <v>0.25527245599999998</v>
      </c>
      <c r="L694" s="13">
        <v>0.30150577000000001</v>
      </c>
      <c r="M694" s="13">
        <v>2.9176984E-2</v>
      </c>
      <c r="N694" s="13">
        <v>9.1062818000000004E-2</v>
      </c>
      <c r="O694" s="13">
        <v>4.4738219999999997E-3</v>
      </c>
      <c r="P694" s="13">
        <v>1.9035339999999999E-3</v>
      </c>
      <c r="Q694" s="13">
        <v>0.82610503899999999</v>
      </c>
      <c r="R694" s="10">
        <v>0.85108934206577902</v>
      </c>
      <c r="S694" s="10">
        <v>0.83400029008594501</v>
      </c>
      <c r="T694" s="10">
        <v>0.806802237578643</v>
      </c>
      <c r="U694" s="10">
        <v>0.72977782723542906</v>
      </c>
      <c r="V694" s="10">
        <v>0.78841648451764101</v>
      </c>
      <c r="W694" s="10">
        <v>0.74294221576789399</v>
      </c>
      <c r="X694" s="9">
        <v>0.82610503899999999</v>
      </c>
      <c r="Y694" s="8">
        <v>13.9075896797321</v>
      </c>
    </row>
    <row r="695" spans="1:25">
      <c r="A695" s="11">
        <v>5</v>
      </c>
      <c r="B695" s="14">
        <v>52</v>
      </c>
      <c r="C695" s="14" t="s">
        <v>2487</v>
      </c>
      <c r="D695" s="14">
        <v>121.4741997</v>
      </c>
      <c r="E695" s="14">
        <v>31.274507880000002</v>
      </c>
      <c r="F695" s="14" t="s">
        <v>2486</v>
      </c>
      <c r="G695" s="14" t="s">
        <v>2486</v>
      </c>
      <c r="H695" s="14" t="s">
        <v>2485</v>
      </c>
      <c r="I695" s="10" t="s">
        <v>2436</v>
      </c>
      <c r="J695" s="13"/>
      <c r="K695" s="13"/>
      <c r="L695" s="13"/>
      <c r="M695" s="13"/>
      <c r="N695" s="13"/>
      <c r="O695" s="13"/>
      <c r="P695" s="13"/>
      <c r="Q695" s="13"/>
    </row>
    <row r="696" spans="1:25">
      <c r="A696" s="11">
        <v>5</v>
      </c>
      <c r="B696" s="14">
        <v>53</v>
      </c>
      <c r="C696" s="14" t="s">
        <v>453</v>
      </c>
      <c r="D696" s="14">
        <v>121.48192040000001</v>
      </c>
      <c r="E696" s="14">
        <v>31.25406452</v>
      </c>
      <c r="F696" s="14" t="s">
        <v>2484</v>
      </c>
      <c r="G696" s="14" t="s">
        <v>2483</v>
      </c>
      <c r="H696" s="14" t="s">
        <v>2482</v>
      </c>
      <c r="I696" s="10" t="s">
        <v>2436</v>
      </c>
      <c r="J696" s="13">
        <v>0.51291377699999996</v>
      </c>
      <c r="K696" s="13">
        <v>0.27089206999999998</v>
      </c>
      <c r="L696" s="13">
        <v>4.6765693999999997E-2</v>
      </c>
      <c r="M696" s="13">
        <v>7.6428633999999995E-2</v>
      </c>
      <c r="N696" s="13">
        <v>4.1831676999999998E-2</v>
      </c>
      <c r="O696" s="13">
        <v>8.8060819999999998E-3</v>
      </c>
      <c r="P696" s="13">
        <v>5.7100149999999997E-3</v>
      </c>
      <c r="Q696" s="13">
        <v>0.78207128199999998</v>
      </c>
      <c r="R696" s="10">
        <v>0.910456236750947</v>
      </c>
      <c r="S696" s="10">
        <v>0.91135387264669698</v>
      </c>
      <c r="T696" s="10">
        <v>0.77407934708607895</v>
      </c>
      <c r="U696" s="10">
        <v>0.73337223467027801</v>
      </c>
      <c r="V696" s="10">
        <v>0.87912223987497495</v>
      </c>
      <c r="W696" s="10">
        <v>0.82718852472530502</v>
      </c>
      <c r="X696" s="9">
        <v>0.78207128199999998</v>
      </c>
      <c r="Y696" s="8">
        <v>18.1976371396776</v>
      </c>
    </row>
    <row r="697" spans="1:25">
      <c r="A697" s="11">
        <v>5</v>
      </c>
      <c r="B697" s="14">
        <v>54</v>
      </c>
      <c r="C697" s="14" t="s">
        <v>451</v>
      </c>
      <c r="D697" s="14">
        <v>121.477036</v>
      </c>
      <c r="E697" s="14">
        <v>31.264387200000002</v>
      </c>
      <c r="F697" s="14" t="s">
        <v>1678</v>
      </c>
      <c r="G697" s="15" t="s">
        <v>2481</v>
      </c>
      <c r="H697" s="14" t="s">
        <v>2480</v>
      </c>
      <c r="I697" s="10" t="s">
        <v>2436</v>
      </c>
      <c r="J697" s="13">
        <v>0.34615945799999998</v>
      </c>
      <c r="K697" s="13">
        <v>0.299899101</v>
      </c>
      <c r="L697" s="13">
        <v>0.17005968099999999</v>
      </c>
      <c r="M697" s="13">
        <v>4.5179605999999997E-2</v>
      </c>
      <c r="N697" s="13">
        <v>6.7927837000000005E-2</v>
      </c>
      <c r="O697" s="13">
        <v>5.3381920000000003E-3</v>
      </c>
      <c r="P697" s="13">
        <v>3.8545129999999999E-3</v>
      </c>
      <c r="Q697" s="13">
        <v>0.74379166100000005</v>
      </c>
      <c r="R697" s="10">
        <v>0.885607018763512</v>
      </c>
      <c r="S697" s="10">
        <v>0.830594624025355</v>
      </c>
      <c r="T697" s="10">
        <v>0.73316428870783601</v>
      </c>
      <c r="U697" s="10">
        <v>0.72157058012391295</v>
      </c>
      <c r="V697" s="10">
        <v>0.87440813956604002</v>
      </c>
      <c r="W697" s="10">
        <v>0.84679428283865399</v>
      </c>
      <c r="X697" s="9">
        <v>0.74379166100000005</v>
      </c>
      <c r="Y697" s="8">
        <v>14.9637159128707</v>
      </c>
    </row>
    <row r="698" spans="1:25">
      <c r="A698" s="11">
        <v>5</v>
      </c>
      <c r="B698" s="14">
        <v>55</v>
      </c>
      <c r="C698" s="14" t="s">
        <v>450</v>
      </c>
      <c r="D698" s="14">
        <v>121.49941269999999</v>
      </c>
      <c r="E698" s="14">
        <v>31.260710459999999</v>
      </c>
      <c r="F698" s="14" t="s">
        <v>2479</v>
      </c>
      <c r="G698" s="14" t="s">
        <v>2478</v>
      </c>
      <c r="H698" s="14" t="s">
        <v>2477</v>
      </c>
      <c r="I698" s="10" t="s">
        <v>2436</v>
      </c>
      <c r="J698" s="13">
        <v>0.47630195600000003</v>
      </c>
      <c r="K698" s="13">
        <v>0.31225776700000002</v>
      </c>
      <c r="L698" s="13">
        <v>2.0338439999999999E-2</v>
      </c>
      <c r="M698" s="13">
        <v>7.1068192000000002E-2</v>
      </c>
      <c r="N698" s="13">
        <v>2.7896500000000001E-2</v>
      </c>
      <c r="O698" s="13">
        <v>2.2769930000000002E-3</v>
      </c>
      <c r="P698" s="13">
        <v>4.1112137E-2</v>
      </c>
      <c r="Q698" s="13">
        <v>0.85144669399999995</v>
      </c>
      <c r="R698" s="10">
        <v>0.88953470784915201</v>
      </c>
      <c r="S698" s="10">
        <v>0.91832349117266798</v>
      </c>
      <c r="T698" s="10">
        <v>0.83581079487230603</v>
      </c>
      <c r="U698" s="10">
        <v>0.84503648831673905</v>
      </c>
      <c r="V698" s="10">
        <v>0.901615465273227</v>
      </c>
      <c r="W698" s="10">
        <v>0.87900521008569299</v>
      </c>
      <c r="X698" s="9">
        <v>0.85144669399999995</v>
      </c>
      <c r="Y698" s="8">
        <v>20.3296658385398</v>
      </c>
    </row>
    <row r="699" spans="1:25">
      <c r="A699" s="11">
        <v>5</v>
      </c>
      <c r="B699" s="14">
        <v>56</v>
      </c>
      <c r="C699" s="14" t="s">
        <v>448</v>
      </c>
      <c r="D699" s="14">
        <v>121.4893276</v>
      </c>
      <c r="E699" s="14">
        <v>31.263597140000002</v>
      </c>
      <c r="F699" s="14" t="s">
        <v>2476</v>
      </c>
      <c r="G699" s="14" t="s">
        <v>2475</v>
      </c>
      <c r="H699" s="14" t="s">
        <v>2474</v>
      </c>
      <c r="I699" s="10" t="s">
        <v>2436</v>
      </c>
      <c r="J699" s="13">
        <v>0.34477219199999998</v>
      </c>
      <c r="K699" s="13">
        <v>0.24935516899999999</v>
      </c>
      <c r="L699" s="13">
        <v>0.169250342</v>
      </c>
      <c r="M699" s="13">
        <v>0.13362121599999999</v>
      </c>
      <c r="N699" s="13">
        <v>4.4662329000000001E-2</v>
      </c>
      <c r="O699" s="13">
        <v>9.27118E-4</v>
      </c>
      <c r="P699" s="13">
        <v>2.5132990000000001E-3</v>
      </c>
      <c r="Q699" s="13">
        <v>0.780711563</v>
      </c>
      <c r="R699" s="10">
        <v>0.95675413054568403</v>
      </c>
      <c r="S699" s="10">
        <v>0.91923703001367696</v>
      </c>
      <c r="T699" s="10">
        <v>0.77045437959180196</v>
      </c>
      <c r="U699" s="10">
        <v>0.82218533334533395</v>
      </c>
      <c r="V699" s="10">
        <v>0.89699404577739905</v>
      </c>
      <c r="W699" s="10">
        <v>0.901596483103419</v>
      </c>
      <c r="X699" s="9">
        <v>0.780711563</v>
      </c>
      <c r="Y699" s="8">
        <v>10.439126923010599</v>
      </c>
    </row>
    <row r="700" spans="1:25">
      <c r="A700" s="11">
        <v>5</v>
      </c>
      <c r="B700" s="14">
        <v>57</v>
      </c>
      <c r="C700" s="14" t="s">
        <v>2473</v>
      </c>
      <c r="D700" s="14">
        <v>121.4757015</v>
      </c>
      <c r="E700" s="14">
        <v>31.27477884</v>
      </c>
      <c r="F700" s="14" t="s">
        <v>2472</v>
      </c>
      <c r="G700" s="14" t="s">
        <v>2471</v>
      </c>
      <c r="H700" s="14" t="s">
        <v>2470</v>
      </c>
      <c r="I700" s="10" t="s">
        <v>2436</v>
      </c>
      <c r="J700" s="13">
        <v>9.7168446000000006E-2</v>
      </c>
      <c r="K700" s="13">
        <v>0.38593721399999997</v>
      </c>
      <c r="L700" s="13">
        <v>0.18810987500000001</v>
      </c>
      <c r="M700" s="13">
        <v>0.14010715500000001</v>
      </c>
      <c r="N700" s="13">
        <v>4.0009976000000003E-2</v>
      </c>
      <c r="O700" s="13">
        <v>1.8939969999999999E-3</v>
      </c>
      <c r="P700" s="13">
        <v>1.9693369999999998E-3</v>
      </c>
      <c r="Q700" s="13">
        <v>0.89209749599999999</v>
      </c>
      <c r="R700" s="10">
        <v>0.98624120700165596</v>
      </c>
      <c r="S700" s="10">
        <v>0.97184930140213799</v>
      </c>
      <c r="T700" s="10">
        <v>0.89391636190880597</v>
      </c>
      <c r="U700" s="10">
        <v>0.51282712916275297</v>
      </c>
      <c r="V700" s="10">
        <v>0.82883477205529899</v>
      </c>
      <c r="W700" s="10">
        <v>0.87896857846189902</v>
      </c>
      <c r="X700" s="9">
        <v>0.89209749599999999</v>
      </c>
      <c r="Y700" s="8">
        <v>19.166632472824102</v>
      </c>
    </row>
    <row r="701" spans="1:25">
      <c r="A701" s="11">
        <v>5</v>
      </c>
      <c r="B701" s="14">
        <v>58</v>
      </c>
      <c r="C701" s="14" t="s">
        <v>2469</v>
      </c>
      <c r="D701" s="14">
        <v>121.49904960000001</v>
      </c>
      <c r="E701" s="14">
        <v>31.26070833</v>
      </c>
      <c r="F701" s="14" t="s">
        <v>2468</v>
      </c>
      <c r="G701" s="14" t="s">
        <v>2468</v>
      </c>
      <c r="H701" s="14" t="s">
        <v>2467</v>
      </c>
      <c r="I701" s="10" t="s">
        <v>2436</v>
      </c>
      <c r="J701" s="13"/>
      <c r="K701" s="13"/>
      <c r="L701" s="13"/>
      <c r="M701" s="13"/>
      <c r="N701" s="13"/>
      <c r="O701" s="13"/>
      <c r="P701" s="13"/>
      <c r="Q701" s="13"/>
    </row>
    <row r="702" spans="1:25">
      <c r="A702" s="11">
        <v>5</v>
      </c>
      <c r="B702" s="14">
        <v>59</v>
      </c>
      <c r="C702" s="14" t="s">
        <v>446</v>
      </c>
      <c r="D702" s="14">
        <v>121.4763241</v>
      </c>
      <c r="E702" s="14">
        <v>31.270844570000001</v>
      </c>
      <c r="F702" s="14" t="s">
        <v>1670</v>
      </c>
      <c r="G702" s="14" t="s">
        <v>1670</v>
      </c>
      <c r="H702" s="14" t="s">
        <v>2466</v>
      </c>
      <c r="I702" s="10" t="s">
        <v>2436</v>
      </c>
      <c r="J702" s="13">
        <v>0.113259179</v>
      </c>
      <c r="K702" s="13">
        <v>0.281416212</v>
      </c>
      <c r="L702" s="13">
        <v>0.38567542999999999</v>
      </c>
      <c r="M702" s="13">
        <v>0.12618500799999999</v>
      </c>
      <c r="N702" s="13">
        <v>3.3935818999999999E-2</v>
      </c>
      <c r="O702" s="13">
        <v>3.8482120000000002E-3</v>
      </c>
      <c r="P702" s="13">
        <v>1.1796134E-2</v>
      </c>
      <c r="Q702" s="13">
        <v>0.71656089899999997</v>
      </c>
      <c r="R702" s="10">
        <v>0.96719010501990299</v>
      </c>
      <c r="S702" s="10">
        <v>0.883739398556735</v>
      </c>
      <c r="T702" s="10">
        <v>0.72279911187925805</v>
      </c>
      <c r="U702" s="10">
        <v>0.80540699956512496</v>
      </c>
      <c r="V702" s="10">
        <v>0.92548247212338897</v>
      </c>
      <c r="W702" s="10">
        <v>0.87963962678914698</v>
      </c>
      <c r="X702" s="9">
        <v>0.71656089899999997</v>
      </c>
      <c r="Y702" s="8">
        <v>15.4529775751193</v>
      </c>
    </row>
    <row r="703" spans="1:25">
      <c r="A703" s="11">
        <v>5</v>
      </c>
      <c r="B703" s="14">
        <v>60</v>
      </c>
      <c r="C703" s="14" t="s">
        <v>2465</v>
      </c>
      <c r="D703" s="14">
        <v>121.47885049999999</v>
      </c>
      <c r="E703" s="14">
        <v>31.27572369</v>
      </c>
      <c r="F703" s="14" t="s">
        <v>1670</v>
      </c>
      <c r="G703" s="14" t="s">
        <v>1670</v>
      </c>
      <c r="H703" s="14" t="s">
        <v>2464</v>
      </c>
      <c r="I703" s="10" t="s">
        <v>2436</v>
      </c>
      <c r="J703" s="13"/>
      <c r="K703" s="13"/>
      <c r="L703" s="13"/>
      <c r="M703" s="13"/>
      <c r="N703" s="13"/>
      <c r="O703" s="13"/>
      <c r="P703" s="13"/>
      <c r="Q703" s="13"/>
    </row>
    <row r="704" spans="1:25">
      <c r="A704" s="11">
        <v>5</v>
      </c>
      <c r="B704" s="14">
        <v>61</v>
      </c>
      <c r="C704" s="14" t="s">
        <v>445</v>
      </c>
      <c r="D704" s="14">
        <v>121.50058370000001</v>
      </c>
      <c r="E704" s="14">
        <v>31.266118169999999</v>
      </c>
      <c r="F704" s="14" t="s">
        <v>2463</v>
      </c>
      <c r="G704" s="14" t="s">
        <v>2462</v>
      </c>
      <c r="H704" s="14" t="s">
        <v>2461</v>
      </c>
      <c r="I704" s="10" t="s">
        <v>2436</v>
      </c>
      <c r="J704" s="13">
        <v>0.24125448899999999</v>
      </c>
      <c r="K704" s="13">
        <v>0.23469543500000001</v>
      </c>
      <c r="L704" s="13">
        <v>0.29996236100000001</v>
      </c>
      <c r="M704" s="13">
        <v>0.139209429</v>
      </c>
      <c r="N704" s="13">
        <v>4.6859104999999998E-2</v>
      </c>
      <c r="O704" s="13">
        <v>1.419226E-3</v>
      </c>
      <c r="P704" s="13">
        <v>1.3416608E-2</v>
      </c>
      <c r="Q704" s="13">
        <v>0.83540401200000003</v>
      </c>
      <c r="R704" s="10">
        <v>0.94930775793376898</v>
      </c>
      <c r="S704" s="10">
        <v>0.85084300961579296</v>
      </c>
      <c r="T704" s="10">
        <v>0.82593678878556198</v>
      </c>
      <c r="U704" s="10">
        <v>0.70074392982092304</v>
      </c>
      <c r="V704" s="10">
        <v>0.94352173574075804</v>
      </c>
      <c r="W704" s="10">
        <v>0.90324916265216904</v>
      </c>
      <c r="X704" s="9">
        <v>0.83540401200000003</v>
      </c>
      <c r="Y704" s="8">
        <v>18.126503459116801</v>
      </c>
    </row>
    <row r="705" spans="1:25">
      <c r="A705" s="11">
        <v>5</v>
      </c>
      <c r="B705" s="14">
        <v>62</v>
      </c>
      <c r="C705" s="14" t="s">
        <v>443</v>
      </c>
      <c r="D705" s="14">
        <v>121.48054190000001</v>
      </c>
      <c r="E705" s="14">
        <v>31.268789680000001</v>
      </c>
      <c r="F705" s="14" t="s">
        <v>1678</v>
      </c>
      <c r="G705" s="14" t="s">
        <v>2460</v>
      </c>
      <c r="H705" s="14" t="s">
        <v>2459</v>
      </c>
      <c r="I705" s="10" t="s">
        <v>2436</v>
      </c>
      <c r="J705" s="13">
        <v>0.34030580500000002</v>
      </c>
      <c r="K705" s="13">
        <v>0.17967414900000001</v>
      </c>
      <c r="L705" s="13">
        <v>0.32467293699999999</v>
      </c>
      <c r="M705" s="13">
        <v>7.0887803999999999E-2</v>
      </c>
      <c r="N705" s="13">
        <v>4.6022176999999997E-2</v>
      </c>
      <c r="O705" s="13">
        <v>5.3942199999999999E-3</v>
      </c>
      <c r="P705" s="13">
        <v>7.0953399999999995E-4</v>
      </c>
      <c r="Q705" s="13">
        <v>0.63796000100000005</v>
      </c>
      <c r="R705" s="10">
        <v>0.909082194050996</v>
      </c>
      <c r="S705" s="10">
        <v>0.81298006066898698</v>
      </c>
      <c r="T705" s="10">
        <v>0.63043515789534899</v>
      </c>
      <c r="U705" s="10">
        <v>0.71308536342884199</v>
      </c>
      <c r="V705" s="10">
        <v>0.84574359384206399</v>
      </c>
      <c r="W705" s="10">
        <v>0.80328450598356305</v>
      </c>
      <c r="X705" s="9">
        <v>0.63796000100000005</v>
      </c>
      <c r="Y705" s="8">
        <v>19.814671181351901</v>
      </c>
    </row>
    <row r="706" spans="1:25">
      <c r="A706" s="11">
        <v>5</v>
      </c>
      <c r="B706" s="14">
        <v>63</v>
      </c>
      <c r="C706" s="14" t="s">
        <v>2458</v>
      </c>
      <c r="D706" s="14">
        <v>121.4770836</v>
      </c>
      <c r="E706" s="14">
        <v>31.258685740000001</v>
      </c>
      <c r="F706" s="14" t="s">
        <v>2457</v>
      </c>
      <c r="G706" s="14" t="s">
        <v>2456</v>
      </c>
      <c r="H706" s="14" t="s">
        <v>2455</v>
      </c>
      <c r="I706" s="10" t="s">
        <v>2436</v>
      </c>
      <c r="J706" s="13"/>
      <c r="K706" s="13"/>
      <c r="L706" s="13"/>
      <c r="M706" s="13"/>
      <c r="N706" s="13"/>
      <c r="O706" s="13"/>
      <c r="P706" s="13"/>
      <c r="Q706" s="13"/>
    </row>
    <row r="707" spans="1:25">
      <c r="A707" s="11">
        <v>5</v>
      </c>
      <c r="B707" s="14">
        <v>64</v>
      </c>
      <c r="C707" s="14" t="s">
        <v>442</v>
      </c>
      <c r="D707" s="14">
        <v>121.4824302</v>
      </c>
      <c r="E707" s="14">
        <v>31.2467641</v>
      </c>
      <c r="F707" s="14" t="s">
        <v>2454</v>
      </c>
      <c r="G707" s="14" t="s">
        <v>2453</v>
      </c>
      <c r="H707" s="14" t="s">
        <v>2452</v>
      </c>
      <c r="I707" s="10" t="s">
        <v>2436</v>
      </c>
      <c r="J707" s="13">
        <v>0.237219811</v>
      </c>
      <c r="K707" s="13">
        <v>0.37264204000000001</v>
      </c>
      <c r="L707" s="13">
        <v>0.14585757299999999</v>
      </c>
      <c r="M707" s="13">
        <v>0.104747772</v>
      </c>
      <c r="N707" s="13">
        <v>5.3966999000000002E-2</v>
      </c>
      <c r="O707" s="13">
        <v>3.4067630000000002E-3</v>
      </c>
      <c r="P707" s="13">
        <v>1.3368130000000001E-3</v>
      </c>
      <c r="Q707" s="13">
        <v>0.573074741</v>
      </c>
      <c r="R707" s="10">
        <v>0.96655854420111198</v>
      </c>
      <c r="S707" s="10">
        <v>0.84233799008043697</v>
      </c>
      <c r="T707" s="10">
        <v>0.57086831500574697</v>
      </c>
      <c r="U707" s="10">
        <v>0.84283403868905504</v>
      </c>
      <c r="V707" s="10">
        <v>0.90449057009014999</v>
      </c>
      <c r="W707" s="10">
        <v>0.85662915722011801</v>
      </c>
      <c r="X707" s="9">
        <v>0.573074741</v>
      </c>
      <c r="Y707" s="8">
        <v>14.2253068935297</v>
      </c>
    </row>
    <row r="708" spans="1:25">
      <c r="A708" s="11">
        <v>5</v>
      </c>
      <c r="B708" s="14">
        <v>65</v>
      </c>
      <c r="C708" s="14" t="s">
        <v>440</v>
      </c>
      <c r="D708" s="14">
        <v>121.48671760000001</v>
      </c>
      <c r="E708" s="14">
        <v>31.246723289999998</v>
      </c>
      <c r="F708" s="14" t="s">
        <v>2451</v>
      </c>
      <c r="G708" s="14" t="s">
        <v>2451</v>
      </c>
      <c r="H708" s="14" t="s">
        <v>2450</v>
      </c>
      <c r="I708" s="10" t="s">
        <v>2436</v>
      </c>
      <c r="J708" s="13">
        <v>0.28237152100000001</v>
      </c>
      <c r="K708" s="13">
        <v>0.16205076700000001</v>
      </c>
      <c r="L708" s="13">
        <v>7.9014518000000006E-2</v>
      </c>
      <c r="M708" s="13">
        <v>4.0840495999999997E-2</v>
      </c>
      <c r="N708" s="13">
        <v>1.6490589999999999E-2</v>
      </c>
      <c r="O708" s="13">
        <v>3.1792029999999998E-3</v>
      </c>
      <c r="P708" s="13">
        <v>2.0797036000000001E-2</v>
      </c>
      <c r="Q708" s="13">
        <v>0.71103418799999996</v>
      </c>
      <c r="R708" s="10">
        <v>0.824679113713777</v>
      </c>
      <c r="S708" s="10">
        <v>0.56569267577797999</v>
      </c>
      <c r="T708" s="10">
        <v>0.70618071977722296</v>
      </c>
      <c r="U708" s="10">
        <v>0.65815109580450004</v>
      </c>
      <c r="V708" s="10">
        <v>0.73180150204515704</v>
      </c>
      <c r="W708" s="10">
        <v>0.51827061012546105</v>
      </c>
      <c r="X708" s="9">
        <v>0.71103418799999996</v>
      </c>
      <c r="Y708" s="8">
        <v>25.6557775780167</v>
      </c>
    </row>
    <row r="709" spans="1:25">
      <c r="A709" s="11">
        <v>5</v>
      </c>
      <c r="B709" s="14">
        <v>66</v>
      </c>
      <c r="C709" s="14" t="s">
        <v>438</v>
      </c>
      <c r="D709" s="14">
        <v>121.4778486</v>
      </c>
      <c r="E709" s="14">
        <v>31.252814520000001</v>
      </c>
      <c r="F709" s="14" t="s">
        <v>2449</v>
      </c>
      <c r="G709" s="14" t="s">
        <v>1670</v>
      </c>
      <c r="H709" s="14" t="s">
        <v>2448</v>
      </c>
      <c r="I709" s="10" t="s">
        <v>2436</v>
      </c>
      <c r="J709" s="13">
        <v>0.40734634400000003</v>
      </c>
      <c r="K709" s="13">
        <v>0.350067774</v>
      </c>
      <c r="L709" s="13">
        <v>3.4182865999999999E-2</v>
      </c>
      <c r="M709" s="13">
        <v>9.7913488000000007E-2</v>
      </c>
      <c r="N709" s="13">
        <v>5.6403096999999999E-2</v>
      </c>
      <c r="O709" s="13">
        <v>1.57547E-3</v>
      </c>
      <c r="P709" s="13">
        <v>2.0587919999999998E-3</v>
      </c>
      <c r="Q709" s="13">
        <v>0.68764871900000002</v>
      </c>
      <c r="R709" s="10">
        <v>0.89465935179701295</v>
      </c>
      <c r="S709" s="10">
        <v>0.65985677238757301</v>
      </c>
      <c r="T709" s="10">
        <v>0.66332651234178897</v>
      </c>
      <c r="U709" s="10">
        <v>0.66714568106327798</v>
      </c>
      <c r="V709" s="10">
        <v>0.88558156192940696</v>
      </c>
      <c r="W709" s="10">
        <v>0.51351074522903395</v>
      </c>
      <c r="X709" s="9">
        <v>0.68764871900000002</v>
      </c>
      <c r="Y709" s="8">
        <v>30.613498725477498</v>
      </c>
    </row>
    <row r="710" spans="1:25">
      <c r="A710" s="11">
        <v>5</v>
      </c>
      <c r="B710" s="14">
        <v>67</v>
      </c>
      <c r="C710" s="14" t="s">
        <v>436</v>
      </c>
      <c r="D710" s="14">
        <v>121.4876786</v>
      </c>
      <c r="E710" s="14">
        <v>31.24903527</v>
      </c>
      <c r="F710" s="14" t="s">
        <v>1944</v>
      </c>
      <c r="G710" s="14" t="s">
        <v>1944</v>
      </c>
      <c r="H710" s="14" t="s">
        <v>2447</v>
      </c>
      <c r="I710" s="10" t="s">
        <v>2436</v>
      </c>
      <c r="J710" s="13">
        <v>0.143313041</v>
      </c>
      <c r="K710" s="13">
        <v>0.37776286799999997</v>
      </c>
      <c r="L710" s="13">
        <v>9.7886599000000005E-2</v>
      </c>
      <c r="M710" s="13">
        <v>8.3916444000000007E-2</v>
      </c>
      <c r="N710" s="13">
        <v>2.5877511999999998E-2</v>
      </c>
      <c r="O710" s="13">
        <v>6.0191499999999996E-4</v>
      </c>
      <c r="P710" s="13">
        <v>7.0791980000000001E-3</v>
      </c>
      <c r="Q710" s="13">
        <v>0.85386385300000001</v>
      </c>
      <c r="R710" s="10">
        <v>0.86424033688166702</v>
      </c>
      <c r="S710" s="10">
        <v>0.81405782650894598</v>
      </c>
      <c r="T710" s="10">
        <v>0.83598495924079896</v>
      </c>
      <c r="U710" s="10">
        <v>0.75871322069784397</v>
      </c>
      <c r="V710" s="10">
        <v>0.74461352934112501</v>
      </c>
      <c r="W710" s="10">
        <v>0.71672716861408103</v>
      </c>
      <c r="X710" s="9">
        <v>0.85386385300000001</v>
      </c>
      <c r="Y710" s="8">
        <v>16.471897354814001</v>
      </c>
    </row>
    <row r="711" spans="1:25">
      <c r="A711" s="11">
        <v>5</v>
      </c>
      <c r="B711" s="14">
        <v>68</v>
      </c>
      <c r="C711" s="14" t="s">
        <v>434</v>
      </c>
      <c r="D711" s="14">
        <v>121.4878973</v>
      </c>
      <c r="E711" s="14">
        <v>31.249430740000001</v>
      </c>
      <c r="F711" s="14" t="s">
        <v>2446</v>
      </c>
      <c r="G711" s="14" t="s">
        <v>1670</v>
      </c>
      <c r="H711" s="14" t="s">
        <v>2445</v>
      </c>
      <c r="I711" s="10" t="s">
        <v>2436</v>
      </c>
      <c r="J711" s="13">
        <v>0.24016896400000001</v>
      </c>
      <c r="K711" s="13">
        <v>0.43263143599999998</v>
      </c>
      <c r="L711" s="13">
        <v>8.5937611999999997E-2</v>
      </c>
      <c r="M711" s="13">
        <v>9.0124915999999999E-2</v>
      </c>
      <c r="N711" s="13">
        <v>2.1118725000000001E-2</v>
      </c>
      <c r="O711" s="13">
        <v>5.0544700000000001E-4</v>
      </c>
      <c r="P711" s="13">
        <v>8.3989540000000001E-3</v>
      </c>
      <c r="Q711" s="13">
        <v>0.88795299100000002</v>
      </c>
      <c r="R711" s="10">
        <v>0.88060238849749795</v>
      </c>
      <c r="S711" s="10">
        <v>0.83963537573124403</v>
      </c>
      <c r="T711" s="10">
        <v>0.89200962090653801</v>
      </c>
      <c r="U711" s="10">
        <v>0.70279803008562203</v>
      </c>
      <c r="V711" s="10">
        <v>0.80905670297603605</v>
      </c>
      <c r="W711" s="10">
        <v>0.65203906115535804</v>
      </c>
      <c r="X711" s="9">
        <v>0.88795299100000002</v>
      </c>
      <c r="Y711" s="8">
        <v>11.855719743874699</v>
      </c>
    </row>
    <row r="712" spans="1:25">
      <c r="A712" s="11">
        <v>5</v>
      </c>
      <c r="B712" s="14">
        <v>69</v>
      </c>
      <c r="C712" s="14" t="s">
        <v>432</v>
      </c>
      <c r="D712" s="14">
        <v>121.5033416</v>
      </c>
      <c r="E712" s="14">
        <v>31.260164629999998</v>
      </c>
      <c r="F712" s="14" t="s">
        <v>1670</v>
      </c>
      <c r="G712" s="14" t="s">
        <v>1670</v>
      </c>
      <c r="H712" s="14" t="s">
        <v>2444</v>
      </c>
      <c r="I712" s="10" t="s">
        <v>2436</v>
      </c>
      <c r="J712" s="13">
        <v>0.408417533</v>
      </c>
      <c r="K712" s="13">
        <v>0.321329117</v>
      </c>
      <c r="L712" s="13">
        <v>7.4677299000000003E-2</v>
      </c>
      <c r="M712" s="13">
        <v>8.2242179999999998E-2</v>
      </c>
      <c r="N712" s="13">
        <v>4.8033882999999999E-2</v>
      </c>
      <c r="O712" s="13">
        <v>4.013735E-3</v>
      </c>
      <c r="P712" s="13">
        <v>1.0644799999999999E-2</v>
      </c>
      <c r="Q712" s="13">
        <v>0.866523563</v>
      </c>
      <c r="R712" s="10">
        <v>0.89195371421408798</v>
      </c>
      <c r="S712" s="10">
        <v>0.90591108046108504</v>
      </c>
      <c r="T712" s="10">
        <v>0.85822641606165095</v>
      </c>
      <c r="U712" s="10">
        <v>0.70031031968943003</v>
      </c>
      <c r="V712" s="10">
        <v>0.74189834698607804</v>
      </c>
      <c r="W712" s="10">
        <v>0.735615925505124</v>
      </c>
      <c r="X712" s="9">
        <v>0.866523563</v>
      </c>
      <c r="Y712" s="8">
        <v>20.152920921511299</v>
      </c>
    </row>
    <row r="713" spans="1:25">
      <c r="A713" s="11">
        <v>5</v>
      </c>
      <c r="B713" s="14">
        <v>70</v>
      </c>
      <c r="C713" s="14" t="s">
        <v>431</v>
      </c>
      <c r="D713" s="14">
        <v>121.4890023</v>
      </c>
      <c r="E713" s="14">
        <v>31.249234009999999</v>
      </c>
      <c r="F713" s="14" t="s">
        <v>1670</v>
      </c>
      <c r="G713" s="14" t="s">
        <v>1670</v>
      </c>
      <c r="H713" s="14" t="s">
        <v>2443</v>
      </c>
      <c r="I713" s="10" t="s">
        <v>2436</v>
      </c>
      <c r="J713" s="13">
        <v>0.287187464</v>
      </c>
      <c r="K713" s="13">
        <v>0.43356771999999999</v>
      </c>
      <c r="L713" s="13">
        <v>5.2797429999999999E-2</v>
      </c>
      <c r="M713" s="13">
        <v>0.10034493799999999</v>
      </c>
      <c r="N713" s="13">
        <v>1.7998415E-2</v>
      </c>
      <c r="O713" s="13">
        <v>1.5207179999999999E-3</v>
      </c>
      <c r="P713" s="13">
        <v>2.6038787000000001E-2</v>
      </c>
      <c r="Q713" s="13">
        <v>0.90227945899999995</v>
      </c>
      <c r="R713" s="10">
        <v>0.86133891867052004</v>
      </c>
      <c r="S713" s="10">
        <v>0.82933702237215801</v>
      </c>
      <c r="T713" s="10">
        <v>0.89698496410640705</v>
      </c>
      <c r="U713" s="10">
        <v>0.73009470567108903</v>
      </c>
      <c r="V713" s="10">
        <v>0.78125300533605901</v>
      </c>
      <c r="W713" s="10">
        <v>0.75563549162516996</v>
      </c>
      <c r="X713" s="9">
        <v>0.90227945899999995</v>
      </c>
      <c r="Y713" s="8">
        <v>17.838580089613099</v>
      </c>
    </row>
    <row r="714" spans="1:25">
      <c r="A714" s="11">
        <v>5</v>
      </c>
      <c r="B714" s="14">
        <v>71</v>
      </c>
      <c r="C714" s="14" t="s">
        <v>430</v>
      </c>
      <c r="D714" s="14">
        <v>121.5006214</v>
      </c>
      <c r="E714" s="14">
        <v>31.259983890000001</v>
      </c>
      <c r="F714" s="14" t="s">
        <v>1670</v>
      </c>
      <c r="G714" s="14" t="s">
        <v>1670</v>
      </c>
      <c r="H714" s="14" t="s">
        <v>2442</v>
      </c>
      <c r="I714" s="10" t="s">
        <v>2436</v>
      </c>
      <c r="J714" s="13">
        <v>0.41845294399999999</v>
      </c>
      <c r="K714" s="13">
        <v>0.400146212</v>
      </c>
      <c r="L714" s="13">
        <v>2.2634780000000002E-3</v>
      </c>
      <c r="M714" s="13">
        <v>7.0079802999999996E-2</v>
      </c>
      <c r="N714" s="13">
        <v>3.7924085000000003E-2</v>
      </c>
      <c r="O714" s="13">
        <v>1.7516545000000001E-2</v>
      </c>
      <c r="P714" s="13">
        <v>1.9563999999999999E-4</v>
      </c>
      <c r="Q714" s="13">
        <v>0.76143053599999999</v>
      </c>
      <c r="R714" s="10">
        <v>0.81728113137479097</v>
      </c>
      <c r="S714" s="10">
        <v>0.76494719954373402</v>
      </c>
      <c r="T714" s="10">
        <v>0.74000683726908401</v>
      </c>
      <c r="U714" s="10">
        <v>0.82811563535884702</v>
      </c>
      <c r="V714" s="10">
        <v>0.84801323308113397</v>
      </c>
      <c r="W714" s="10">
        <v>0.75559141748519998</v>
      </c>
      <c r="X714" s="9">
        <v>0.76143053599999999</v>
      </c>
      <c r="Y714" s="8">
        <v>21.022691169195401</v>
      </c>
    </row>
    <row r="715" spans="1:25">
      <c r="A715" s="11">
        <v>5</v>
      </c>
      <c r="B715" s="14">
        <v>72</v>
      </c>
      <c r="C715" s="14" t="s">
        <v>429</v>
      </c>
      <c r="D715" s="14">
        <v>121.48007509999999</v>
      </c>
      <c r="E715" s="14">
        <v>31.252364719999999</v>
      </c>
      <c r="F715" s="16" t="s">
        <v>2441</v>
      </c>
      <c r="G715" s="16" t="s">
        <v>1944</v>
      </c>
      <c r="H715" s="16" t="s">
        <v>2440</v>
      </c>
      <c r="I715" s="10" t="s">
        <v>2436</v>
      </c>
      <c r="J715" s="13">
        <v>0.47369798000000002</v>
      </c>
      <c r="K715" s="13">
        <v>0.299195608</v>
      </c>
      <c r="L715" s="13">
        <v>1.3271649999999999E-2</v>
      </c>
      <c r="M715" s="13">
        <v>0.130121867</v>
      </c>
      <c r="N715" s="13">
        <v>3.3884048E-2</v>
      </c>
      <c r="O715" s="13">
        <v>2.867699E-3</v>
      </c>
      <c r="P715" s="13">
        <v>8.0938339999999994E-3</v>
      </c>
      <c r="Q715" s="13">
        <v>0.84740459800000001</v>
      </c>
      <c r="R715" s="10">
        <v>0.86711796283806297</v>
      </c>
      <c r="S715" s="10">
        <v>0.69757474045102597</v>
      </c>
      <c r="T715" s="10">
        <v>0.84212712366237497</v>
      </c>
      <c r="U715" s="10">
        <v>0.69146930025213205</v>
      </c>
      <c r="V715" s="10">
        <v>0.79709926522589902</v>
      </c>
      <c r="W715" s="10">
        <v>0.62768559050137995</v>
      </c>
      <c r="X715" s="9">
        <v>0.84740459800000001</v>
      </c>
      <c r="Y715" s="8">
        <v>23.797608337526398</v>
      </c>
    </row>
    <row r="716" spans="1:25">
      <c r="A716" s="11">
        <v>5</v>
      </c>
      <c r="B716" s="14">
        <v>73</v>
      </c>
      <c r="C716" s="14" t="s">
        <v>427</v>
      </c>
      <c r="D716" s="14">
        <v>121.4978721</v>
      </c>
      <c r="E716" s="14">
        <v>31.2532119</v>
      </c>
      <c r="F716" s="14" t="s">
        <v>1670</v>
      </c>
      <c r="G716" s="14" t="s">
        <v>1670</v>
      </c>
      <c r="H716" s="14" t="s">
        <v>2439</v>
      </c>
      <c r="I716" s="10" t="s">
        <v>2436</v>
      </c>
      <c r="J716" s="13">
        <v>0.44597034400000002</v>
      </c>
      <c r="K716" s="13">
        <v>0.27263030999999999</v>
      </c>
      <c r="L716" s="13">
        <v>4.3018722000000002E-2</v>
      </c>
      <c r="M716" s="13">
        <v>9.5331763999999999E-2</v>
      </c>
      <c r="N716" s="13">
        <v>3.4567642000000003E-2</v>
      </c>
      <c r="O716" s="13">
        <v>8.5773499999999999E-4</v>
      </c>
      <c r="P716" s="13">
        <v>4.2625046E-2</v>
      </c>
      <c r="Q716" s="13">
        <v>0.77603078999999997</v>
      </c>
      <c r="R716" s="10">
        <v>0.90435872895602198</v>
      </c>
      <c r="S716" s="10">
        <v>0.93285037006068405</v>
      </c>
      <c r="T716" s="10">
        <v>0.76150458218025197</v>
      </c>
      <c r="U716" s="10">
        <v>0.77436178317307003</v>
      </c>
      <c r="V716" s="10">
        <v>0.92250168049558401</v>
      </c>
      <c r="W716" s="10">
        <v>0.94624655674577196</v>
      </c>
      <c r="X716" s="9">
        <v>0.77603078999999997</v>
      </c>
      <c r="Y716" s="8">
        <v>11.399948825682999</v>
      </c>
    </row>
    <row r="717" spans="1:25">
      <c r="A717" s="11">
        <v>5</v>
      </c>
      <c r="B717" s="14">
        <v>74</v>
      </c>
      <c r="C717" s="14" t="s">
        <v>426</v>
      </c>
      <c r="D717" s="14">
        <v>121.4788582</v>
      </c>
      <c r="E717" s="14">
        <v>31.25294495</v>
      </c>
      <c r="F717" s="14" t="s">
        <v>2438</v>
      </c>
      <c r="G717" s="14" t="s">
        <v>1670</v>
      </c>
      <c r="H717" s="14" t="s">
        <v>2437</v>
      </c>
      <c r="I717" s="10" t="s">
        <v>2436</v>
      </c>
      <c r="J717" s="13">
        <v>0.18200556400000001</v>
      </c>
      <c r="K717" s="13">
        <v>0.36042181699999998</v>
      </c>
      <c r="L717" s="13">
        <v>0.22196960499999999</v>
      </c>
      <c r="M717" s="13">
        <v>7.1030935000000003E-2</v>
      </c>
      <c r="N717" s="13">
        <v>4.8596382E-2</v>
      </c>
      <c r="O717" s="13">
        <v>2.0062130000000002E-3</v>
      </c>
      <c r="P717" s="13">
        <v>3.4968300000000001E-6</v>
      </c>
      <c r="Q717" s="13">
        <v>0.64248409100000003</v>
      </c>
      <c r="R717" s="10">
        <v>0.85867576100096099</v>
      </c>
      <c r="S717" s="10">
        <v>0.85595448414910502</v>
      </c>
      <c r="T717" s="10">
        <v>0.64541554879276197</v>
      </c>
      <c r="U717" s="10">
        <v>0.51325646140440095</v>
      </c>
      <c r="V717" s="10">
        <v>0.71910542262352395</v>
      </c>
      <c r="W717" s="10">
        <v>0.60488426889543001</v>
      </c>
      <c r="X717" s="9">
        <v>0.64248409100000003</v>
      </c>
      <c r="Y717" s="8">
        <v>17.274184998065799</v>
      </c>
    </row>
    <row r="718" spans="1:25">
      <c r="A718" s="11">
        <v>5</v>
      </c>
      <c r="B718" s="14">
        <v>75</v>
      </c>
      <c r="C718" s="14" t="s">
        <v>425</v>
      </c>
      <c r="D718" s="14">
        <v>121.4823938</v>
      </c>
      <c r="E718" s="14">
        <v>31.2393514</v>
      </c>
      <c r="F718" s="14" t="s">
        <v>2435</v>
      </c>
      <c r="G718" s="14" t="s">
        <v>2435</v>
      </c>
      <c r="H718" s="14" t="s">
        <v>2434</v>
      </c>
      <c r="I718" s="10" t="s">
        <v>2242</v>
      </c>
      <c r="J718" s="13">
        <v>0.50859022200000004</v>
      </c>
      <c r="K718" s="13">
        <v>0.212230682</v>
      </c>
      <c r="L718" s="13">
        <v>1.7551541E-2</v>
      </c>
      <c r="M718" s="13">
        <v>6.7988872000000006E-2</v>
      </c>
      <c r="N718" s="13">
        <v>3.4039974000000001E-2</v>
      </c>
      <c r="O718" s="13">
        <v>5.8044189999999999E-3</v>
      </c>
      <c r="P718" s="13">
        <v>3.6145449999999998E-3</v>
      </c>
      <c r="Q718" s="13">
        <v>0.71063283799999999</v>
      </c>
      <c r="R718" s="10">
        <v>0.87144709011494104</v>
      </c>
      <c r="S718" s="10">
        <v>0.84761825085034503</v>
      </c>
      <c r="T718" s="10">
        <v>0.71773624123950597</v>
      </c>
      <c r="U718" s="10">
        <v>0.767709270667842</v>
      </c>
      <c r="V718" s="10">
        <v>0.83931512983930001</v>
      </c>
      <c r="W718" s="10">
        <v>0.84483811114529905</v>
      </c>
      <c r="X718" s="9">
        <v>0.71063283799999999</v>
      </c>
      <c r="Y718" s="8">
        <v>14.3049802139167</v>
      </c>
    </row>
    <row r="719" spans="1:25">
      <c r="A719" s="11">
        <v>5</v>
      </c>
      <c r="B719" s="14">
        <v>76</v>
      </c>
      <c r="C719" s="14" t="s">
        <v>423</v>
      </c>
      <c r="D719" s="14">
        <v>121.5002246</v>
      </c>
      <c r="E719" s="14">
        <v>31.223464409999998</v>
      </c>
      <c r="F719" s="14" t="s">
        <v>2433</v>
      </c>
      <c r="G719" s="14" t="s">
        <v>1670</v>
      </c>
      <c r="H719" s="14" t="s">
        <v>2432</v>
      </c>
      <c r="I719" s="10" t="s">
        <v>2242</v>
      </c>
      <c r="J719" s="13">
        <v>0.32774055000000002</v>
      </c>
      <c r="K719" s="13">
        <v>0.39425694900000002</v>
      </c>
      <c r="L719" s="13">
        <v>3.7941217999999999E-2</v>
      </c>
      <c r="M719" s="13">
        <v>9.9411844999999999E-2</v>
      </c>
      <c r="N719" s="13">
        <v>4.5113206000000003E-2</v>
      </c>
      <c r="O719" s="13">
        <v>8.9597699999999995E-4</v>
      </c>
      <c r="P719" s="13">
        <v>1.8575906999999999E-2</v>
      </c>
      <c r="Q719" s="13">
        <v>0.84024480300000004</v>
      </c>
      <c r="R719" s="10">
        <v>0.92440558169167997</v>
      </c>
      <c r="S719" s="10">
        <v>0.89133991935380996</v>
      </c>
      <c r="T719" s="10">
        <v>0.83125640900750397</v>
      </c>
      <c r="U719" s="10">
        <v>0.80349049425706898</v>
      </c>
      <c r="V719" s="10">
        <v>0.889009556708797</v>
      </c>
      <c r="W719" s="10">
        <v>0.78863083074461704</v>
      </c>
      <c r="X719" s="9">
        <v>0.84024480300000004</v>
      </c>
      <c r="Y719" s="8">
        <v>16.620739234234001</v>
      </c>
    </row>
    <row r="720" spans="1:25">
      <c r="A720" s="11">
        <v>5</v>
      </c>
      <c r="B720" s="14">
        <v>77</v>
      </c>
      <c r="C720" s="14" t="s">
        <v>421</v>
      </c>
      <c r="D720" s="14">
        <v>121.4780621</v>
      </c>
      <c r="E720" s="14">
        <v>31.240984860000001</v>
      </c>
      <c r="F720" s="14" t="s">
        <v>2431</v>
      </c>
      <c r="G720" s="14" t="s">
        <v>1670</v>
      </c>
      <c r="H720" s="14" t="s">
        <v>2430</v>
      </c>
      <c r="I720" s="10" t="s">
        <v>2242</v>
      </c>
      <c r="J720" s="13">
        <v>0.57943785199999998</v>
      </c>
      <c r="K720" s="13">
        <v>0.218986869</v>
      </c>
      <c r="L720" s="13">
        <v>3.3719896999999999E-2</v>
      </c>
      <c r="M720" s="13">
        <v>4.4667602000000001E-2</v>
      </c>
      <c r="N720" s="13">
        <v>3.2184243000000001E-2</v>
      </c>
      <c r="O720" s="13">
        <v>4.6520229999999999E-3</v>
      </c>
      <c r="P720" s="13">
        <v>2.1342039E-2</v>
      </c>
      <c r="Q720" s="13">
        <v>0.82403487399999997</v>
      </c>
      <c r="R720" s="10">
        <v>0.91267671546173401</v>
      </c>
      <c r="S720" s="10">
        <v>0.90569480188718798</v>
      </c>
      <c r="T720" s="10">
        <v>0.80840368310866195</v>
      </c>
      <c r="U720" s="10">
        <v>0.82878168796493801</v>
      </c>
      <c r="V720" s="10">
        <v>0.89224509588536904</v>
      </c>
      <c r="W720" s="10">
        <v>0.91784005152404102</v>
      </c>
      <c r="X720" s="9">
        <v>0.82403487399999997</v>
      </c>
      <c r="Y720" s="8">
        <v>13.149846331200999</v>
      </c>
    </row>
    <row r="721" spans="1:25">
      <c r="A721" s="11">
        <v>5</v>
      </c>
      <c r="B721" s="14">
        <v>78</v>
      </c>
      <c r="C721" s="14" t="s">
        <v>25</v>
      </c>
      <c r="D721" s="14">
        <v>121.4818477</v>
      </c>
      <c r="E721" s="14">
        <v>31.24078218</v>
      </c>
      <c r="F721" s="14" t="s">
        <v>2429</v>
      </c>
      <c r="G721" s="14" t="s">
        <v>2428</v>
      </c>
      <c r="H721" s="14" t="s">
        <v>2427</v>
      </c>
      <c r="I721" s="10" t="s">
        <v>2242</v>
      </c>
      <c r="J721" s="13">
        <v>0.43988315900000002</v>
      </c>
      <c r="K721" s="13">
        <v>0.22789177499999999</v>
      </c>
      <c r="L721" s="13">
        <v>0.129560177</v>
      </c>
      <c r="M721" s="13">
        <v>9.5891953000000002E-2</v>
      </c>
      <c r="N721" s="13">
        <v>4.4995967999999997E-2</v>
      </c>
      <c r="O721" s="13">
        <v>3.9077169999999998E-3</v>
      </c>
      <c r="P721" s="13">
        <v>7.4354319999999996E-3</v>
      </c>
      <c r="Q721" s="13">
        <v>0.80200130199999997</v>
      </c>
      <c r="R721" s="10">
        <v>0.87664284108762403</v>
      </c>
      <c r="S721" s="10">
        <v>0.75313254354286097</v>
      </c>
      <c r="T721" s="10">
        <v>0.78911368999783504</v>
      </c>
      <c r="U721" s="10">
        <v>0.85400204873809205</v>
      </c>
      <c r="V721" s="10">
        <v>0.88617891990393505</v>
      </c>
      <c r="W721" s="10">
        <v>0.76472369987825495</v>
      </c>
      <c r="X721" s="9">
        <v>0.80200130199999997</v>
      </c>
      <c r="Y721" s="8">
        <v>14.7601189001726</v>
      </c>
    </row>
    <row r="722" spans="1:25">
      <c r="A722" s="11">
        <v>5</v>
      </c>
      <c r="B722" s="14">
        <v>79</v>
      </c>
      <c r="C722" s="14" t="s">
        <v>419</v>
      </c>
      <c r="D722" s="14">
        <v>121.4816556</v>
      </c>
      <c r="E722" s="14">
        <v>31.244852760000001</v>
      </c>
      <c r="F722" s="14" t="s">
        <v>2426</v>
      </c>
      <c r="G722" s="14" t="s">
        <v>2419</v>
      </c>
      <c r="H722" s="14" t="s">
        <v>2425</v>
      </c>
      <c r="I722" s="10" t="s">
        <v>2242</v>
      </c>
      <c r="J722" s="13">
        <v>0.49257552599999999</v>
      </c>
      <c r="K722" s="13">
        <v>0.238038898</v>
      </c>
      <c r="L722" s="13">
        <v>9.8817348999999999E-2</v>
      </c>
      <c r="M722" s="13">
        <v>7.5693845999999995E-2</v>
      </c>
      <c r="N722" s="13">
        <v>2.8025149999999999E-2</v>
      </c>
      <c r="O722" s="13">
        <v>2.061486E-3</v>
      </c>
      <c r="P722" s="13">
        <v>9.5486640000000001E-3</v>
      </c>
      <c r="Q722" s="13">
        <v>0.87218418799999997</v>
      </c>
      <c r="R722" s="10">
        <v>0.90187620845092697</v>
      </c>
      <c r="S722" s="10">
        <v>0.87580111258692595</v>
      </c>
      <c r="T722" s="10">
        <v>0.84341091874685103</v>
      </c>
      <c r="U722" s="10">
        <v>0.83463599113062403</v>
      </c>
      <c r="V722" s="10">
        <v>0.88672531343838901</v>
      </c>
      <c r="W722" s="10">
        <v>0.888228602880896</v>
      </c>
      <c r="X722" s="9">
        <v>0.87218418799999997</v>
      </c>
      <c r="Y722" s="8">
        <v>20.450813836211999</v>
      </c>
    </row>
    <row r="723" spans="1:25">
      <c r="A723" s="11">
        <v>5</v>
      </c>
      <c r="B723" s="14">
        <v>80</v>
      </c>
      <c r="C723" s="14" t="s">
        <v>417</v>
      </c>
      <c r="D723" s="14">
        <v>121.481611</v>
      </c>
      <c r="E723" s="14">
        <v>31.24528037</v>
      </c>
      <c r="F723" s="14" t="s">
        <v>2424</v>
      </c>
      <c r="G723" s="14" t="s">
        <v>2347</v>
      </c>
      <c r="H723" s="14" t="s">
        <v>2423</v>
      </c>
      <c r="I723" s="10" t="s">
        <v>2242</v>
      </c>
      <c r="J723" s="13">
        <v>0.26873429599999998</v>
      </c>
      <c r="K723" s="13">
        <v>0.39670912400000002</v>
      </c>
      <c r="L723" s="13">
        <v>0.111047639</v>
      </c>
      <c r="M723" s="13">
        <v>0.111320814</v>
      </c>
      <c r="N723" s="13">
        <v>2.8079987000000001E-2</v>
      </c>
      <c r="O723" s="13">
        <v>4.1691460000000003E-3</v>
      </c>
      <c r="P723" s="13">
        <v>1.4493201000000001E-2</v>
      </c>
      <c r="Q723" s="13">
        <v>0.73341941600000005</v>
      </c>
      <c r="R723" s="10">
        <v>0.86012057925459096</v>
      </c>
      <c r="S723" s="10">
        <v>0.80829355185561003</v>
      </c>
      <c r="T723" s="10">
        <v>0.74233956794400002</v>
      </c>
      <c r="U723" s="10">
        <v>0.650530153653471</v>
      </c>
      <c r="V723" s="10">
        <v>0.77032346303483101</v>
      </c>
      <c r="W723" s="10">
        <v>0.75652451819887501</v>
      </c>
      <c r="X723" s="9">
        <v>0.73341941600000005</v>
      </c>
      <c r="Y723" s="8">
        <v>22.048004528338101</v>
      </c>
    </row>
    <row r="724" spans="1:25">
      <c r="A724" s="11">
        <v>5</v>
      </c>
      <c r="B724" s="14">
        <v>81</v>
      </c>
      <c r="C724" s="14" t="s">
        <v>415</v>
      </c>
      <c r="D724" s="14">
        <v>121.4817853</v>
      </c>
      <c r="E724" s="14">
        <v>31.24450555</v>
      </c>
      <c r="F724" s="14" t="s">
        <v>2422</v>
      </c>
      <c r="G724" s="14" t="s">
        <v>2421</v>
      </c>
      <c r="H724" s="14" t="s">
        <v>2420</v>
      </c>
      <c r="I724" s="10" t="s">
        <v>2242</v>
      </c>
      <c r="J724" s="13">
        <v>0.51025797500000003</v>
      </c>
      <c r="K724" s="13">
        <v>0.23176549299999999</v>
      </c>
      <c r="L724" s="13">
        <v>9.3987656000000003E-2</v>
      </c>
      <c r="M724" s="13">
        <v>7.2455596999999997E-2</v>
      </c>
      <c r="N724" s="13">
        <v>2.7509816999999999E-2</v>
      </c>
      <c r="O724" s="13">
        <v>1.9732159999999999E-3</v>
      </c>
      <c r="P724" s="13">
        <v>1.0690943E-2</v>
      </c>
      <c r="Q724" s="13">
        <v>0.89765634100000002</v>
      </c>
      <c r="R724" s="10">
        <v>0.89589160576595905</v>
      </c>
      <c r="S724" s="10">
        <v>0.88120918890851596</v>
      </c>
      <c r="T724" s="10">
        <v>0.87747403413219105</v>
      </c>
      <c r="U724" s="10">
        <v>0.82951405219853402</v>
      </c>
      <c r="V724" s="10">
        <v>0.84438688448639598</v>
      </c>
      <c r="W724" s="10">
        <v>0.80858461797049797</v>
      </c>
      <c r="X724" s="9">
        <v>0.89765634100000002</v>
      </c>
      <c r="Y724" s="8">
        <v>18.830507550182901</v>
      </c>
    </row>
    <row r="725" spans="1:25">
      <c r="A725" s="11">
        <v>5</v>
      </c>
      <c r="B725" s="14">
        <v>82</v>
      </c>
      <c r="C725" s="14" t="s">
        <v>413</v>
      </c>
      <c r="D725" s="14">
        <v>121.4818886</v>
      </c>
      <c r="E725" s="14">
        <v>31.244204679999999</v>
      </c>
      <c r="F725" s="14" t="s">
        <v>2419</v>
      </c>
      <c r="G725" s="14" t="s">
        <v>1670</v>
      </c>
      <c r="H725" s="14" t="s">
        <v>2418</v>
      </c>
      <c r="I725" s="10" t="s">
        <v>2242</v>
      </c>
      <c r="J725" s="13">
        <v>0.46571646799999999</v>
      </c>
      <c r="K725" s="13">
        <v>0.21045366900000001</v>
      </c>
      <c r="L725" s="13">
        <v>0.167154312</v>
      </c>
      <c r="M725" s="13">
        <v>7.8140471000000003E-2</v>
      </c>
      <c r="N725" s="13">
        <v>3.3979415999999998E-2</v>
      </c>
      <c r="O725" s="13">
        <v>2.1375019999999999E-3</v>
      </c>
      <c r="P725" s="13">
        <v>5.4446329999999999E-3</v>
      </c>
      <c r="Q725" s="13">
        <v>0.83288599200000002</v>
      </c>
      <c r="R725" s="10">
        <v>0.89650266678383606</v>
      </c>
      <c r="S725" s="10">
        <v>0.89872733766854396</v>
      </c>
      <c r="T725" s="10">
        <v>0.82765942245730495</v>
      </c>
      <c r="U725" s="10">
        <v>0.79779178414358898</v>
      </c>
      <c r="V725" s="10">
        <v>0.82315197281111896</v>
      </c>
      <c r="W725" s="10">
        <v>0.85425688789692</v>
      </c>
      <c r="X725" s="9">
        <v>0.83288599200000002</v>
      </c>
      <c r="Y725" s="8">
        <v>21.495574501467502</v>
      </c>
    </row>
    <row r="726" spans="1:25">
      <c r="A726" s="11">
        <v>5</v>
      </c>
      <c r="B726" s="14">
        <v>83</v>
      </c>
      <c r="C726" s="14" t="s">
        <v>411</v>
      </c>
      <c r="D726" s="14">
        <v>121.4701345</v>
      </c>
      <c r="E726" s="14">
        <v>31.23695038</v>
      </c>
      <c r="F726" s="14" t="s">
        <v>2417</v>
      </c>
      <c r="G726" s="14" t="s">
        <v>1670</v>
      </c>
      <c r="H726" s="14" t="s">
        <v>2416</v>
      </c>
      <c r="I726" s="10" t="s">
        <v>2242</v>
      </c>
      <c r="J726" s="13">
        <v>0.45376345299999998</v>
      </c>
      <c r="K726" s="13">
        <v>0.22196706099999999</v>
      </c>
      <c r="L726" s="13">
        <v>9.5310847000000004E-2</v>
      </c>
      <c r="M726" s="13">
        <v>9.9317931999999998E-2</v>
      </c>
      <c r="N726" s="13">
        <v>3.3875147000000001E-2</v>
      </c>
      <c r="O726" s="13">
        <v>3.118769E-3</v>
      </c>
      <c r="P726" s="13">
        <v>2.1309788999999999E-2</v>
      </c>
      <c r="Q726" s="13">
        <v>0.78995239299999997</v>
      </c>
      <c r="R726" s="10">
        <v>0.89920866115185905</v>
      </c>
      <c r="S726" s="10">
        <v>0.85947600526449996</v>
      </c>
      <c r="T726" s="10">
        <v>0.77868358105799895</v>
      </c>
      <c r="U726" s="10">
        <v>0.82770921134725095</v>
      </c>
      <c r="V726" s="10">
        <v>0.87255006571099702</v>
      </c>
      <c r="W726" s="10">
        <v>0.80135424124853805</v>
      </c>
      <c r="X726" s="9">
        <v>0.78995239299999997</v>
      </c>
      <c r="Y726" s="8">
        <v>17.901823193607299</v>
      </c>
    </row>
    <row r="727" spans="1:25">
      <c r="A727" s="11">
        <v>5</v>
      </c>
      <c r="B727" s="14">
        <v>84</v>
      </c>
      <c r="C727" s="14" t="s">
        <v>409</v>
      </c>
      <c r="D727" s="14">
        <v>121.4824131</v>
      </c>
      <c r="E727" s="14">
        <v>31.242798090000001</v>
      </c>
      <c r="F727" s="14" t="s">
        <v>2415</v>
      </c>
      <c r="G727" s="14" t="s">
        <v>1670</v>
      </c>
      <c r="H727" s="14" t="s">
        <v>2414</v>
      </c>
      <c r="I727" s="10" t="s">
        <v>2242</v>
      </c>
      <c r="J727" s="13">
        <v>0.443845347</v>
      </c>
      <c r="K727" s="13">
        <v>0.218556053</v>
      </c>
      <c r="L727" s="13">
        <v>0.115003987</v>
      </c>
      <c r="M727" s="13">
        <v>6.3813962000000002E-2</v>
      </c>
      <c r="N727" s="13">
        <v>2.8478422E-2</v>
      </c>
      <c r="O727" s="13">
        <v>5.5890330000000002E-3</v>
      </c>
      <c r="P727" s="13">
        <v>8.8563219999999998E-3</v>
      </c>
      <c r="Q727" s="13">
        <v>0.79803805800000005</v>
      </c>
      <c r="R727" s="10">
        <v>0.90394566574747404</v>
      </c>
      <c r="S727" s="10">
        <v>0.85835273089421205</v>
      </c>
      <c r="T727" s="10">
        <v>0.77345203837337095</v>
      </c>
      <c r="U727" s="10">
        <v>0.75379438389346798</v>
      </c>
      <c r="V727" s="10">
        <v>0.90525324014569097</v>
      </c>
      <c r="W727" s="10">
        <v>0.91533775800539896</v>
      </c>
      <c r="X727" s="9">
        <v>0.79803805800000005</v>
      </c>
      <c r="Y727" s="8">
        <v>16.092072946851498</v>
      </c>
    </row>
    <row r="728" spans="1:25">
      <c r="A728" s="11">
        <v>5</v>
      </c>
      <c r="B728" s="14">
        <v>85</v>
      </c>
      <c r="C728" s="14" t="s">
        <v>407</v>
      </c>
      <c r="D728" s="14">
        <v>121.45986240000001</v>
      </c>
      <c r="E728" s="14">
        <v>31.219527710000001</v>
      </c>
      <c r="F728" s="14" t="s">
        <v>1670</v>
      </c>
      <c r="G728" s="14" t="s">
        <v>1670</v>
      </c>
      <c r="H728" s="14" t="s">
        <v>2413</v>
      </c>
      <c r="I728" s="10" t="s">
        <v>2242</v>
      </c>
      <c r="J728" s="13">
        <v>0.331293636</v>
      </c>
      <c r="K728" s="13">
        <v>9.7316317999999999E-2</v>
      </c>
      <c r="L728" s="13">
        <v>0.41493617199999999</v>
      </c>
      <c r="M728" s="13">
        <v>3.8427883000000003E-2</v>
      </c>
      <c r="N728" s="13">
        <v>6.2754525000000005E-2</v>
      </c>
      <c r="O728" s="13">
        <v>4.9651460000000001E-3</v>
      </c>
      <c r="P728" s="13">
        <v>4.7960279999999999E-3</v>
      </c>
      <c r="Q728" s="13">
        <v>0.794744114</v>
      </c>
      <c r="R728" s="10">
        <v>0.85263625724242997</v>
      </c>
      <c r="S728" s="10">
        <v>0.84805702176806097</v>
      </c>
      <c r="T728" s="10">
        <v>0.77605187727618796</v>
      </c>
      <c r="U728" s="10">
        <v>0.75983905909500205</v>
      </c>
      <c r="V728" s="10">
        <v>0.72412106528231102</v>
      </c>
      <c r="W728" s="10">
        <v>0.69335369993750195</v>
      </c>
      <c r="X728" s="9">
        <v>0.794744114</v>
      </c>
      <c r="Y728" s="8">
        <v>19.1553949170208</v>
      </c>
    </row>
    <row r="729" spans="1:25">
      <c r="A729" s="11">
        <v>5</v>
      </c>
      <c r="B729" s="14">
        <v>86</v>
      </c>
      <c r="C729" s="14" t="s">
        <v>406</v>
      </c>
      <c r="D729" s="14">
        <v>121.46198080000001</v>
      </c>
      <c r="E729" s="14">
        <v>31.2195462</v>
      </c>
      <c r="F729" s="14" t="s">
        <v>1670</v>
      </c>
      <c r="G729" s="14" t="s">
        <v>1670</v>
      </c>
      <c r="H729" s="14" t="s">
        <v>2412</v>
      </c>
      <c r="I729" s="10" t="s">
        <v>2242</v>
      </c>
      <c r="J729" s="13">
        <v>0.20812726000000001</v>
      </c>
      <c r="K729" s="13">
        <v>7.3158740999999999E-2</v>
      </c>
      <c r="L729" s="13">
        <v>0.54649281500000002</v>
      </c>
      <c r="M729" s="13">
        <v>5.8810949000000001E-2</v>
      </c>
      <c r="N729" s="13">
        <v>5.0043345000000003E-2</v>
      </c>
      <c r="O729" s="13">
        <v>1.890659E-3</v>
      </c>
      <c r="P729" s="13">
        <v>1.273394E-3</v>
      </c>
      <c r="Q729" s="13">
        <v>0.78162119699999999</v>
      </c>
      <c r="R729" s="10">
        <v>0.90408828262125596</v>
      </c>
      <c r="S729" s="10">
        <v>0.86022946256112198</v>
      </c>
      <c r="T729" s="10">
        <v>0.76450392995735394</v>
      </c>
      <c r="U729" s="10">
        <v>0.74077232255970704</v>
      </c>
      <c r="V729" s="10">
        <v>0.86527302776450599</v>
      </c>
      <c r="W729" s="10">
        <v>0.84792461465993396</v>
      </c>
      <c r="X729" s="9">
        <v>0.78162119699999999</v>
      </c>
      <c r="Y729" s="8">
        <v>18.623664631492002</v>
      </c>
    </row>
    <row r="730" spans="1:25">
      <c r="A730" s="11">
        <v>5</v>
      </c>
      <c r="B730" s="14">
        <v>87</v>
      </c>
      <c r="C730" s="14" t="s">
        <v>405</v>
      </c>
      <c r="D730" s="14">
        <v>121.4614608</v>
      </c>
      <c r="E730" s="14">
        <v>31.219054929999999</v>
      </c>
      <c r="F730" s="14" t="s">
        <v>1670</v>
      </c>
      <c r="G730" s="14" t="s">
        <v>1670</v>
      </c>
      <c r="H730" s="14" t="s">
        <v>2411</v>
      </c>
      <c r="I730" s="10" t="s">
        <v>2242</v>
      </c>
      <c r="J730" s="13">
        <v>0.239482062</v>
      </c>
      <c r="K730" s="13">
        <v>3.1517029000000002E-2</v>
      </c>
      <c r="L730" s="13">
        <v>0.57487951000000004</v>
      </c>
      <c r="M730" s="13">
        <v>2.3022515E-2</v>
      </c>
      <c r="N730" s="13">
        <v>3.6943436000000003E-2</v>
      </c>
      <c r="O730" s="13">
        <v>1.205989E-3</v>
      </c>
      <c r="P730" s="13">
        <v>2.4860110000000001E-2</v>
      </c>
      <c r="Q730" s="13">
        <v>0.79070169800000001</v>
      </c>
      <c r="R730" s="10">
        <v>0.82326839346300595</v>
      </c>
      <c r="S730" s="10">
        <v>0.80408433444636296</v>
      </c>
      <c r="T730" s="10">
        <v>0.78097774359306804</v>
      </c>
      <c r="U730" s="10">
        <v>0.78851544334678303</v>
      </c>
      <c r="V730" s="10">
        <v>0.86275395375713104</v>
      </c>
      <c r="W730" s="10">
        <v>0.82952943123994305</v>
      </c>
      <c r="X730" s="9">
        <v>0.79070169800000001</v>
      </c>
      <c r="Y730" s="8">
        <v>23.423361466056299</v>
      </c>
    </row>
    <row r="731" spans="1:25">
      <c r="A731" s="11">
        <v>5</v>
      </c>
      <c r="B731" s="14">
        <v>88</v>
      </c>
      <c r="C731" s="14" t="s">
        <v>404</v>
      </c>
      <c r="D731" s="14">
        <v>121.4643811</v>
      </c>
      <c r="E731" s="14">
        <v>31.237697170000001</v>
      </c>
      <c r="F731" s="14" t="s">
        <v>2410</v>
      </c>
      <c r="G731" s="14" t="s">
        <v>1670</v>
      </c>
      <c r="H731" s="14" t="s">
        <v>2409</v>
      </c>
      <c r="I731" s="10" t="s">
        <v>2242</v>
      </c>
      <c r="J731" s="13">
        <v>0.36454009999999998</v>
      </c>
      <c r="K731" s="13">
        <v>0.28418554600000001</v>
      </c>
      <c r="L731" s="13">
        <v>0.186707769</v>
      </c>
      <c r="M731" s="13">
        <v>8.7751252000000002E-2</v>
      </c>
      <c r="N731" s="13">
        <v>2.1813801000000001E-2</v>
      </c>
      <c r="O731" s="13">
        <v>1.8354140000000001E-3</v>
      </c>
      <c r="P731" s="13">
        <v>1.2684005E-2</v>
      </c>
      <c r="Q731" s="13">
        <v>0.80024229400000002</v>
      </c>
      <c r="R731" s="10">
        <v>0.91983211126436903</v>
      </c>
      <c r="S731" s="10">
        <v>0.88578003874659705</v>
      </c>
      <c r="T731" s="10">
        <v>0.78872688756208698</v>
      </c>
      <c r="U731" s="10">
        <v>0.81053580704633699</v>
      </c>
      <c r="V731" s="10">
        <v>0.92619654307672095</v>
      </c>
      <c r="W731" s="10">
        <v>0.90090006064149997</v>
      </c>
      <c r="X731" s="9">
        <v>0.80024229400000002</v>
      </c>
      <c r="Y731" s="8">
        <v>14.576876775321701</v>
      </c>
    </row>
    <row r="732" spans="1:25">
      <c r="A732" s="11">
        <v>5</v>
      </c>
      <c r="B732" s="14">
        <v>89</v>
      </c>
      <c r="C732" s="14" t="s">
        <v>402</v>
      </c>
      <c r="D732" s="14">
        <v>121.484399</v>
      </c>
      <c r="E732" s="14">
        <v>31.235322669999999</v>
      </c>
      <c r="F732" s="14" t="s">
        <v>2408</v>
      </c>
      <c r="G732" s="14" t="s">
        <v>2407</v>
      </c>
      <c r="H732" s="14" t="s">
        <v>2406</v>
      </c>
      <c r="I732" s="10" t="s">
        <v>2242</v>
      </c>
      <c r="J732" s="13">
        <v>0.66385116600000005</v>
      </c>
      <c r="K732" s="13">
        <v>0.17765579200000001</v>
      </c>
      <c r="L732" s="13">
        <v>5.8147429999999998E-3</v>
      </c>
      <c r="M732" s="13">
        <v>4.9328613E-2</v>
      </c>
      <c r="N732" s="13">
        <v>3.0488587000000001E-2</v>
      </c>
      <c r="O732" s="13">
        <v>3.9741519999999999E-3</v>
      </c>
      <c r="P732" s="13">
        <v>1.8492126000000001E-2</v>
      </c>
      <c r="Q732" s="13">
        <v>0.85645660800000001</v>
      </c>
      <c r="R732" s="10">
        <v>0.79920704434231005</v>
      </c>
      <c r="S732" s="10">
        <v>0.807845932343498</v>
      </c>
      <c r="T732" s="10">
        <v>0.84105453315352696</v>
      </c>
      <c r="U732" s="10">
        <v>0.86704170197922903</v>
      </c>
      <c r="V732" s="10">
        <v>0.86704927410237598</v>
      </c>
      <c r="W732" s="10">
        <v>0.84411212279672099</v>
      </c>
      <c r="X732" s="9">
        <v>0.85645660800000001</v>
      </c>
      <c r="Y732" s="8">
        <v>11.501678967288701</v>
      </c>
    </row>
    <row r="733" spans="1:25">
      <c r="A733" s="11">
        <v>5</v>
      </c>
      <c r="B733" s="14">
        <v>90</v>
      </c>
      <c r="C733" s="14" t="s">
        <v>400</v>
      </c>
      <c r="D733" s="14">
        <v>121.48051479999999</v>
      </c>
      <c r="E733" s="14">
        <v>31.233474749999999</v>
      </c>
      <c r="F733" s="14" t="s">
        <v>2405</v>
      </c>
      <c r="G733" s="14" t="s">
        <v>1670</v>
      </c>
      <c r="H733" s="14" t="s">
        <v>2404</v>
      </c>
      <c r="I733" s="10" t="s">
        <v>2242</v>
      </c>
      <c r="J733" s="13">
        <v>0.33896246600000002</v>
      </c>
      <c r="K733" s="13">
        <v>0.35962490699999999</v>
      </c>
      <c r="L733" s="13">
        <v>3.6882667000000001E-2</v>
      </c>
      <c r="M733" s="13">
        <v>8.9058054999999997E-2</v>
      </c>
      <c r="N733" s="13">
        <v>1.6216810000000002E-2</v>
      </c>
      <c r="O733" s="13">
        <v>1.9051300000000001E-4</v>
      </c>
      <c r="P733" s="13">
        <v>7.3072299999999996E-3</v>
      </c>
      <c r="Q733" s="13">
        <v>0.82011552300000001</v>
      </c>
      <c r="R733" s="10">
        <v>0.82708249298858605</v>
      </c>
      <c r="S733" s="10">
        <v>0.76083691951514498</v>
      </c>
      <c r="T733" s="10">
        <v>0.81944237506908502</v>
      </c>
      <c r="U733" s="10">
        <v>0.80625676072293595</v>
      </c>
      <c r="V733" s="10">
        <v>0.80231875230234095</v>
      </c>
      <c r="W733" s="10">
        <v>0.74986028741288102</v>
      </c>
      <c r="X733" s="9">
        <v>0.82011552300000001</v>
      </c>
      <c r="Y733" s="8">
        <v>15.110786353665199</v>
      </c>
    </row>
    <row r="734" spans="1:25">
      <c r="A734" s="11">
        <v>5</v>
      </c>
      <c r="B734" s="14">
        <v>91</v>
      </c>
      <c r="C734" s="14" t="s">
        <v>398</v>
      </c>
      <c r="D734" s="14">
        <v>121.4825603</v>
      </c>
      <c r="E734" s="14">
        <v>31.23897612</v>
      </c>
      <c r="F734" s="14" t="s">
        <v>2403</v>
      </c>
      <c r="G734" s="14" t="s">
        <v>1752</v>
      </c>
      <c r="H734" s="14" t="s">
        <v>2402</v>
      </c>
      <c r="I734" s="10" t="s">
        <v>2242</v>
      </c>
      <c r="J734" s="13">
        <v>0.50181344000000006</v>
      </c>
      <c r="K734" s="13">
        <v>0.223111321</v>
      </c>
      <c r="L734" s="13">
        <v>5.4847829000000001E-2</v>
      </c>
      <c r="M734" s="13">
        <v>7.4679766999999994E-2</v>
      </c>
      <c r="N734" s="13">
        <v>3.8138445999999999E-2</v>
      </c>
      <c r="O734" s="13">
        <v>6.1216919999999998E-3</v>
      </c>
      <c r="P734" s="13">
        <v>6.1932700000000003E-4</v>
      </c>
      <c r="Q734" s="13">
        <v>0.66705250900000002</v>
      </c>
      <c r="R734" s="10">
        <v>0.86509407578917996</v>
      </c>
      <c r="S734" s="10">
        <v>0.840356605333205</v>
      </c>
      <c r="T734" s="10">
        <v>0.66867625227516003</v>
      </c>
      <c r="U734" s="10">
        <v>0.76135112089354295</v>
      </c>
      <c r="V734" s="10">
        <v>0.83088293904533495</v>
      </c>
      <c r="W734" s="10">
        <v>0.86269263968735599</v>
      </c>
      <c r="X734" s="9">
        <v>0.66705250900000002</v>
      </c>
      <c r="Y734" s="8">
        <v>12.042490521644</v>
      </c>
    </row>
    <row r="735" spans="1:25">
      <c r="A735" s="11">
        <v>5</v>
      </c>
      <c r="B735" s="14">
        <v>92</v>
      </c>
      <c r="C735" s="14" t="s">
        <v>396</v>
      </c>
      <c r="D735" s="14">
        <v>121.4847422</v>
      </c>
      <c r="E735" s="14">
        <v>31.23437247</v>
      </c>
      <c r="F735" s="14" t="s">
        <v>2401</v>
      </c>
      <c r="G735" s="14" t="s">
        <v>2400</v>
      </c>
      <c r="H735" s="14" t="s">
        <v>2399</v>
      </c>
      <c r="I735" s="10" t="s">
        <v>2242</v>
      </c>
      <c r="J735" s="13">
        <v>0.26930111699999998</v>
      </c>
      <c r="K735" s="13">
        <v>0.39460837799999998</v>
      </c>
      <c r="L735" s="13">
        <v>7.6213479000000001E-2</v>
      </c>
      <c r="M735" s="13">
        <v>0.11166048000000001</v>
      </c>
      <c r="N735" s="13">
        <v>2.2413849999999999E-2</v>
      </c>
      <c r="O735" s="13">
        <v>6.1273599999999996E-5</v>
      </c>
      <c r="P735" s="13">
        <v>1.1470854000000001E-2</v>
      </c>
      <c r="Q735" s="13">
        <v>0.89992250799999995</v>
      </c>
      <c r="R735" s="10">
        <v>0.94308745795713</v>
      </c>
      <c r="S735" s="10">
        <v>0.81644795356910804</v>
      </c>
      <c r="T735" s="10">
        <v>0.89805305542062497</v>
      </c>
      <c r="U735" s="10">
        <v>0.87829351456333105</v>
      </c>
      <c r="V735" s="10">
        <v>0.81534899727460297</v>
      </c>
      <c r="W735" s="10">
        <v>0.59730851010379005</v>
      </c>
      <c r="X735" s="9">
        <v>0.89992250799999995</v>
      </c>
      <c r="Y735" s="8">
        <v>17.095760126607399</v>
      </c>
    </row>
    <row r="736" spans="1:25">
      <c r="A736" s="11">
        <v>5</v>
      </c>
      <c r="B736" s="14">
        <v>93</v>
      </c>
      <c r="C736" s="14" t="s">
        <v>394</v>
      </c>
      <c r="D736" s="14">
        <v>121.4815541</v>
      </c>
      <c r="E736" s="14">
        <v>31.236522269999998</v>
      </c>
      <c r="F736" s="14" t="s">
        <v>2398</v>
      </c>
      <c r="G736" s="14" t="s">
        <v>1752</v>
      </c>
      <c r="H736" s="14" t="s">
        <v>2397</v>
      </c>
      <c r="I736" s="10" t="s">
        <v>2242</v>
      </c>
      <c r="J736" s="13">
        <v>0.343742202</v>
      </c>
      <c r="K736" s="13">
        <v>0.42414816700000002</v>
      </c>
      <c r="L736" s="13">
        <v>3.9585281999999999E-2</v>
      </c>
      <c r="M736" s="13">
        <v>0.11021653300000001</v>
      </c>
      <c r="N736" s="13">
        <v>3.2453649000000001E-2</v>
      </c>
      <c r="O736" s="13">
        <v>3.2092819999999999E-3</v>
      </c>
      <c r="P736" s="13">
        <v>1.9434872999999998E-2</v>
      </c>
      <c r="Q736" s="13">
        <v>0.91429274999999999</v>
      </c>
      <c r="R736" s="10">
        <v>0.94690094173233796</v>
      </c>
      <c r="S736" s="10">
        <v>0.94432043928131104</v>
      </c>
      <c r="T736" s="10">
        <v>0.90913783156067696</v>
      </c>
      <c r="U736" s="10">
        <v>0.82503028416381996</v>
      </c>
      <c r="V736" s="10">
        <v>0.92689871866702001</v>
      </c>
      <c r="W736" s="10">
        <v>0.91858737873100205</v>
      </c>
      <c r="X736" s="9">
        <v>0.91429274999999999</v>
      </c>
      <c r="Y736" s="8">
        <v>16.1054863759624</v>
      </c>
    </row>
    <row r="737" spans="1:25">
      <c r="A737" s="11">
        <v>5</v>
      </c>
      <c r="B737" s="14">
        <v>94</v>
      </c>
      <c r="C737" s="14" t="s">
        <v>392</v>
      </c>
      <c r="D737" s="14">
        <v>121.4655106</v>
      </c>
      <c r="E737" s="14">
        <v>31.228630800000001</v>
      </c>
      <c r="F737" s="14" t="s">
        <v>2396</v>
      </c>
      <c r="G737" s="14" t="s">
        <v>1670</v>
      </c>
      <c r="H737" s="14" t="s">
        <v>2395</v>
      </c>
      <c r="I737" s="10" t="s">
        <v>2242</v>
      </c>
      <c r="J737" s="13">
        <v>0.38607406599999999</v>
      </c>
      <c r="K737" s="13">
        <v>0.17339642799999999</v>
      </c>
      <c r="L737" s="13">
        <v>0.264990065</v>
      </c>
      <c r="M737" s="13">
        <v>6.7237430000000001E-2</v>
      </c>
      <c r="N737" s="13">
        <v>3.9812936E-2</v>
      </c>
      <c r="O737" s="13">
        <v>1.8755600000000001E-3</v>
      </c>
      <c r="P737" s="13">
        <v>1.9444360000000001E-2</v>
      </c>
      <c r="Q737" s="13">
        <v>0.81436156299999996</v>
      </c>
      <c r="R737" s="10">
        <v>0.91003277189078602</v>
      </c>
      <c r="S737" s="10">
        <v>0.86826201432134198</v>
      </c>
      <c r="T737" s="10">
        <v>0.79425057398762</v>
      </c>
      <c r="U737" s="10">
        <v>0.64551534542420097</v>
      </c>
      <c r="V737" s="10">
        <v>0.83791378645525005</v>
      </c>
      <c r="W737" s="10">
        <v>0.80413988988260199</v>
      </c>
      <c r="X737" s="9">
        <v>0.81436156299999996</v>
      </c>
      <c r="Y737" s="8">
        <v>32.423732288625501</v>
      </c>
    </row>
    <row r="738" spans="1:25">
      <c r="A738" s="11">
        <v>5</v>
      </c>
      <c r="B738" s="14">
        <v>95</v>
      </c>
      <c r="C738" s="14" t="s">
        <v>390</v>
      </c>
      <c r="D738" s="14">
        <v>121.4835425</v>
      </c>
      <c r="E738" s="14">
        <v>31.23704008</v>
      </c>
      <c r="F738" s="14" t="s">
        <v>2394</v>
      </c>
      <c r="G738" s="14" t="s">
        <v>1819</v>
      </c>
      <c r="H738" s="14" t="s">
        <v>2393</v>
      </c>
      <c r="I738" s="10" t="s">
        <v>2242</v>
      </c>
      <c r="J738" s="13">
        <v>0.52004596199999997</v>
      </c>
      <c r="K738" s="13">
        <v>0.21761894200000001</v>
      </c>
      <c r="L738" s="13">
        <v>9.2248917E-2</v>
      </c>
      <c r="M738" s="13">
        <v>9.9488667000000003E-2</v>
      </c>
      <c r="N738" s="13">
        <v>3.6038534999999997E-2</v>
      </c>
      <c r="O738" s="13">
        <v>2.3915429999999999E-3</v>
      </c>
      <c r="P738" s="13">
        <v>3.8539339999999998E-3</v>
      </c>
      <c r="Q738" s="13">
        <v>0.81694228899999999</v>
      </c>
      <c r="R738" s="10">
        <v>0.85161208245173603</v>
      </c>
      <c r="S738" s="10">
        <v>0.87762882112103602</v>
      </c>
      <c r="T738" s="10">
        <v>0.79444388542342803</v>
      </c>
      <c r="U738" s="10">
        <v>0.78608851649528599</v>
      </c>
      <c r="V738" s="10">
        <v>0.82556978823413196</v>
      </c>
      <c r="W738" s="10">
        <v>0.77306362019382302</v>
      </c>
      <c r="X738" s="9">
        <v>0.81694228899999999</v>
      </c>
      <c r="Y738" s="8">
        <v>11.4721703453217</v>
      </c>
    </row>
    <row r="739" spans="1:25">
      <c r="A739" s="11">
        <v>5</v>
      </c>
      <c r="B739" s="14">
        <v>96</v>
      </c>
      <c r="C739" s="14" t="s">
        <v>388</v>
      </c>
      <c r="D739" s="14">
        <v>121.48364340000001</v>
      </c>
      <c r="E739" s="14">
        <v>31.23706812</v>
      </c>
      <c r="F739" s="14" t="s">
        <v>2392</v>
      </c>
      <c r="G739" s="14" t="s">
        <v>1819</v>
      </c>
      <c r="H739" s="14" t="s">
        <v>2391</v>
      </c>
      <c r="I739" s="10" t="s">
        <v>2242</v>
      </c>
      <c r="J739" s="13">
        <v>0.53636469200000003</v>
      </c>
      <c r="K739" s="13">
        <v>0.194745472</v>
      </c>
      <c r="L739" s="13">
        <v>0.109962191</v>
      </c>
      <c r="M739" s="13">
        <v>8.6529323000000005E-2</v>
      </c>
      <c r="N739" s="13">
        <v>4.0997641000000001E-2</v>
      </c>
      <c r="O739" s="13">
        <v>2.204077E-3</v>
      </c>
      <c r="P739" s="13">
        <v>2.302442E-3</v>
      </c>
      <c r="Q739" s="13">
        <v>0.80204201799999997</v>
      </c>
      <c r="R739" s="10">
        <v>0.87281035638720195</v>
      </c>
      <c r="S739" s="10">
        <v>0.89511041810374503</v>
      </c>
      <c r="T739" s="10">
        <v>0.79062794764722699</v>
      </c>
      <c r="U739" s="10">
        <v>0.79738256001711305</v>
      </c>
      <c r="V739" s="10">
        <v>0.85048838991497</v>
      </c>
      <c r="W739" s="10">
        <v>0.80548310302327697</v>
      </c>
      <c r="X739" s="9">
        <v>0.80204201799999997</v>
      </c>
      <c r="Y739" s="8">
        <v>11.635908546376401</v>
      </c>
    </row>
    <row r="740" spans="1:25">
      <c r="A740" s="11">
        <v>5</v>
      </c>
      <c r="B740" s="14">
        <v>97</v>
      </c>
      <c r="C740" s="14" t="s">
        <v>386</v>
      </c>
      <c r="D740" s="14">
        <v>121.4813449</v>
      </c>
      <c r="E740" s="14">
        <v>31.241623329999999</v>
      </c>
      <c r="F740" s="14" t="s">
        <v>2390</v>
      </c>
      <c r="G740" s="14" t="s">
        <v>2347</v>
      </c>
      <c r="H740" s="14" t="s">
        <v>2389</v>
      </c>
      <c r="I740" s="10" t="s">
        <v>2242</v>
      </c>
      <c r="J740" s="13">
        <v>0.64947738600000005</v>
      </c>
      <c r="K740" s="13">
        <v>0.166571935</v>
      </c>
      <c r="L740" s="13">
        <v>1.1130020000000001E-3</v>
      </c>
      <c r="M740" s="13">
        <v>5.6191508000000001E-2</v>
      </c>
      <c r="N740" s="13">
        <v>1.9266891000000001E-2</v>
      </c>
      <c r="O740" s="13">
        <v>7.2621659999999996E-3</v>
      </c>
      <c r="P740" s="13">
        <v>3.0719248000000001E-2</v>
      </c>
      <c r="Q740" s="13">
        <v>0.777547973</v>
      </c>
      <c r="R740" s="10">
        <v>0.90462619684321599</v>
      </c>
      <c r="S740" s="10">
        <v>0.91857805408815896</v>
      </c>
      <c r="T740" s="10">
        <v>0.74661502920376399</v>
      </c>
      <c r="U740" s="10">
        <v>0.81254070666039302</v>
      </c>
      <c r="V740" s="10">
        <v>0.91955112732923905</v>
      </c>
      <c r="W740" s="10">
        <v>0.904474234519139</v>
      </c>
      <c r="X740" s="9">
        <v>0.777547973</v>
      </c>
      <c r="Y740" s="8">
        <v>17.064946140919201</v>
      </c>
    </row>
    <row r="741" spans="1:25">
      <c r="A741" s="11">
        <v>5</v>
      </c>
      <c r="B741" s="14">
        <v>98</v>
      </c>
      <c r="C741" s="14" t="s">
        <v>2388</v>
      </c>
      <c r="D741" s="14">
        <v>121.4814453</v>
      </c>
      <c r="E741" s="14">
        <v>31.240406199999999</v>
      </c>
      <c r="F741" s="14" t="s">
        <v>2387</v>
      </c>
      <c r="G741" s="14" t="s">
        <v>2347</v>
      </c>
      <c r="H741" s="14" t="s">
        <v>2386</v>
      </c>
      <c r="I741" s="10" t="s">
        <v>2242</v>
      </c>
      <c r="J741" s="13"/>
      <c r="K741" s="13"/>
      <c r="L741" s="13"/>
      <c r="M741" s="13"/>
      <c r="N741" s="13"/>
      <c r="O741" s="13"/>
      <c r="P741" s="13"/>
      <c r="Q741" s="13"/>
    </row>
    <row r="742" spans="1:25">
      <c r="A742" s="11">
        <v>5</v>
      </c>
      <c r="B742" s="14">
        <v>99</v>
      </c>
      <c r="C742" s="14" t="s">
        <v>384</v>
      </c>
      <c r="D742" s="14">
        <v>121.4831581</v>
      </c>
      <c r="E742" s="14">
        <v>31.243033459999999</v>
      </c>
      <c r="F742" s="14" t="s">
        <v>2385</v>
      </c>
      <c r="G742" s="14" t="s">
        <v>2384</v>
      </c>
      <c r="H742" s="14" t="s">
        <v>2383</v>
      </c>
      <c r="I742" s="10" t="s">
        <v>2242</v>
      </c>
      <c r="J742" s="13">
        <v>0.57293770499999996</v>
      </c>
      <c r="K742" s="13">
        <v>0.21839003100000001</v>
      </c>
      <c r="L742" s="13">
        <v>2.5683837000000001E-2</v>
      </c>
      <c r="M742" s="13">
        <v>6.3680821999999998E-2</v>
      </c>
      <c r="N742" s="13">
        <v>3.6594390999999997E-2</v>
      </c>
      <c r="O742" s="13">
        <v>1.517816E-2</v>
      </c>
      <c r="P742" s="13">
        <v>5.4049060000000001E-3</v>
      </c>
      <c r="Q742" s="13">
        <v>0.81795832199999996</v>
      </c>
      <c r="R742" s="10">
        <v>0.91748076498143605</v>
      </c>
      <c r="S742" s="10">
        <v>0.85352513201590596</v>
      </c>
      <c r="T742" s="10">
        <v>0.77894008650709101</v>
      </c>
      <c r="U742" s="10">
        <v>0.82492587055620403</v>
      </c>
      <c r="V742" s="10">
        <v>0.92674698792479304</v>
      </c>
      <c r="W742" s="10">
        <v>0.85674507639479403</v>
      </c>
      <c r="X742" s="9">
        <v>0.81795832199999996</v>
      </c>
      <c r="Y742" s="8">
        <v>14.8410405340196</v>
      </c>
    </row>
    <row r="743" spans="1:25">
      <c r="A743" s="11">
        <v>5</v>
      </c>
      <c r="B743" s="14">
        <v>100</v>
      </c>
      <c r="C743" s="14" t="s">
        <v>382</v>
      </c>
      <c r="D743" s="14">
        <v>121.4841163</v>
      </c>
      <c r="E743" s="14">
        <v>31.245189679999999</v>
      </c>
      <c r="F743" s="14" t="s">
        <v>2382</v>
      </c>
      <c r="G743" s="14" t="s">
        <v>2381</v>
      </c>
      <c r="H743" s="14" t="s">
        <v>2380</v>
      </c>
      <c r="I743" s="10" t="s">
        <v>2242</v>
      </c>
      <c r="J743" s="13">
        <v>0.26819157599999999</v>
      </c>
      <c r="K743" s="13">
        <v>0.34519290899999999</v>
      </c>
      <c r="L743" s="13">
        <v>0.174184799</v>
      </c>
      <c r="M743" s="13">
        <v>8.1285714999999995E-2</v>
      </c>
      <c r="N743" s="13">
        <v>4.1774749999999999E-2</v>
      </c>
      <c r="O743" s="13">
        <v>3.507376E-3</v>
      </c>
      <c r="P743" s="13">
        <v>2.4998189999999999E-3</v>
      </c>
      <c r="Q743" s="13">
        <v>0.78585360500000001</v>
      </c>
      <c r="R743" s="10">
        <v>0.85939634665900999</v>
      </c>
      <c r="S743" s="10">
        <v>0.77408001396510995</v>
      </c>
      <c r="T743" s="10">
        <v>0.78475853977666499</v>
      </c>
      <c r="U743" s="10">
        <v>0.72840399386087296</v>
      </c>
      <c r="V743" s="10">
        <v>0.78319888103761204</v>
      </c>
      <c r="W743" s="10">
        <v>0.76733351728657895</v>
      </c>
      <c r="X743" s="9">
        <v>0.78585360500000001</v>
      </c>
      <c r="Y743" s="8">
        <v>17.496143844372401</v>
      </c>
    </row>
    <row r="744" spans="1:25">
      <c r="A744" s="11">
        <v>5</v>
      </c>
      <c r="B744" s="14">
        <v>101</v>
      </c>
      <c r="C744" s="14" t="s">
        <v>380</v>
      </c>
      <c r="D744" s="14">
        <v>121.46030039999999</v>
      </c>
      <c r="E744" s="14">
        <v>31.218625119999999</v>
      </c>
      <c r="F744" s="14" t="s">
        <v>1670</v>
      </c>
      <c r="G744" s="14" t="s">
        <v>1670</v>
      </c>
      <c r="H744" s="14" t="s">
        <v>2379</v>
      </c>
      <c r="I744" s="10" t="s">
        <v>2242</v>
      </c>
      <c r="J744" s="13">
        <v>0.28716659500000002</v>
      </c>
      <c r="K744" s="13">
        <v>7.3115285000000002E-2</v>
      </c>
      <c r="L744" s="13">
        <v>0.49003575599999999</v>
      </c>
      <c r="M744" s="13">
        <v>3.7635803000000002E-2</v>
      </c>
      <c r="N744" s="13">
        <v>6.3328171000000003E-2</v>
      </c>
      <c r="O744" s="13">
        <v>1.478577E-3</v>
      </c>
      <c r="P744" s="13">
        <v>9.0567270000000005E-3</v>
      </c>
      <c r="Q744" s="13">
        <v>0.807350452</v>
      </c>
      <c r="R744" s="10">
        <v>0.88554704301962905</v>
      </c>
      <c r="S744" s="10">
        <v>0.80256830630670895</v>
      </c>
      <c r="T744" s="10">
        <v>0.80600436913326201</v>
      </c>
      <c r="U744" s="10">
        <v>0.82684943723139104</v>
      </c>
      <c r="V744" s="10">
        <v>0.87214296925443502</v>
      </c>
      <c r="W744" s="10">
        <v>0.80435122668268499</v>
      </c>
      <c r="X744" s="9">
        <v>0.807350452</v>
      </c>
      <c r="Y744" s="8">
        <v>26.553580659420099</v>
      </c>
    </row>
    <row r="745" spans="1:25">
      <c r="A745" s="11">
        <v>5</v>
      </c>
      <c r="B745" s="14">
        <v>102</v>
      </c>
      <c r="C745" s="14" t="s">
        <v>379</v>
      </c>
      <c r="D745" s="14">
        <v>121.4831221</v>
      </c>
      <c r="E745" s="14">
        <v>31.24027147</v>
      </c>
      <c r="F745" s="14" t="s">
        <v>2378</v>
      </c>
      <c r="G745" s="14" t="s">
        <v>2378</v>
      </c>
      <c r="H745" s="14" t="s">
        <v>2377</v>
      </c>
      <c r="I745" s="10" t="s">
        <v>2242</v>
      </c>
      <c r="J745" s="13">
        <v>0.47643338699999999</v>
      </c>
      <c r="K745" s="13">
        <v>0.24344664399999999</v>
      </c>
      <c r="L745" s="13">
        <v>9.2476037999999997E-2</v>
      </c>
      <c r="M745" s="13">
        <v>6.1470912000000003E-2</v>
      </c>
      <c r="N745" s="13">
        <v>3.2839408E-2</v>
      </c>
      <c r="O745" s="13">
        <v>2.7624863999999999E-2</v>
      </c>
      <c r="P745" s="13">
        <v>2.5496115999999999E-2</v>
      </c>
      <c r="Q745" s="13">
        <v>0.80692735100000001</v>
      </c>
      <c r="R745" s="10">
        <v>0.94551361143549495</v>
      </c>
      <c r="S745" s="10">
        <v>0.84712011621162897</v>
      </c>
      <c r="T745" s="10">
        <v>0.78507378724006205</v>
      </c>
      <c r="U745" s="10">
        <v>0.85570673721455304</v>
      </c>
      <c r="V745" s="10">
        <v>0.88277636126999603</v>
      </c>
      <c r="W745" s="10">
        <v>0.81895690621311801</v>
      </c>
      <c r="X745" s="9">
        <v>0.80692735100000001</v>
      </c>
      <c r="Y745" s="8">
        <v>14.617658363650801</v>
      </c>
    </row>
    <row r="746" spans="1:25">
      <c r="A746" s="11">
        <v>5</v>
      </c>
      <c r="B746" s="14">
        <v>103</v>
      </c>
      <c r="C746" s="14" t="s">
        <v>377</v>
      </c>
      <c r="D746" s="14">
        <v>121.48244579999999</v>
      </c>
      <c r="E746" s="14">
        <v>31.239972600000002</v>
      </c>
      <c r="F746" s="14" t="s">
        <v>2376</v>
      </c>
      <c r="G746" s="14" t="s">
        <v>2375</v>
      </c>
      <c r="H746" s="14" t="s">
        <v>2374</v>
      </c>
      <c r="I746" s="10" t="s">
        <v>2242</v>
      </c>
      <c r="J746" s="13">
        <v>0.58236732499999999</v>
      </c>
      <c r="K746" s="13">
        <v>0.22868957500000001</v>
      </c>
      <c r="L746" s="13">
        <v>3.0852000000000001E-2</v>
      </c>
      <c r="M746" s="13">
        <v>5.6848780000000002E-2</v>
      </c>
      <c r="N746" s="13">
        <v>3.5133997E-2</v>
      </c>
      <c r="O746" s="13">
        <v>1.0370000000000001E-2</v>
      </c>
      <c r="P746" s="13">
        <v>3.1349182000000003E-2</v>
      </c>
      <c r="Q746" s="13">
        <v>0.81038073300000002</v>
      </c>
      <c r="R746" s="10">
        <v>0.90377645454892896</v>
      </c>
      <c r="S746" s="10">
        <v>0.896386839912796</v>
      </c>
      <c r="T746" s="10">
        <v>0.81804880955133896</v>
      </c>
      <c r="U746" s="10">
        <v>0.83682104933998303</v>
      </c>
      <c r="V746" s="10">
        <v>0.85787676984234595</v>
      </c>
      <c r="W746" s="10">
        <v>0.81190712832803702</v>
      </c>
      <c r="X746" s="9">
        <v>0.81038073300000002</v>
      </c>
      <c r="Y746" s="8">
        <v>15.336717185161</v>
      </c>
    </row>
    <row r="747" spans="1:25">
      <c r="A747" s="11">
        <v>5</v>
      </c>
      <c r="B747" s="14">
        <v>104</v>
      </c>
      <c r="C747" s="14" t="s">
        <v>375</v>
      </c>
      <c r="D747" s="14">
        <v>121.48265720000001</v>
      </c>
      <c r="E747" s="14">
        <v>31.239451679999998</v>
      </c>
      <c r="F747" s="14" t="s">
        <v>2373</v>
      </c>
      <c r="G747" s="14" t="s">
        <v>2372</v>
      </c>
      <c r="H747" s="14" t="s">
        <v>2371</v>
      </c>
      <c r="I747" s="10" t="s">
        <v>2242</v>
      </c>
      <c r="J747" s="13">
        <v>0.53307698599999997</v>
      </c>
      <c r="K747" s="13">
        <v>0.202079391</v>
      </c>
      <c r="L747" s="13">
        <v>7.2288500000000004E-4</v>
      </c>
      <c r="M747" s="13">
        <v>6.7425790999999999E-2</v>
      </c>
      <c r="N747" s="13">
        <v>3.3615238999999998E-2</v>
      </c>
      <c r="O747" s="13">
        <v>6.0686749999999999E-3</v>
      </c>
      <c r="P747" s="13">
        <v>3.6313370000000001E-3</v>
      </c>
      <c r="Q747" s="13">
        <v>0.69867519700000003</v>
      </c>
      <c r="R747" s="10">
        <v>0.86525143126023396</v>
      </c>
      <c r="S747" s="10">
        <v>0.83280986144165603</v>
      </c>
      <c r="T747" s="10">
        <v>0.70982713011227705</v>
      </c>
      <c r="U747" s="10">
        <v>0.76669832819581796</v>
      </c>
      <c r="V747" s="10">
        <v>0.81860479802441399</v>
      </c>
      <c r="W747" s="10">
        <v>0.81327711915473599</v>
      </c>
      <c r="X747" s="9">
        <v>0.69867519700000003</v>
      </c>
      <c r="Y747" s="8">
        <v>14.4939026055978</v>
      </c>
    </row>
    <row r="748" spans="1:25">
      <c r="A748" s="11">
        <v>5</v>
      </c>
      <c r="B748" s="14">
        <v>105</v>
      </c>
      <c r="C748" s="14" t="s">
        <v>373</v>
      </c>
      <c r="D748" s="14">
        <v>121.48051479999999</v>
      </c>
      <c r="E748" s="14">
        <v>31.233474749999999</v>
      </c>
      <c r="F748" s="14" t="s">
        <v>2370</v>
      </c>
      <c r="G748" s="14" t="s">
        <v>2370</v>
      </c>
      <c r="H748" s="14" t="s">
        <v>2369</v>
      </c>
      <c r="I748" s="10" t="s">
        <v>2242</v>
      </c>
      <c r="J748" s="13">
        <v>0.33896246600000002</v>
      </c>
      <c r="K748" s="13">
        <v>0.35962490699999999</v>
      </c>
      <c r="L748" s="13">
        <v>3.6882667000000001E-2</v>
      </c>
      <c r="M748" s="13">
        <v>8.9058054999999997E-2</v>
      </c>
      <c r="N748" s="13">
        <v>1.6216810000000002E-2</v>
      </c>
      <c r="O748" s="13">
        <v>1.9051300000000001E-4</v>
      </c>
      <c r="P748" s="13">
        <v>7.3072299999999996E-3</v>
      </c>
      <c r="Q748" s="13">
        <v>0.82011552300000001</v>
      </c>
      <c r="R748" s="10">
        <v>0.84115786935516401</v>
      </c>
      <c r="S748" s="10">
        <v>0.76497172058216201</v>
      </c>
      <c r="T748" s="10">
        <v>0.81974392561915599</v>
      </c>
      <c r="U748" s="10">
        <v>0.80338394685792103</v>
      </c>
      <c r="V748" s="10">
        <v>0.81315129051164103</v>
      </c>
      <c r="W748" s="10">
        <v>0.75241012769389304</v>
      </c>
      <c r="X748" s="9">
        <v>0.82011552300000001</v>
      </c>
      <c r="Y748" s="8">
        <v>15.1374972095325</v>
      </c>
    </row>
    <row r="749" spans="1:25">
      <c r="A749" s="11">
        <v>5</v>
      </c>
      <c r="B749" s="14">
        <v>106</v>
      </c>
      <c r="C749" s="14" t="s">
        <v>2368</v>
      </c>
      <c r="D749" s="14">
        <v>121.4909641</v>
      </c>
      <c r="E749" s="14">
        <v>31.212274959999998</v>
      </c>
      <c r="F749" s="14" t="s">
        <v>2367</v>
      </c>
      <c r="G749" s="14" t="s">
        <v>2366</v>
      </c>
      <c r="H749" s="14" t="s">
        <v>2365</v>
      </c>
      <c r="I749" s="10" t="s">
        <v>2242</v>
      </c>
      <c r="J749" s="13"/>
      <c r="K749" s="13"/>
      <c r="L749" s="13"/>
      <c r="M749" s="13"/>
      <c r="N749" s="13"/>
      <c r="O749" s="13"/>
      <c r="P749" s="13"/>
      <c r="Q749" s="13"/>
    </row>
    <row r="750" spans="1:25">
      <c r="A750" s="11">
        <v>5</v>
      </c>
      <c r="B750" s="14">
        <v>107</v>
      </c>
      <c r="C750" s="14" t="s">
        <v>371</v>
      </c>
      <c r="D750" s="14">
        <v>121.4654185</v>
      </c>
      <c r="E750" s="14">
        <v>31.235822649999999</v>
      </c>
      <c r="F750" s="14" t="s">
        <v>2364</v>
      </c>
      <c r="G750" s="14" t="s">
        <v>1670</v>
      </c>
      <c r="H750" s="14" t="s">
        <v>2363</v>
      </c>
      <c r="I750" s="10" t="s">
        <v>2242</v>
      </c>
      <c r="J750" s="13">
        <v>0.53093937499999999</v>
      </c>
      <c r="K750" s="13">
        <v>0.234045846</v>
      </c>
      <c r="L750" s="13">
        <v>6.0577119999999998E-2</v>
      </c>
      <c r="M750" s="13">
        <v>5.7935441999999997E-2</v>
      </c>
      <c r="N750" s="13">
        <v>3.6724908000000001E-2</v>
      </c>
      <c r="O750" s="13">
        <v>1.0072708E-2</v>
      </c>
      <c r="P750" s="13">
        <v>4.8116959999999999E-3</v>
      </c>
      <c r="Q750" s="13">
        <v>0.78264141399999998</v>
      </c>
      <c r="R750" s="10">
        <v>0.81582324039421505</v>
      </c>
      <c r="S750" s="10">
        <v>0.82827868596251497</v>
      </c>
      <c r="T750" s="10">
        <v>0.76398367126904798</v>
      </c>
      <c r="U750" s="10">
        <v>0.78290152459014695</v>
      </c>
      <c r="V750" s="10">
        <v>0.90270111788177798</v>
      </c>
      <c r="W750" s="10">
        <v>0.85125815019457096</v>
      </c>
      <c r="X750" s="9">
        <v>0.78264141399999998</v>
      </c>
      <c r="Y750" s="8">
        <v>15.0288732874807</v>
      </c>
    </row>
    <row r="751" spans="1:25">
      <c r="A751" s="11">
        <v>5</v>
      </c>
      <c r="B751" s="14">
        <v>108</v>
      </c>
      <c r="C751" s="14" t="s">
        <v>369</v>
      </c>
      <c r="D751" s="14">
        <v>121.4827466</v>
      </c>
      <c r="E751" s="14">
        <v>31.239607620000001</v>
      </c>
      <c r="F751" s="14" t="s">
        <v>2362</v>
      </c>
      <c r="G751" s="14" t="s">
        <v>2362</v>
      </c>
      <c r="H751" s="14" t="s">
        <v>2361</v>
      </c>
      <c r="I751" s="10" t="s">
        <v>2242</v>
      </c>
      <c r="J751" s="13">
        <v>0.49494107599999998</v>
      </c>
      <c r="K751" s="13">
        <v>0.22632259800000001</v>
      </c>
      <c r="L751" s="13">
        <v>1.384099E-3</v>
      </c>
      <c r="M751" s="13">
        <v>6.1591890000000003E-2</v>
      </c>
      <c r="N751" s="13">
        <v>3.6848704000000003E-2</v>
      </c>
      <c r="O751" s="13">
        <v>2.1326280000000001E-3</v>
      </c>
      <c r="P751" s="13">
        <v>5.6961909999999998E-3</v>
      </c>
      <c r="Q751" s="13">
        <v>0.78893653900000005</v>
      </c>
      <c r="R751" s="10">
        <v>0.87554392610139098</v>
      </c>
      <c r="S751" s="10">
        <v>0.81601982485181501</v>
      </c>
      <c r="T751" s="10">
        <v>0.76703873494862296</v>
      </c>
      <c r="U751" s="10">
        <v>0.762560719967878</v>
      </c>
      <c r="V751" s="10">
        <v>0.80809492607114297</v>
      </c>
      <c r="W751" s="10">
        <v>0.79199733953003904</v>
      </c>
      <c r="X751" s="9">
        <v>0.78893653900000005</v>
      </c>
      <c r="Y751" s="8">
        <v>15.675314898159399</v>
      </c>
    </row>
    <row r="752" spans="1:25">
      <c r="A752" s="11">
        <v>5</v>
      </c>
      <c r="B752" s="14">
        <v>109</v>
      </c>
      <c r="C752" s="14" t="s">
        <v>367</v>
      </c>
      <c r="D752" s="14">
        <v>121.4835425</v>
      </c>
      <c r="E752" s="14">
        <v>31.23704008</v>
      </c>
      <c r="F752" s="14" t="s">
        <v>2360</v>
      </c>
      <c r="G752" s="14" t="s">
        <v>2347</v>
      </c>
      <c r="H752" s="14" t="s">
        <v>2359</v>
      </c>
      <c r="I752" s="10" t="s">
        <v>2242</v>
      </c>
      <c r="J752" s="13">
        <v>0.52004596199999997</v>
      </c>
      <c r="K752" s="13">
        <v>0.21761894200000001</v>
      </c>
      <c r="L752" s="13">
        <v>9.2248917E-2</v>
      </c>
      <c r="M752" s="13">
        <v>9.9488667000000003E-2</v>
      </c>
      <c r="N752" s="13">
        <v>3.6038534999999997E-2</v>
      </c>
      <c r="O752" s="13">
        <v>2.3915429999999999E-3</v>
      </c>
      <c r="P752" s="13">
        <v>3.8539339999999998E-3</v>
      </c>
      <c r="Q752" s="13">
        <v>0.81694228899999999</v>
      </c>
      <c r="R752" s="10">
        <v>0.85161208245173603</v>
      </c>
      <c r="S752" s="10">
        <v>0.87762882112103602</v>
      </c>
      <c r="T752" s="10">
        <v>0.79444388542342803</v>
      </c>
      <c r="U752" s="10">
        <v>0.78608851649528599</v>
      </c>
      <c r="V752" s="10">
        <v>0.82556978823413196</v>
      </c>
      <c r="W752" s="10">
        <v>0.77306362019382302</v>
      </c>
      <c r="X752" s="9">
        <v>0.81694228899999999</v>
      </c>
      <c r="Y752" s="8">
        <v>11.4721703453217</v>
      </c>
    </row>
    <row r="753" spans="1:25">
      <c r="A753" s="11">
        <v>5</v>
      </c>
      <c r="B753" s="14">
        <v>110</v>
      </c>
      <c r="C753" s="14" t="s">
        <v>365</v>
      </c>
      <c r="D753" s="14">
        <v>121.4834403</v>
      </c>
      <c r="E753" s="14">
        <v>31.24139911</v>
      </c>
      <c r="F753" s="14" t="s">
        <v>2358</v>
      </c>
      <c r="G753" s="14" t="s">
        <v>2357</v>
      </c>
      <c r="H753" s="14" t="s">
        <v>2356</v>
      </c>
      <c r="I753" s="10" t="s">
        <v>2242</v>
      </c>
      <c r="J753" s="13">
        <v>0.70613082199999999</v>
      </c>
      <c r="K753" s="13">
        <v>0.148661296</v>
      </c>
      <c r="L753" s="13">
        <v>8.0331200000000004E-4</v>
      </c>
      <c r="M753" s="13">
        <v>4.7546069000000003E-2</v>
      </c>
      <c r="N753" s="13">
        <v>2.6074726999999999E-2</v>
      </c>
      <c r="O753" s="13">
        <v>7.1385700000000003E-3</v>
      </c>
      <c r="P753" s="13">
        <v>2.6391665000000002E-2</v>
      </c>
      <c r="Q753" s="13">
        <v>0.80569104599999997</v>
      </c>
      <c r="R753" s="10">
        <v>0.91303849479212396</v>
      </c>
      <c r="S753" s="10">
        <v>0.83498299163422596</v>
      </c>
      <c r="T753" s="10">
        <v>0.77801049648279097</v>
      </c>
      <c r="U753" s="10">
        <v>0.82806304510546203</v>
      </c>
      <c r="V753" s="10">
        <v>0.937803891574987</v>
      </c>
      <c r="W753" s="10">
        <v>0.88383258601129899</v>
      </c>
      <c r="X753" s="9">
        <v>0.80569104599999997</v>
      </c>
      <c r="Y753" s="8">
        <v>14.526477571440701</v>
      </c>
    </row>
    <row r="754" spans="1:25">
      <c r="A754" s="11">
        <v>5</v>
      </c>
      <c r="B754" s="14">
        <v>111</v>
      </c>
      <c r="C754" s="14" t="s">
        <v>363</v>
      </c>
      <c r="D754" s="14">
        <v>121.48206949999999</v>
      </c>
      <c r="E754" s="14">
        <v>31.239834760000001</v>
      </c>
      <c r="F754" s="14" t="s">
        <v>2355</v>
      </c>
      <c r="G754" s="14" t="s">
        <v>2354</v>
      </c>
      <c r="H754" s="14" t="s">
        <v>2353</v>
      </c>
      <c r="I754" s="10" t="s">
        <v>2242</v>
      </c>
      <c r="J754" s="13">
        <v>0.54982477799999996</v>
      </c>
      <c r="K754" s="13">
        <v>0.222932307</v>
      </c>
      <c r="L754" s="13">
        <v>5.7648340999999999E-2</v>
      </c>
      <c r="M754" s="13">
        <v>5.7459512999999997E-2</v>
      </c>
      <c r="N754" s="13">
        <v>4.0550231999999999E-2</v>
      </c>
      <c r="O754" s="13">
        <v>1.1628088E-2</v>
      </c>
      <c r="P754" s="13">
        <v>3.5049946999999998E-2</v>
      </c>
      <c r="Q754" s="13">
        <v>0.838375337</v>
      </c>
      <c r="R754" s="10">
        <v>0.90781223971287395</v>
      </c>
      <c r="S754" s="10">
        <v>0.85505411298494705</v>
      </c>
      <c r="T754" s="10">
        <v>0.82342324637994302</v>
      </c>
      <c r="U754" s="10">
        <v>0.83683576439824503</v>
      </c>
      <c r="V754" s="10">
        <v>0.85863280123682595</v>
      </c>
      <c r="W754" s="10">
        <v>0.87460657254524499</v>
      </c>
      <c r="X754" s="9">
        <v>0.838375337</v>
      </c>
      <c r="Y754" s="8">
        <v>15.2242469201268</v>
      </c>
    </row>
    <row r="755" spans="1:25">
      <c r="A755" s="11">
        <v>5</v>
      </c>
      <c r="B755" s="14">
        <v>112</v>
      </c>
      <c r="C755" s="14" t="s">
        <v>361</v>
      </c>
      <c r="D755" s="14">
        <v>121.4844622</v>
      </c>
      <c r="E755" s="14">
        <v>31.237682809999999</v>
      </c>
      <c r="F755" s="14" t="s">
        <v>2352</v>
      </c>
      <c r="G755" s="14" t="s">
        <v>2347</v>
      </c>
      <c r="H755" s="14" t="s">
        <v>2351</v>
      </c>
      <c r="I755" s="10" t="s">
        <v>2242</v>
      </c>
      <c r="J755" s="13">
        <v>0.56484133400000003</v>
      </c>
      <c r="K755" s="13">
        <v>0.23518994600000001</v>
      </c>
      <c r="L755" s="13">
        <v>4.1642888000000003E-2</v>
      </c>
      <c r="M755" s="13">
        <v>9.2108662999999993E-2</v>
      </c>
      <c r="N755" s="13">
        <v>2.9105249999999999E-2</v>
      </c>
      <c r="O755" s="13">
        <v>4.9498240000000002E-3</v>
      </c>
      <c r="P755" s="13">
        <v>8.82339E-4</v>
      </c>
      <c r="Q755" s="13">
        <v>0.85775215199999999</v>
      </c>
      <c r="R755" s="10">
        <v>0.88058852185371905</v>
      </c>
      <c r="S755" s="10">
        <v>0.85151129633758504</v>
      </c>
      <c r="T755" s="10">
        <v>0.84987704791280305</v>
      </c>
      <c r="U755" s="10">
        <v>0.86229182037380803</v>
      </c>
      <c r="V755" s="10">
        <v>0.90640099810032004</v>
      </c>
      <c r="W755" s="10">
        <v>0.87951097983841897</v>
      </c>
      <c r="X755" s="9">
        <v>0.85775215199999999</v>
      </c>
      <c r="Y755" s="8">
        <v>13.235539933406701</v>
      </c>
    </row>
    <row r="756" spans="1:25">
      <c r="A756" s="11">
        <v>5</v>
      </c>
      <c r="B756" s="14">
        <v>113</v>
      </c>
      <c r="C756" s="14" t="s">
        <v>359</v>
      </c>
      <c r="D756" s="14">
        <v>121.4837363</v>
      </c>
      <c r="E756" s="14">
        <v>31.23993372</v>
      </c>
      <c r="F756" s="14" t="s">
        <v>2350</v>
      </c>
      <c r="G756" s="14" t="s">
        <v>2347</v>
      </c>
      <c r="H756" s="14" t="s">
        <v>2349</v>
      </c>
      <c r="I756" s="10" t="s">
        <v>2242</v>
      </c>
      <c r="J756" s="13">
        <v>0.435783068</v>
      </c>
      <c r="K756" s="13">
        <v>0.19804255200000001</v>
      </c>
      <c r="L756" s="13">
        <v>0.20460446700000001</v>
      </c>
      <c r="M756" s="13">
        <v>9.3372662999999995E-2</v>
      </c>
      <c r="N756" s="13">
        <v>3.1481107000000001E-2</v>
      </c>
      <c r="O756" s="13">
        <v>2.486547E-3</v>
      </c>
      <c r="P756" s="13">
        <v>2.320608E-3</v>
      </c>
      <c r="Q756" s="13">
        <v>0.90638238500000001</v>
      </c>
      <c r="R756" s="10">
        <v>0.902015485775431</v>
      </c>
      <c r="S756" s="10">
        <v>0.80878732659305197</v>
      </c>
      <c r="T756" s="10">
        <v>0.86782493433001895</v>
      </c>
      <c r="U756" s="10">
        <v>0.85082552349115603</v>
      </c>
      <c r="V756" s="10">
        <v>0.93070876967534499</v>
      </c>
      <c r="W756" s="10">
        <v>0.88983288048133202</v>
      </c>
      <c r="X756" s="9">
        <v>0.90638238500000001</v>
      </c>
      <c r="Y756" s="8">
        <v>13.8708536611545</v>
      </c>
    </row>
    <row r="757" spans="1:25">
      <c r="A757" s="11">
        <v>5</v>
      </c>
      <c r="B757" s="14">
        <v>114</v>
      </c>
      <c r="C757" s="14" t="s">
        <v>358</v>
      </c>
      <c r="D757" s="14">
        <v>121.478763</v>
      </c>
      <c r="E757" s="14">
        <v>31.240012979999999</v>
      </c>
      <c r="F757" s="14" t="s">
        <v>2348</v>
      </c>
      <c r="G757" s="14" t="s">
        <v>2347</v>
      </c>
      <c r="H757" s="14" t="s">
        <v>2346</v>
      </c>
      <c r="I757" s="10" t="s">
        <v>2242</v>
      </c>
      <c r="J757" s="13">
        <v>0.35909001000000002</v>
      </c>
      <c r="K757" s="13">
        <v>0.332207839</v>
      </c>
      <c r="L757" s="13">
        <v>0.13499275899999999</v>
      </c>
      <c r="M757" s="13">
        <v>5.6048711000000001E-2</v>
      </c>
      <c r="N757" s="13">
        <v>5.2314599000000003E-2</v>
      </c>
      <c r="O757" s="13">
        <v>1.0151067999999999E-2</v>
      </c>
      <c r="P757" s="13">
        <v>2.6919050000000001E-3</v>
      </c>
      <c r="Q757" s="13">
        <v>0.76940164600000005</v>
      </c>
      <c r="R757" s="10">
        <v>0.92984584184244801</v>
      </c>
      <c r="S757" s="10">
        <v>0.93952767962153905</v>
      </c>
      <c r="T757" s="10">
        <v>0.76088779599661605</v>
      </c>
      <c r="U757" s="10">
        <v>0.82174549906542005</v>
      </c>
      <c r="V757" s="10">
        <v>0.89147876452344998</v>
      </c>
      <c r="W757" s="10">
        <v>0.87934205052074599</v>
      </c>
      <c r="X757" s="9">
        <v>0.76940164600000005</v>
      </c>
      <c r="Y757" s="8">
        <v>15.211815350298799</v>
      </c>
    </row>
    <row r="758" spans="1:25">
      <c r="A758" s="11">
        <v>5</v>
      </c>
      <c r="B758" s="14">
        <v>115</v>
      </c>
      <c r="C758" s="14" t="s">
        <v>356</v>
      </c>
      <c r="D758" s="14">
        <v>121.4834034</v>
      </c>
      <c r="E758" s="14">
        <v>31.24072477</v>
      </c>
      <c r="F758" s="14" t="s">
        <v>2345</v>
      </c>
      <c r="G758" s="14" t="s">
        <v>2345</v>
      </c>
      <c r="H758" s="14" t="s">
        <v>2344</v>
      </c>
      <c r="I758" s="10" t="s">
        <v>2242</v>
      </c>
      <c r="J758" s="13">
        <v>0.49065399199999998</v>
      </c>
      <c r="K758" s="13">
        <v>0.24782336899999999</v>
      </c>
      <c r="L758" s="13">
        <v>6.9630536000000007E-2</v>
      </c>
      <c r="M758" s="13">
        <v>6.6420295000000004E-2</v>
      </c>
      <c r="N758" s="13">
        <v>3.8142810999999999E-2</v>
      </c>
      <c r="O758" s="13">
        <v>2.4076982E-2</v>
      </c>
      <c r="P758" s="13">
        <v>3.5754636999999999E-2</v>
      </c>
      <c r="Q758" s="13">
        <v>0.76990609799999998</v>
      </c>
      <c r="R758" s="10">
        <v>0.94910468489494504</v>
      </c>
      <c r="S758" s="10">
        <v>0.88823054718746497</v>
      </c>
      <c r="T758" s="10">
        <v>0.78023246279033498</v>
      </c>
      <c r="U758" s="10">
        <v>0.832571972480731</v>
      </c>
      <c r="V758" s="10">
        <v>0.887210847911308</v>
      </c>
      <c r="W758" s="10">
        <v>0.88941825058441604</v>
      </c>
      <c r="X758" s="9">
        <v>0.76990609799999998</v>
      </c>
      <c r="Y758" s="8">
        <v>12.61834750455</v>
      </c>
    </row>
    <row r="759" spans="1:25">
      <c r="A759" s="11">
        <v>5</v>
      </c>
      <c r="B759" s="14">
        <v>116</v>
      </c>
      <c r="C759" s="14" t="s">
        <v>354</v>
      </c>
      <c r="D759" s="14">
        <v>121.48339319999999</v>
      </c>
      <c r="E759" s="14">
        <v>31.2413974</v>
      </c>
      <c r="F759" s="14" t="s">
        <v>2343</v>
      </c>
      <c r="G759" s="14" t="s">
        <v>2342</v>
      </c>
      <c r="H759" s="14" t="s">
        <v>2341</v>
      </c>
      <c r="I759" s="10" t="s">
        <v>2242</v>
      </c>
      <c r="J759" s="13">
        <v>0.69991024999999996</v>
      </c>
      <c r="K759" s="13">
        <v>0.15586592899999999</v>
      </c>
      <c r="L759" s="13">
        <v>3.6510119999999999E-3</v>
      </c>
      <c r="M759" s="13">
        <v>5.6523757000000001E-2</v>
      </c>
      <c r="N759" s="13">
        <v>2.9239654E-2</v>
      </c>
      <c r="O759" s="13">
        <v>7.8575829999999996E-3</v>
      </c>
      <c r="P759" s="13">
        <v>1.9058573999999998E-2</v>
      </c>
      <c r="Q759" s="13">
        <v>0.80115551200000001</v>
      </c>
      <c r="R759" s="10">
        <v>0.91303849479212396</v>
      </c>
      <c r="S759" s="10">
        <v>0.82130985981131399</v>
      </c>
      <c r="T759" s="10">
        <v>0.77460783762294605</v>
      </c>
      <c r="U759" s="10">
        <v>0.83430383196493796</v>
      </c>
      <c r="V759" s="10">
        <v>0.937803891574987</v>
      </c>
      <c r="W759" s="10">
        <v>0.87360868390618096</v>
      </c>
      <c r="X759" s="9">
        <v>0.80115551200000001</v>
      </c>
      <c r="Y759" s="8">
        <v>14.604998571254001</v>
      </c>
    </row>
    <row r="760" spans="1:25">
      <c r="A760" s="11">
        <v>5</v>
      </c>
      <c r="B760" s="14">
        <v>117</v>
      </c>
      <c r="C760" s="14" t="s">
        <v>352</v>
      </c>
      <c r="D760" s="14">
        <v>121.4833829</v>
      </c>
      <c r="E760" s="14">
        <v>31.240726179999999</v>
      </c>
      <c r="F760" s="14" t="s">
        <v>2340</v>
      </c>
      <c r="G760" s="14" t="s">
        <v>2339</v>
      </c>
      <c r="H760" s="14" t="s">
        <v>2338</v>
      </c>
      <c r="I760" s="10" t="s">
        <v>2242</v>
      </c>
      <c r="J760" s="13">
        <v>0.48561801900000001</v>
      </c>
      <c r="K760" s="13">
        <v>0.25129966799999998</v>
      </c>
      <c r="L760" s="13">
        <v>7.1154404000000004E-2</v>
      </c>
      <c r="M760" s="13">
        <v>6.4829635999999996E-2</v>
      </c>
      <c r="N760" s="13">
        <v>3.7974549000000003E-2</v>
      </c>
      <c r="O760" s="13">
        <v>2.5398444999999999E-2</v>
      </c>
      <c r="P760" s="13">
        <v>3.5255051000000003E-2</v>
      </c>
      <c r="Q760" s="13">
        <v>0.76687086500000001</v>
      </c>
      <c r="R760" s="10">
        <v>0.93924369889839099</v>
      </c>
      <c r="S760" s="10">
        <v>0.89189408774413603</v>
      </c>
      <c r="T760" s="10">
        <v>0.77393222619417001</v>
      </c>
      <c r="U760" s="10">
        <v>0.83893806504972701</v>
      </c>
      <c r="V760" s="10">
        <v>0.87518843829653803</v>
      </c>
      <c r="W760" s="10">
        <v>0.90010240043258904</v>
      </c>
      <c r="X760" s="9">
        <v>0.76687086500000001</v>
      </c>
      <c r="Y760" s="8">
        <v>12.862538211557</v>
      </c>
    </row>
    <row r="761" spans="1:25">
      <c r="A761" s="11">
        <v>5</v>
      </c>
      <c r="B761" s="14">
        <v>118</v>
      </c>
      <c r="C761" s="14" t="s">
        <v>2337</v>
      </c>
      <c r="D761" s="14">
        <v>121.4836299</v>
      </c>
      <c r="E761" s="14">
        <v>31.243423310000001</v>
      </c>
      <c r="F761" s="14" t="s">
        <v>2336</v>
      </c>
      <c r="G761" s="14" t="s">
        <v>2335</v>
      </c>
      <c r="H761" s="14" t="s">
        <v>2334</v>
      </c>
      <c r="I761" s="10" t="s">
        <v>2242</v>
      </c>
      <c r="J761" s="13"/>
      <c r="K761" s="13"/>
      <c r="L761" s="13"/>
      <c r="M761" s="13"/>
      <c r="N761" s="13"/>
      <c r="O761" s="13"/>
      <c r="P761" s="13"/>
      <c r="Q761" s="13"/>
    </row>
    <row r="762" spans="1:25">
      <c r="A762" s="11">
        <v>5</v>
      </c>
      <c r="B762" s="14">
        <v>119</v>
      </c>
      <c r="C762" s="14" t="s">
        <v>2333</v>
      </c>
      <c r="D762" s="14">
        <v>121.4835143</v>
      </c>
      <c r="E762" s="14">
        <v>31.244358380000001</v>
      </c>
      <c r="F762" s="14" t="s">
        <v>2332</v>
      </c>
      <c r="G762" s="14" t="s">
        <v>2331</v>
      </c>
      <c r="H762" s="14" t="s">
        <v>2330</v>
      </c>
      <c r="I762" s="10" t="s">
        <v>2242</v>
      </c>
      <c r="J762" s="13">
        <v>0.47844428999999999</v>
      </c>
      <c r="K762" s="13">
        <v>0.24077949500000001</v>
      </c>
      <c r="L762" s="13">
        <v>1.2568283E-2</v>
      </c>
      <c r="M762" s="13">
        <v>7.5670241999999999E-2</v>
      </c>
      <c r="N762" s="13">
        <v>2.8193283E-2</v>
      </c>
      <c r="O762" s="13">
        <v>5.1963809999999999E-3</v>
      </c>
      <c r="P762" s="13">
        <v>2.1888739999999999E-3</v>
      </c>
      <c r="Q762" s="13">
        <v>0.70627275599999995</v>
      </c>
      <c r="R762" s="10">
        <v>0.91066027893873602</v>
      </c>
      <c r="S762" s="10">
        <v>0.78646944925212503</v>
      </c>
      <c r="T762" s="10">
        <v>0.68623863801240503</v>
      </c>
      <c r="U762" s="10">
        <v>0.76255861455849505</v>
      </c>
      <c r="V762" s="10">
        <v>0.90467346745750299</v>
      </c>
      <c r="W762" s="10">
        <v>0.83573181881046998</v>
      </c>
      <c r="X762" s="9">
        <v>0.70627275599999995</v>
      </c>
      <c r="Y762" s="8">
        <v>11.0479731056639</v>
      </c>
    </row>
    <row r="763" spans="1:25">
      <c r="A763" s="11">
        <v>5</v>
      </c>
      <c r="B763" s="14">
        <v>120</v>
      </c>
      <c r="C763" s="14" t="s">
        <v>1662</v>
      </c>
      <c r="D763" s="14">
        <v>121.4717958</v>
      </c>
      <c r="E763" s="14">
        <v>31.237198379999999</v>
      </c>
      <c r="F763" s="14" t="s">
        <v>2329</v>
      </c>
      <c r="G763" s="14" t="s">
        <v>2328</v>
      </c>
      <c r="H763" s="14" t="s">
        <v>2327</v>
      </c>
      <c r="I763" s="10" t="s">
        <v>2242</v>
      </c>
      <c r="J763" s="13">
        <v>0.49407800000000002</v>
      </c>
      <c r="K763" s="13">
        <v>8.8888809999999995E-3</v>
      </c>
      <c r="L763" s="13">
        <v>3.2097499999999999E-3</v>
      </c>
      <c r="M763" s="13">
        <v>2.923012E-3</v>
      </c>
      <c r="N763" s="13">
        <v>6.3071250999999995E-2</v>
      </c>
      <c r="O763" s="13">
        <v>1.1338552E-2</v>
      </c>
      <c r="P763" s="13">
        <v>0</v>
      </c>
      <c r="Q763" s="13">
        <v>0.92106144300000004</v>
      </c>
      <c r="R763" s="10">
        <v>0.97655555787435699</v>
      </c>
      <c r="S763" s="10">
        <v>0.88277778937178797</v>
      </c>
      <c r="T763" s="10">
        <v>0.89933072934165403</v>
      </c>
      <c r="U763" s="10">
        <v>0.86027880858026695</v>
      </c>
      <c r="V763" s="10">
        <v>0.95109319547316296</v>
      </c>
      <c r="W763" s="10">
        <v>0.755465977365816</v>
      </c>
      <c r="X763" s="9">
        <v>0.92106144300000004</v>
      </c>
      <c r="Y763" s="8">
        <v>22.7329410845486</v>
      </c>
    </row>
    <row r="764" spans="1:25">
      <c r="A764" s="11">
        <v>5</v>
      </c>
      <c r="B764" s="14">
        <v>121</v>
      </c>
      <c r="C764" s="14" t="s">
        <v>350</v>
      </c>
      <c r="D764" s="14">
        <v>121.4792783</v>
      </c>
      <c r="E764" s="14">
        <v>31.232289130000002</v>
      </c>
      <c r="F764" s="14" t="s">
        <v>2326</v>
      </c>
      <c r="G764" s="14" t="s">
        <v>2325</v>
      </c>
      <c r="H764" s="14" t="s">
        <v>2324</v>
      </c>
      <c r="I764" s="10" t="s">
        <v>2242</v>
      </c>
      <c r="J764" s="13">
        <v>0.424275807</v>
      </c>
      <c r="K764" s="13">
        <v>0.29945428000000002</v>
      </c>
      <c r="L764" s="13">
        <v>8.0169133000000004E-2</v>
      </c>
      <c r="M764" s="13">
        <v>5.6729725000000002E-2</v>
      </c>
      <c r="N764" s="13">
        <v>2.0238875999999999E-2</v>
      </c>
      <c r="O764" s="13">
        <v>2.6621140000000001E-3</v>
      </c>
      <c r="P764" s="13">
        <v>1.9730568E-2</v>
      </c>
      <c r="Q764" s="13">
        <v>0.72378587999999999</v>
      </c>
      <c r="R764" s="10">
        <v>0.86725098131952705</v>
      </c>
      <c r="S764" s="10">
        <v>0.73441832046590505</v>
      </c>
      <c r="T764" s="10">
        <v>0.71886168240289094</v>
      </c>
      <c r="U764" s="10">
        <v>0.57251237727333104</v>
      </c>
      <c r="V764" s="10">
        <v>0.85741326891952896</v>
      </c>
      <c r="W764" s="10">
        <v>0.72817843419094896</v>
      </c>
      <c r="X764" s="9">
        <v>0.72378587999999999</v>
      </c>
      <c r="Y764" s="8">
        <v>18.971993509592501</v>
      </c>
    </row>
    <row r="765" spans="1:25">
      <c r="A765" s="11">
        <v>5</v>
      </c>
      <c r="B765" s="14">
        <v>122</v>
      </c>
      <c r="C765" s="14" t="s">
        <v>348</v>
      </c>
      <c r="D765" s="14">
        <v>121.47847969999999</v>
      </c>
      <c r="E765" s="14">
        <v>31.236057720000002</v>
      </c>
      <c r="F765" s="14" t="s">
        <v>2323</v>
      </c>
      <c r="G765" s="14" t="s">
        <v>2322</v>
      </c>
      <c r="H765" s="14" t="s">
        <v>2321</v>
      </c>
      <c r="I765" s="10" t="s">
        <v>2242</v>
      </c>
      <c r="J765" s="13">
        <v>0.41001044399999997</v>
      </c>
      <c r="K765" s="13">
        <v>0.21014086400000001</v>
      </c>
      <c r="L765" s="13">
        <v>0.18864292599999999</v>
      </c>
      <c r="M765" s="13">
        <v>8.6701711000000001E-2</v>
      </c>
      <c r="N765" s="13">
        <v>2.9751672E-2</v>
      </c>
      <c r="O765" s="13">
        <v>2.0097100000000001E-3</v>
      </c>
      <c r="P765" s="13">
        <v>2.1316315999999998E-2</v>
      </c>
      <c r="Q765" s="13">
        <v>0.79900076499999995</v>
      </c>
      <c r="R765" s="10">
        <v>0.86698467843074001</v>
      </c>
      <c r="S765" s="10">
        <v>0.85119804964888801</v>
      </c>
      <c r="T765" s="10">
        <v>0.79187713094944201</v>
      </c>
      <c r="U765" s="10">
        <v>0.79838981307848</v>
      </c>
      <c r="V765" s="10">
        <v>0.84360306899730797</v>
      </c>
      <c r="W765" s="10">
        <v>0.79645797692876996</v>
      </c>
      <c r="X765" s="9">
        <v>0.79900076499999995</v>
      </c>
      <c r="Y765" s="8">
        <v>14.234386958904</v>
      </c>
    </row>
    <row r="766" spans="1:25">
      <c r="A766" s="11">
        <v>5</v>
      </c>
      <c r="B766" s="14">
        <v>123</v>
      </c>
      <c r="C766" s="14" t="s">
        <v>2320</v>
      </c>
      <c r="D766" s="14">
        <v>121.48524930000001</v>
      </c>
      <c r="E766" s="14">
        <v>31.245432860000001</v>
      </c>
      <c r="F766" s="14" t="s">
        <v>2319</v>
      </c>
      <c r="G766" s="14" t="s">
        <v>2318</v>
      </c>
      <c r="H766" s="14" t="s">
        <v>2317</v>
      </c>
      <c r="I766" s="10" t="s">
        <v>2242</v>
      </c>
      <c r="J766" s="13"/>
      <c r="K766" s="13"/>
      <c r="L766" s="13"/>
      <c r="M766" s="13"/>
      <c r="N766" s="13"/>
      <c r="O766" s="13"/>
      <c r="P766" s="13"/>
      <c r="Q766" s="13"/>
    </row>
    <row r="767" spans="1:25">
      <c r="A767" s="11">
        <v>5</v>
      </c>
      <c r="B767" s="14">
        <v>124</v>
      </c>
      <c r="C767" s="14" t="s">
        <v>2316</v>
      </c>
      <c r="D767" s="14">
        <v>121.48524930000001</v>
      </c>
      <c r="E767" s="14">
        <v>31.245432860000001</v>
      </c>
      <c r="F767" s="14" t="s">
        <v>2315</v>
      </c>
      <c r="G767" s="14" t="s">
        <v>2314</v>
      </c>
      <c r="H767" s="14" t="s">
        <v>2313</v>
      </c>
      <c r="I767" s="10" t="s">
        <v>2242</v>
      </c>
      <c r="J767" s="13"/>
      <c r="K767" s="13"/>
      <c r="L767" s="13"/>
      <c r="M767" s="13"/>
      <c r="N767" s="13"/>
      <c r="O767" s="13"/>
      <c r="P767" s="13"/>
      <c r="Q767" s="13"/>
    </row>
    <row r="768" spans="1:25">
      <c r="A768" s="11">
        <v>5</v>
      </c>
      <c r="B768" s="14">
        <v>125</v>
      </c>
      <c r="C768" s="14" t="s">
        <v>346</v>
      </c>
      <c r="D768" s="14">
        <v>121.4586972</v>
      </c>
      <c r="E768" s="14">
        <v>31.21086764</v>
      </c>
      <c r="F768" s="14" t="s">
        <v>1670</v>
      </c>
      <c r="G768" s="14" t="s">
        <v>1670</v>
      </c>
      <c r="H768" s="14" t="s">
        <v>2312</v>
      </c>
      <c r="I768" s="10" t="s">
        <v>2242</v>
      </c>
      <c r="J768" s="13">
        <v>0.30210740200000002</v>
      </c>
      <c r="K768" s="13">
        <v>2.3414612000000001E-2</v>
      </c>
      <c r="L768" s="13">
        <v>0.480196544</v>
      </c>
      <c r="M768" s="13">
        <v>5.1251548000000001E-2</v>
      </c>
      <c r="N768" s="13">
        <v>3.7599564000000002E-2</v>
      </c>
      <c r="O768" s="13">
        <v>3.7686489999999998E-3</v>
      </c>
      <c r="P768" s="13">
        <v>3.4146718E-2</v>
      </c>
      <c r="Q768" s="13">
        <v>0.82373218999999998</v>
      </c>
      <c r="R768" s="10">
        <v>0.87065543518935595</v>
      </c>
      <c r="S768" s="10">
        <v>0.85391337771185905</v>
      </c>
      <c r="T768" s="10">
        <v>0.80865461144323902</v>
      </c>
      <c r="U768" s="10">
        <v>0.83007624300034299</v>
      </c>
      <c r="V768" s="10">
        <v>0.87279352017503198</v>
      </c>
      <c r="W768" s="10">
        <v>0.86611609241499998</v>
      </c>
      <c r="X768" s="9">
        <v>0.82373218999999998</v>
      </c>
      <c r="Y768" s="8">
        <v>26.411005372127502</v>
      </c>
    </row>
    <row r="769" spans="1:25">
      <c r="A769" s="11">
        <v>5</v>
      </c>
      <c r="B769" s="14">
        <v>126</v>
      </c>
      <c r="C769" s="14" t="s">
        <v>345</v>
      </c>
      <c r="D769" s="14">
        <v>121.4564915</v>
      </c>
      <c r="E769" s="14">
        <v>31.215326059999999</v>
      </c>
      <c r="F769" s="14" t="s">
        <v>1670</v>
      </c>
      <c r="G769" s="14" t="s">
        <v>2311</v>
      </c>
      <c r="H769" s="14" t="s">
        <v>2310</v>
      </c>
      <c r="I769" s="10" t="s">
        <v>2242</v>
      </c>
      <c r="J769" s="13">
        <v>0.19207012000000001</v>
      </c>
      <c r="K769" s="13">
        <v>0.21680259700000001</v>
      </c>
      <c r="L769" s="13">
        <v>0.40118699899999999</v>
      </c>
      <c r="M769" s="13">
        <v>7.8151703000000003E-2</v>
      </c>
      <c r="N769" s="13">
        <v>3.8036683000000002E-2</v>
      </c>
      <c r="O769" s="13">
        <v>5.4375140000000001E-3</v>
      </c>
      <c r="P769" s="13">
        <v>1.3815487E-2</v>
      </c>
      <c r="Q769" s="13">
        <v>0.902800622</v>
      </c>
      <c r="R769" s="10">
        <v>0.91268757080834495</v>
      </c>
      <c r="S769" s="10">
        <v>0.78864989729801205</v>
      </c>
      <c r="T769" s="10">
        <v>0.89255242300916604</v>
      </c>
      <c r="U769" s="10">
        <v>0.86185945824797705</v>
      </c>
      <c r="V769" s="10">
        <v>0.83477787127227798</v>
      </c>
      <c r="W769" s="10">
        <v>0.64277186453907598</v>
      </c>
      <c r="X769" s="9">
        <v>0.902800622</v>
      </c>
      <c r="Y769" s="8">
        <v>18.5321625875136</v>
      </c>
    </row>
    <row r="770" spans="1:25">
      <c r="A770" s="11">
        <v>5</v>
      </c>
      <c r="B770" s="14">
        <v>127</v>
      </c>
      <c r="C770" s="14" t="s">
        <v>344</v>
      </c>
      <c r="D770" s="14">
        <v>121.4616791</v>
      </c>
      <c r="E770" s="14">
        <v>31.211397089999998</v>
      </c>
      <c r="F770" s="14" t="s">
        <v>1670</v>
      </c>
      <c r="G770" s="14" t="s">
        <v>1670</v>
      </c>
      <c r="H770" s="14" t="s">
        <v>2309</v>
      </c>
      <c r="I770" s="10" t="s">
        <v>2242</v>
      </c>
      <c r="J770" s="13">
        <v>0.22589473800000001</v>
      </c>
      <c r="K770" s="13">
        <v>6.7225456000000003E-2</v>
      </c>
      <c r="L770" s="13">
        <v>0.49431667299999998</v>
      </c>
      <c r="M770" s="13">
        <v>9.0956307E-2</v>
      </c>
      <c r="N770" s="13">
        <v>3.6897087000000002E-2</v>
      </c>
      <c r="O770" s="13">
        <v>5.1740639999999999E-3</v>
      </c>
      <c r="P770" s="13">
        <v>1.8428612E-2</v>
      </c>
      <c r="Q770" s="13">
        <v>0.82947858600000002</v>
      </c>
      <c r="R770" s="10">
        <v>0.91000738696623196</v>
      </c>
      <c r="S770" s="10">
        <v>0.92379245338110705</v>
      </c>
      <c r="T770" s="10">
        <v>0.83536601065420801</v>
      </c>
      <c r="U770" s="10">
        <v>0.85478421509398295</v>
      </c>
      <c r="V770" s="10">
        <v>0.88558104634418799</v>
      </c>
      <c r="W770" s="10">
        <v>0.89349072934278995</v>
      </c>
      <c r="X770" s="9">
        <v>0.82947858600000002</v>
      </c>
      <c r="Y770" s="8">
        <v>20.351519362730901</v>
      </c>
    </row>
    <row r="771" spans="1:25">
      <c r="A771" s="11">
        <v>5</v>
      </c>
      <c r="B771" s="14">
        <v>128</v>
      </c>
      <c r="C771" s="14" t="s">
        <v>343</v>
      </c>
      <c r="D771" s="14">
        <v>121.456549</v>
      </c>
      <c r="E771" s="14">
        <v>31.215086450000001</v>
      </c>
      <c r="F771" s="14" t="s">
        <v>1670</v>
      </c>
      <c r="G771" s="14" t="s">
        <v>1670</v>
      </c>
      <c r="H771" s="14" t="s">
        <v>2308</v>
      </c>
      <c r="I771" s="10" t="s">
        <v>2242</v>
      </c>
      <c r="J771" s="13">
        <v>0.246149063</v>
      </c>
      <c r="K771" s="13">
        <v>9.6996943000000002E-2</v>
      </c>
      <c r="L771" s="13">
        <v>0.45328691300000001</v>
      </c>
      <c r="M771" s="13">
        <v>8.4689245999999996E-2</v>
      </c>
      <c r="N771" s="13">
        <v>3.6236444999999999E-2</v>
      </c>
      <c r="O771" s="13">
        <v>3.6197239999999999E-3</v>
      </c>
      <c r="P771" s="13">
        <v>1.3923857E-2</v>
      </c>
      <c r="Q771" s="13">
        <v>0.87043258599999995</v>
      </c>
      <c r="R771" s="10">
        <v>0.94602194461905098</v>
      </c>
      <c r="S771" s="10">
        <v>0.82619118102813904</v>
      </c>
      <c r="T771" s="10">
        <v>0.86123173108705497</v>
      </c>
      <c r="U771" s="10">
        <v>0.86139683166132597</v>
      </c>
      <c r="V771" s="10">
        <v>0.83047124277009499</v>
      </c>
      <c r="W771" s="10">
        <v>0.75826160889862504</v>
      </c>
      <c r="X771" s="9">
        <v>0.87043258599999995</v>
      </c>
      <c r="Y771" s="8">
        <v>22.3922358344096</v>
      </c>
    </row>
    <row r="772" spans="1:25">
      <c r="A772" s="11">
        <v>5</v>
      </c>
      <c r="B772" s="14">
        <v>129</v>
      </c>
      <c r="C772" s="14" t="s">
        <v>342</v>
      </c>
      <c r="D772" s="14">
        <v>121.4617276</v>
      </c>
      <c r="E772" s="14">
        <v>31.216860950000001</v>
      </c>
      <c r="F772" s="14" t="s">
        <v>1670</v>
      </c>
      <c r="G772" s="14" t="s">
        <v>1670</v>
      </c>
      <c r="H772" s="14" t="s">
        <v>2307</v>
      </c>
      <c r="I772" s="10" t="s">
        <v>2242</v>
      </c>
      <c r="J772" s="13">
        <v>0.14489882300000001</v>
      </c>
      <c r="K772" s="13">
        <v>2.7997153E-2</v>
      </c>
      <c r="L772" s="13">
        <v>0.67154720800000001</v>
      </c>
      <c r="M772" s="13">
        <v>5.6704930000000001E-2</v>
      </c>
      <c r="N772" s="13">
        <v>3.6608559999999998E-2</v>
      </c>
      <c r="O772" s="13">
        <v>3.260476E-3</v>
      </c>
      <c r="P772" s="13">
        <v>1.4871051999999999E-2</v>
      </c>
      <c r="Q772" s="13">
        <v>0.76837785400000003</v>
      </c>
      <c r="R772" s="10">
        <v>0.887062706684277</v>
      </c>
      <c r="S772" s="10">
        <v>0.93509231043267105</v>
      </c>
      <c r="T772" s="10">
        <v>0.74930834294819004</v>
      </c>
      <c r="U772" s="10">
        <v>0.80223627512451201</v>
      </c>
      <c r="V772" s="10">
        <v>0.84912099755380099</v>
      </c>
      <c r="W772" s="10">
        <v>0.82775427876826801</v>
      </c>
      <c r="X772" s="9">
        <v>0.76837785400000003</v>
      </c>
      <c r="Y772" s="8">
        <v>18.856604415532299</v>
      </c>
    </row>
    <row r="773" spans="1:25">
      <c r="A773" s="11">
        <v>5</v>
      </c>
      <c r="B773" s="14">
        <v>130</v>
      </c>
      <c r="C773" s="14" t="s">
        <v>2306</v>
      </c>
      <c r="D773" s="14">
        <v>121.467235</v>
      </c>
      <c r="E773" s="14">
        <v>31.216206870000001</v>
      </c>
      <c r="F773" s="14" t="s">
        <v>1670</v>
      </c>
      <c r="G773" s="14" t="s">
        <v>1670</v>
      </c>
      <c r="H773" s="14" t="s">
        <v>2305</v>
      </c>
      <c r="I773" s="10" t="s">
        <v>2242</v>
      </c>
      <c r="J773" s="13"/>
      <c r="K773" s="13"/>
      <c r="L773" s="13"/>
      <c r="M773" s="13"/>
      <c r="N773" s="13"/>
      <c r="O773" s="13"/>
      <c r="P773" s="13"/>
      <c r="Q773" s="13"/>
    </row>
    <row r="774" spans="1:25">
      <c r="A774" s="11">
        <v>5</v>
      </c>
      <c r="B774" s="14">
        <v>131</v>
      </c>
      <c r="C774" s="14" t="s">
        <v>341</v>
      </c>
      <c r="D774" s="14">
        <v>121.45499479999999</v>
      </c>
      <c r="E774" s="14">
        <v>31.2247658</v>
      </c>
      <c r="F774" s="14" t="s">
        <v>1670</v>
      </c>
      <c r="G774" s="14" t="s">
        <v>1670</v>
      </c>
      <c r="H774" s="14" t="s">
        <v>2304</v>
      </c>
      <c r="I774" s="10" t="s">
        <v>2242</v>
      </c>
      <c r="J774" s="13">
        <v>0.26803991500000002</v>
      </c>
      <c r="K774" s="13">
        <v>7.4889712999999997E-2</v>
      </c>
      <c r="L774" s="13">
        <v>0.48807271299999999</v>
      </c>
      <c r="M774" s="13">
        <v>5.7991028E-2</v>
      </c>
      <c r="N774" s="13">
        <v>4.3887031999999999E-2</v>
      </c>
      <c r="O774" s="13">
        <v>1.9878809999999999E-3</v>
      </c>
      <c r="P774" s="13">
        <v>9.8885429999999996E-3</v>
      </c>
      <c r="Q774" s="13">
        <v>0.77904361899999996</v>
      </c>
      <c r="R774" s="10">
        <v>0.939253927673533</v>
      </c>
      <c r="S774" s="10">
        <v>0.89642284627274205</v>
      </c>
      <c r="T774" s="10">
        <v>0.77678022249724799</v>
      </c>
      <c r="U774" s="10">
        <v>0.83547127089566897</v>
      </c>
      <c r="V774" s="10">
        <v>0.900083790491638</v>
      </c>
      <c r="W774" s="10">
        <v>0.81587736036856595</v>
      </c>
      <c r="X774" s="9">
        <v>0.77904361899999996</v>
      </c>
      <c r="Y774" s="8">
        <v>22.695746174005301</v>
      </c>
    </row>
    <row r="775" spans="1:25">
      <c r="A775" s="11">
        <v>5</v>
      </c>
      <c r="B775" s="14">
        <v>132</v>
      </c>
      <c r="C775" s="14" t="s">
        <v>340</v>
      </c>
      <c r="D775" s="14">
        <v>121.4602156</v>
      </c>
      <c r="E775" s="14">
        <v>31.223482499999999</v>
      </c>
      <c r="F775" s="14" t="s">
        <v>1670</v>
      </c>
      <c r="G775" s="14" t="s">
        <v>1670</v>
      </c>
      <c r="H775" s="14" t="s">
        <v>2303</v>
      </c>
      <c r="I775" s="10" t="s">
        <v>2242</v>
      </c>
      <c r="J775" s="13">
        <v>0.24154302799999999</v>
      </c>
      <c r="K775" s="13">
        <v>5.0176620999999998E-2</v>
      </c>
      <c r="L775" s="13">
        <v>0.549667146</v>
      </c>
      <c r="M775" s="13">
        <v>4.6118206000000002E-2</v>
      </c>
      <c r="N775" s="13">
        <v>6.4173169000000002E-2</v>
      </c>
      <c r="O775" s="13">
        <v>1.806895E-3</v>
      </c>
      <c r="P775" s="13">
        <v>5.8110599999999996E-4</v>
      </c>
      <c r="Q775" s="13">
        <v>0.76486352400000002</v>
      </c>
      <c r="R775" s="10">
        <v>0.88019429872898503</v>
      </c>
      <c r="S775" s="10">
        <v>0.83268159595893898</v>
      </c>
      <c r="T775" s="10">
        <v>0.788688638939128</v>
      </c>
      <c r="U775" s="10">
        <v>0.78387722508537705</v>
      </c>
      <c r="V775" s="10">
        <v>0.817851021369701</v>
      </c>
      <c r="W775" s="10">
        <v>0.79401147637198299</v>
      </c>
      <c r="X775" s="9">
        <v>0.76486352400000002</v>
      </c>
      <c r="Y775" s="8">
        <v>23.621422813001999</v>
      </c>
    </row>
    <row r="776" spans="1:25">
      <c r="A776" s="11">
        <v>5</v>
      </c>
      <c r="B776" s="14">
        <v>133</v>
      </c>
      <c r="C776" s="14" t="s">
        <v>339</v>
      </c>
      <c r="D776" s="14">
        <v>121.4627687</v>
      </c>
      <c r="E776" s="14">
        <v>31.21744034</v>
      </c>
      <c r="F776" s="14" t="s">
        <v>1670</v>
      </c>
      <c r="G776" s="14" t="s">
        <v>1670</v>
      </c>
      <c r="H776" s="14" t="s">
        <v>2302</v>
      </c>
      <c r="I776" s="10" t="s">
        <v>2242</v>
      </c>
      <c r="J776" s="13">
        <v>0.114833959</v>
      </c>
      <c r="K776" s="13">
        <v>0.13924497</v>
      </c>
      <c r="L776" s="13">
        <v>0.56518796299999996</v>
      </c>
      <c r="M776" s="13">
        <v>5.0945408999999997E-2</v>
      </c>
      <c r="N776" s="13">
        <v>4.8219934999999998E-2</v>
      </c>
      <c r="O776" s="13">
        <v>4.8086800000000001E-3</v>
      </c>
      <c r="P776" s="13">
        <v>6.7344670000000001E-3</v>
      </c>
      <c r="Q776" s="13">
        <v>0.80159822400000003</v>
      </c>
      <c r="R776" s="10">
        <v>0.90443049819482702</v>
      </c>
      <c r="S776" s="10">
        <v>0.88070741944881903</v>
      </c>
      <c r="T776" s="10">
        <v>0.80136240499316203</v>
      </c>
      <c r="U776" s="10">
        <v>0.82528447771374303</v>
      </c>
      <c r="V776" s="10">
        <v>0.74652148637378102</v>
      </c>
      <c r="W776" s="10">
        <v>0.66971162305522403</v>
      </c>
      <c r="X776" s="9">
        <v>0.80159822400000003</v>
      </c>
      <c r="Y776" s="8">
        <v>15.4597915606225</v>
      </c>
    </row>
    <row r="777" spans="1:25">
      <c r="A777" s="11">
        <v>5</v>
      </c>
      <c r="B777" s="14">
        <v>134</v>
      </c>
      <c r="C777" s="14" t="s">
        <v>338</v>
      </c>
      <c r="D777" s="14">
        <v>121.4597942</v>
      </c>
      <c r="E777" s="14">
        <v>31.213072990000001</v>
      </c>
      <c r="F777" s="14" t="s">
        <v>2301</v>
      </c>
      <c r="G777" s="14" t="s">
        <v>2301</v>
      </c>
      <c r="H777" s="14" t="s">
        <v>2300</v>
      </c>
      <c r="I777" s="10" t="s">
        <v>2242</v>
      </c>
      <c r="J777" s="13">
        <v>0.30836232499999999</v>
      </c>
      <c r="K777" s="13">
        <v>7.6986101000000001E-2</v>
      </c>
      <c r="L777" s="13">
        <v>0.40440559399999998</v>
      </c>
      <c r="M777" s="13">
        <v>6.2881468999999995E-2</v>
      </c>
      <c r="N777" s="13">
        <v>3.9820565000000002E-2</v>
      </c>
      <c r="O777" s="13">
        <v>2.3100109999999998E-3</v>
      </c>
      <c r="P777" s="13">
        <v>8.5021119999999992E-3</v>
      </c>
      <c r="Q777" s="13">
        <v>0.69379279299999996</v>
      </c>
      <c r="R777" s="10">
        <v>0.85636203905479402</v>
      </c>
      <c r="S777" s="10">
        <v>0.82620001889975503</v>
      </c>
      <c r="T777" s="10">
        <v>0.69084612045849902</v>
      </c>
      <c r="U777" s="10">
        <v>0.80007845749456197</v>
      </c>
      <c r="V777" s="10">
        <v>0.83407610426797996</v>
      </c>
      <c r="W777" s="10">
        <v>0.75246955964776396</v>
      </c>
      <c r="X777" s="9">
        <v>0.69379279299999996</v>
      </c>
      <c r="Y777" s="8">
        <v>22.776631191469299</v>
      </c>
    </row>
    <row r="778" spans="1:25">
      <c r="A778" s="11">
        <v>5</v>
      </c>
      <c r="B778" s="14">
        <v>135</v>
      </c>
      <c r="C778" s="14" t="s">
        <v>2299</v>
      </c>
      <c r="D778" s="14">
        <v>121.461747</v>
      </c>
      <c r="E778" s="14">
        <v>31.215641560000002</v>
      </c>
      <c r="F778" s="14" t="s">
        <v>2298</v>
      </c>
      <c r="G778" s="14" t="s">
        <v>2298</v>
      </c>
      <c r="H778" s="14" t="s">
        <v>2297</v>
      </c>
      <c r="I778" s="10" t="s">
        <v>2242</v>
      </c>
      <c r="J778" s="13"/>
      <c r="K778" s="13"/>
      <c r="L778" s="13"/>
      <c r="M778" s="13"/>
      <c r="N778" s="13"/>
      <c r="O778" s="13"/>
      <c r="P778" s="13"/>
      <c r="Q778" s="13"/>
    </row>
    <row r="779" spans="1:25">
      <c r="A779" s="11">
        <v>5</v>
      </c>
      <c r="B779" s="14">
        <v>136</v>
      </c>
      <c r="C779" s="14" t="s">
        <v>2296</v>
      </c>
      <c r="D779" s="14">
        <v>121.4602257</v>
      </c>
      <c r="E779" s="14">
        <v>31.212281879999999</v>
      </c>
      <c r="F779" s="14" t="s">
        <v>2295</v>
      </c>
      <c r="G779" s="14" t="s">
        <v>1670</v>
      </c>
      <c r="H779" s="14" t="s">
        <v>2294</v>
      </c>
      <c r="I779" s="10" t="s">
        <v>2242</v>
      </c>
      <c r="J779" s="13"/>
      <c r="K779" s="13"/>
      <c r="L779" s="13"/>
      <c r="M779" s="13"/>
      <c r="N779" s="13"/>
      <c r="O779" s="13"/>
      <c r="P779" s="13"/>
      <c r="Q779" s="13"/>
    </row>
    <row r="780" spans="1:25">
      <c r="A780" s="11">
        <v>5</v>
      </c>
      <c r="B780" s="14">
        <v>137</v>
      </c>
      <c r="C780" s="14" t="s">
        <v>336</v>
      </c>
      <c r="D780" s="14">
        <v>121.4599619</v>
      </c>
      <c r="E780" s="14">
        <v>31.213092209999999</v>
      </c>
      <c r="F780" s="14" t="s">
        <v>1670</v>
      </c>
      <c r="G780" s="14" t="s">
        <v>1670</v>
      </c>
      <c r="H780" s="14" t="s">
        <v>2293</v>
      </c>
      <c r="I780" s="10" t="s">
        <v>2242</v>
      </c>
      <c r="J780" s="13">
        <v>0.27902657600000003</v>
      </c>
      <c r="K780" s="13">
        <v>2.5643757E-2</v>
      </c>
      <c r="L780" s="13">
        <v>0.48906707799999999</v>
      </c>
      <c r="M780" s="13">
        <v>6.4402988999999994E-2</v>
      </c>
      <c r="N780" s="13">
        <v>3.0521119999999999E-2</v>
      </c>
      <c r="O780" s="13">
        <v>2.552033E-3</v>
      </c>
      <c r="P780" s="13">
        <v>2.0422249999999999E-3</v>
      </c>
      <c r="Q780" s="13">
        <v>0.69298758100000002</v>
      </c>
      <c r="R780" s="10">
        <v>0.89970035180011798</v>
      </c>
      <c r="S780" s="10">
        <v>0.82968774688750602</v>
      </c>
      <c r="T780" s="10">
        <v>0.68268426622729295</v>
      </c>
      <c r="U780" s="10">
        <v>0.80737160975639199</v>
      </c>
      <c r="V780" s="10">
        <v>0.89159206399118796</v>
      </c>
      <c r="W780" s="10">
        <v>0.851142069974963</v>
      </c>
      <c r="X780" s="9">
        <v>0.69298758100000002</v>
      </c>
      <c r="Y780" s="8">
        <v>25.179307314392101</v>
      </c>
    </row>
    <row r="781" spans="1:25">
      <c r="A781" s="11">
        <v>5</v>
      </c>
      <c r="B781" s="14">
        <v>138</v>
      </c>
      <c r="C781" s="14" t="s">
        <v>2292</v>
      </c>
      <c r="D781" s="14">
        <v>121.4581903</v>
      </c>
      <c r="E781" s="14">
        <v>31.21194247</v>
      </c>
      <c r="F781" s="14" t="s">
        <v>2291</v>
      </c>
      <c r="G781" s="14" t="s">
        <v>1670</v>
      </c>
      <c r="H781" s="14" t="s">
        <v>2290</v>
      </c>
      <c r="I781" s="10" t="s">
        <v>2242</v>
      </c>
      <c r="J781" s="13"/>
      <c r="K781" s="13"/>
      <c r="L781" s="13"/>
      <c r="M781" s="13"/>
      <c r="N781" s="13"/>
      <c r="O781" s="13"/>
      <c r="P781" s="13"/>
      <c r="Q781" s="13"/>
    </row>
    <row r="782" spans="1:25">
      <c r="A782" s="11">
        <v>5</v>
      </c>
      <c r="B782" s="14">
        <v>139</v>
      </c>
      <c r="C782" s="14" t="s">
        <v>335</v>
      </c>
      <c r="D782" s="14">
        <v>121.4596181</v>
      </c>
      <c r="E782" s="14">
        <v>31.20961951</v>
      </c>
      <c r="F782" s="14" t="s">
        <v>2289</v>
      </c>
      <c r="G782" s="14" t="s">
        <v>1670</v>
      </c>
      <c r="H782" s="14" t="s">
        <v>2288</v>
      </c>
      <c r="I782" s="10" t="s">
        <v>2242</v>
      </c>
      <c r="J782" s="13">
        <v>0.174055917</v>
      </c>
      <c r="K782" s="13">
        <v>0.106386457</v>
      </c>
      <c r="L782" s="13">
        <v>0.50576155499999997</v>
      </c>
      <c r="M782" s="13">
        <v>6.4652579000000002E-2</v>
      </c>
      <c r="N782" s="13">
        <v>5.7107653000000001E-2</v>
      </c>
      <c r="O782" s="13">
        <v>9.343011E-3</v>
      </c>
      <c r="P782" s="13">
        <v>1.2192862E-2</v>
      </c>
      <c r="Q782" s="13">
        <v>0.92471764700000003</v>
      </c>
      <c r="R782" s="10">
        <v>0.94995039374867896</v>
      </c>
      <c r="S782" s="10">
        <v>0.84371220053103002</v>
      </c>
      <c r="T782" s="10">
        <v>0.92224690259194397</v>
      </c>
      <c r="U782" s="10">
        <v>0.77896287553335097</v>
      </c>
      <c r="V782" s="10">
        <v>0.92202372742946903</v>
      </c>
      <c r="W782" s="10">
        <v>0.80315995097216797</v>
      </c>
      <c r="X782" s="9">
        <v>0.92471764700000003</v>
      </c>
      <c r="Y782" s="8">
        <v>18.351127043966901</v>
      </c>
    </row>
    <row r="783" spans="1:25">
      <c r="A783" s="11">
        <v>5</v>
      </c>
      <c r="B783" s="14">
        <v>140</v>
      </c>
      <c r="C783" s="14" t="s">
        <v>2287</v>
      </c>
      <c r="D783" s="14">
        <v>121.03038650000001</v>
      </c>
      <c r="E783" s="14">
        <v>31.09506811</v>
      </c>
      <c r="F783" s="14" t="s">
        <v>2286</v>
      </c>
      <c r="G783" s="14" t="s">
        <v>2285</v>
      </c>
      <c r="H783" s="14" t="s">
        <v>2284</v>
      </c>
      <c r="I783" s="10" t="s">
        <v>2242</v>
      </c>
      <c r="J783" s="13"/>
      <c r="K783" s="13"/>
      <c r="L783" s="13"/>
      <c r="M783" s="13"/>
      <c r="N783" s="13"/>
      <c r="O783" s="13"/>
      <c r="P783" s="13"/>
      <c r="Q783" s="13"/>
    </row>
    <row r="784" spans="1:25">
      <c r="A784" s="11">
        <v>5</v>
      </c>
      <c r="B784" s="14">
        <v>141</v>
      </c>
      <c r="C784" s="14" t="s">
        <v>333</v>
      </c>
      <c r="D784" s="14">
        <v>121.4581288</v>
      </c>
      <c r="E784" s="14">
        <v>31.212432239999998</v>
      </c>
      <c r="F784" s="14" t="s">
        <v>1670</v>
      </c>
      <c r="G784" s="14" t="s">
        <v>1670</v>
      </c>
      <c r="H784" s="14" t="s">
        <v>2283</v>
      </c>
      <c r="I784" s="10" t="s">
        <v>2242</v>
      </c>
      <c r="J784" s="13">
        <v>8.5213978999999995E-2</v>
      </c>
      <c r="K784" s="13">
        <v>4.2167028000000002E-2</v>
      </c>
      <c r="L784" s="13">
        <v>0.64572631000000003</v>
      </c>
      <c r="M784" s="13">
        <v>9.2662598999999998E-2</v>
      </c>
      <c r="N784" s="13">
        <v>2.7844958999999999E-2</v>
      </c>
      <c r="O784" s="13">
        <v>7.51707E-4</v>
      </c>
      <c r="P784" s="13">
        <v>6.7941879999999996E-3</v>
      </c>
      <c r="Q784" s="13">
        <v>0.84035038299999998</v>
      </c>
      <c r="R784" s="10">
        <v>0.94261906816849705</v>
      </c>
      <c r="S784" s="10">
        <v>0.953064619166478</v>
      </c>
      <c r="T784" s="10">
        <v>0.83995465159042604</v>
      </c>
      <c r="U784" s="10">
        <v>0.78288531090457703</v>
      </c>
      <c r="V784" s="10">
        <v>0.82980816218403997</v>
      </c>
      <c r="W784" s="10">
        <v>0.83855988221059896</v>
      </c>
      <c r="X784" s="9">
        <v>0.84035038299999998</v>
      </c>
      <c r="Y784" s="8">
        <v>17.978505690360802</v>
      </c>
    </row>
    <row r="785" spans="1:25">
      <c r="A785" s="11">
        <v>5</v>
      </c>
      <c r="B785" s="14">
        <v>142</v>
      </c>
      <c r="C785" s="14" t="s">
        <v>332</v>
      </c>
      <c r="D785" s="14">
        <v>121.48051479999999</v>
      </c>
      <c r="E785" s="14">
        <v>31.233474749999999</v>
      </c>
      <c r="F785" s="14" t="s">
        <v>2282</v>
      </c>
      <c r="G785" s="14" t="s">
        <v>2281</v>
      </c>
      <c r="H785" s="14" t="s">
        <v>2280</v>
      </c>
      <c r="I785" s="10" t="s">
        <v>2242</v>
      </c>
      <c r="J785" s="13">
        <v>0.33896246600000002</v>
      </c>
      <c r="K785" s="13">
        <v>0.35962490699999999</v>
      </c>
      <c r="L785" s="13">
        <v>3.6882667000000001E-2</v>
      </c>
      <c r="M785" s="13">
        <v>8.9058054999999997E-2</v>
      </c>
      <c r="N785" s="13">
        <v>1.6216810000000002E-2</v>
      </c>
      <c r="O785" s="13">
        <v>1.9051300000000001E-4</v>
      </c>
      <c r="P785" s="13">
        <v>7.3072299999999996E-3</v>
      </c>
      <c r="Q785" s="13">
        <v>0.82011552300000001</v>
      </c>
      <c r="R785" s="10">
        <v>0.82708249298858605</v>
      </c>
      <c r="S785" s="10">
        <v>0.76083691951514498</v>
      </c>
      <c r="T785" s="10">
        <v>0.81944237506908502</v>
      </c>
      <c r="U785" s="10">
        <v>0.80625676072293595</v>
      </c>
      <c r="V785" s="10">
        <v>0.80231875230234095</v>
      </c>
      <c r="W785" s="10">
        <v>0.74986028741288102</v>
      </c>
      <c r="X785" s="9">
        <v>0.82011552300000001</v>
      </c>
      <c r="Y785" s="8">
        <v>15.110783421704999</v>
      </c>
    </row>
    <row r="786" spans="1:25">
      <c r="A786" s="11">
        <v>5</v>
      </c>
      <c r="B786" s="14">
        <v>143</v>
      </c>
      <c r="C786" s="14" t="s">
        <v>330</v>
      </c>
      <c r="D786" s="14">
        <v>121.4718604</v>
      </c>
      <c r="E786" s="14">
        <v>31.21855176</v>
      </c>
      <c r="F786" s="14" t="s">
        <v>2279</v>
      </c>
      <c r="G786" s="14" t="s">
        <v>2278</v>
      </c>
      <c r="H786" s="14" t="s">
        <v>2277</v>
      </c>
      <c r="I786" s="10" t="s">
        <v>2242</v>
      </c>
      <c r="J786" s="13">
        <v>0.260368983</v>
      </c>
      <c r="K786" s="13">
        <v>0.287873041</v>
      </c>
      <c r="L786" s="13">
        <v>0.27590079499999998</v>
      </c>
      <c r="M786" s="13">
        <v>9.8852612000000006E-2</v>
      </c>
      <c r="N786" s="13">
        <v>3.2094409999999997E-2</v>
      </c>
      <c r="O786" s="13">
        <v>1.69863E-3</v>
      </c>
      <c r="P786" s="13">
        <v>9.1646290000000005E-3</v>
      </c>
      <c r="Q786" s="13">
        <v>0.80912403300000002</v>
      </c>
      <c r="R786" s="10">
        <v>0.91436082075959602</v>
      </c>
      <c r="S786" s="10">
        <v>0.87778967462267998</v>
      </c>
      <c r="T786" s="10">
        <v>0.80914152893443103</v>
      </c>
      <c r="U786" s="10">
        <v>0.78478295872375903</v>
      </c>
      <c r="V786" s="10">
        <v>0.75985853994580299</v>
      </c>
      <c r="W786" s="10">
        <v>0.75455670589671797</v>
      </c>
      <c r="X786" s="9">
        <v>0.80912403300000002</v>
      </c>
      <c r="Y786" s="8">
        <v>14.841653582367</v>
      </c>
    </row>
    <row r="787" spans="1:25">
      <c r="A787" s="11">
        <v>5</v>
      </c>
      <c r="B787" s="14">
        <v>144</v>
      </c>
      <c r="C787" s="14" t="s">
        <v>328</v>
      </c>
      <c r="D787" s="14">
        <v>121.45350329999999</v>
      </c>
      <c r="E787" s="14">
        <v>31.224694419999999</v>
      </c>
      <c r="F787" s="14" t="s">
        <v>2276</v>
      </c>
      <c r="G787" s="14" t="s">
        <v>2275</v>
      </c>
      <c r="H787" s="14" t="s">
        <v>2274</v>
      </c>
      <c r="I787" s="10" t="s">
        <v>2242</v>
      </c>
      <c r="J787" s="13">
        <v>0.332783563</v>
      </c>
      <c r="K787" s="13">
        <v>7.7615738000000004E-2</v>
      </c>
      <c r="L787" s="13">
        <v>0.42246082800000001</v>
      </c>
      <c r="M787" s="13">
        <v>4.3527603999999998E-2</v>
      </c>
      <c r="N787" s="13">
        <v>5.0746372999999997E-2</v>
      </c>
      <c r="O787" s="13">
        <v>1.080922E-3</v>
      </c>
      <c r="P787" s="13">
        <v>2.2766386E-2</v>
      </c>
      <c r="Q787" s="13">
        <v>0.85404862199999998</v>
      </c>
      <c r="R787" s="10">
        <v>0.93692636626640802</v>
      </c>
      <c r="S787" s="10">
        <v>0.92858181753537505</v>
      </c>
      <c r="T787" s="10">
        <v>0.84372562803120199</v>
      </c>
      <c r="U787" s="10">
        <v>0.76093647668290998</v>
      </c>
      <c r="V787" s="10">
        <v>0.82586653248041098</v>
      </c>
      <c r="W787" s="10">
        <v>0.85420829799123599</v>
      </c>
      <c r="X787" s="9">
        <v>0.85404862199999998</v>
      </c>
      <c r="Y787" s="8">
        <v>27.724919663366901</v>
      </c>
    </row>
    <row r="788" spans="1:25">
      <c r="A788" s="11">
        <v>5</v>
      </c>
      <c r="B788" s="14">
        <v>145</v>
      </c>
      <c r="C788" s="14" t="s">
        <v>326</v>
      </c>
      <c r="D788" s="14">
        <v>121.46767079999999</v>
      </c>
      <c r="E788" s="14">
        <v>31.221859510000002</v>
      </c>
      <c r="F788" s="14" t="s">
        <v>2273</v>
      </c>
      <c r="G788" s="14" t="s">
        <v>2272</v>
      </c>
      <c r="H788" s="14" t="s">
        <v>2271</v>
      </c>
      <c r="I788" s="10" t="s">
        <v>2242</v>
      </c>
      <c r="J788" s="13">
        <v>0.16109601000000001</v>
      </c>
      <c r="K788" s="13">
        <v>0.38085105200000002</v>
      </c>
      <c r="L788" s="13">
        <v>7.4106909999999998E-2</v>
      </c>
      <c r="M788" s="13">
        <v>8.5841265999999999E-2</v>
      </c>
      <c r="N788" s="13">
        <v>1.4000286000000001E-2</v>
      </c>
      <c r="O788" s="13">
        <v>2.9134700000000001E-4</v>
      </c>
      <c r="P788" s="13">
        <v>1.7353751000000001E-2</v>
      </c>
      <c r="Q788" s="13">
        <v>0.80967455399999999</v>
      </c>
      <c r="R788" s="10">
        <v>0.868324867170991</v>
      </c>
      <c r="S788" s="10">
        <v>0.83724895022975199</v>
      </c>
      <c r="T788" s="10">
        <v>0.80254418849581199</v>
      </c>
      <c r="U788" s="10">
        <v>0.82250552937530397</v>
      </c>
      <c r="V788" s="10">
        <v>0.74246305511267197</v>
      </c>
      <c r="W788" s="10">
        <v>0.69581108655377299</v>
      </c>
      <c r="X788" s="9">
        <v>0.80967455399999999</v>
      </c>
      <c r="Y788" s="8">
        <v>20.100353141661799</v>
      </c>
    </row>
    <row r="789" spans="1:25">
      <c r="A789" s="11">
        <v>5</v>
      </c>
      <c r="B789" s="14">
        <v>146</v>
      </c>
      <c r="C789" s="14" t="s">
        <v>324</v>
      </c>
      <c r="D789" s="14">
        <v>121.46191469999999</v>
      </c>
      <c r="E789" s="14">
        <v>31.21158002</v>
      </c>
      <c r="F789" s="14" t="s">
        <v>2270</v>
      </c>
      <c r="G789" s="14" t="s">
        <v>2269</v>
      </c>
      <c r="H789" s="14" t="s">
        <v>2268</v>
      </c>
      <c r="I789" s="10" t="s">
        <v>2242</v>
      </c>
      <c r="J789" s="13">
        <v>0.172072274</v>
      </c>
      <c r="K789" s="13">
        <v>4.4962202E-2</v>
      </c>
      <c r="L789" s="13">
        <v>0.58971268799999998</v>
      </c>
      <c r="M789" s="13">
        <v>6.6729409000000003E-2</v>
      </c>
      <c r="N789" s="13">
        <v>4.0940966000000002E-2</v>
      </c>
      <c r="O789" s="13">
        <v>5.6315829999999999E-3</v>
      </c>
      <c r="P789" s="13">
        <v>2.818816E-2</v>
      </c>
      <c r="Q789" s="13">
        <v>0.84359140600000004</v>
      </c>
      <c r="R789" s="10">
        <v>0.90417591956614896</v>
      </c>
      <c r="S789" s="10">
        <v>0.84148113248010004</v>
      </c>
      <c r="T789" s="10">
        <v>0.84484905342732797</v>
      </c>
      <c r="U789" s="10">
        <v>0.78152544577463601</v>
      </c>
      <c r="V789" s="10">
        <v>0.82740241252465996</v>
      </c>
      <c r="W789" s="10">
        <v>0.79840931972584095</v>
      </c>
      <c r="X789" s="9">
        <v>0.84359140600000004</v>
      </c>
      <c r="Y789" s="8">
        <v>15.7704990761929</v>
      </c>
    </row>
    <row r="790" spans="1:25">
      <c r="A790" s="11">
        <v>5</v>
      </c>
      <c r="B790" s="14">
        <v>147</v>
      </c>
      <c r="C790" s="14" t="s">
        <v>322</v>
      </c>
      <c r="D790" s="14">
        <v>121.4814686</v>
      </c>
      <c r="E790" s="14">
        <v>31.24181407</v>
      </c>
      <c r="F790" s="14" t="s">
        <v>2267</v>
      </c>
      <c r="G790" s="14" t="s">
        <v>2266</v>
      </c>
      <c r="H790" s="14" t="s">
        <v>2265</v>
      </c>
      <c r="I790" s="10" t="s">
        <v>2242</v>
      </c>
      <c r="J790" s="13">
        <v>0.65559946700000005</v>
      </c>
      <c r="K790" s="13">
        <v>0.16151606199999999</v>
      </c>
      <c r="L790" s="13">
        <v>4.4721000000000002E-4</v>
      </c>
      <c r="M790" s="13">
        <v>5.7463710000000001E-2</v>
      </c>
      <c r="N790" s="13">
        <v>2.2086842999999998E-2</v>
      </c>
      <c r="O790" s="13">
        <v>7.5178780000000004E-3</v>
      </c>
      <c r="P790" s="13">
        <v>2.4362310000000002E-2</v>
      </c>
      <c r="Q790" s="13">
        <v>0.80237995100000004</v>
      </c>
      <c r="R790" s="10">
        <v>0.91355380130988695</v>
      </c>
      <c r="S790" s="10">
        <v>0.91513208044702199</v>
      </c>
      <c r="T790" s="10">
        <v>0.75645204009667799</v>
      </c>
      <c r="U790" s="10">
        <v>0.82477805389728298</v>
      </c>
      <c r="V790" s="10">
        <v>0.91026156335702801</v>
      </c>
      <c r="W790" s="10">
        <v>0.90360000008169405</v>
      </c>
      <c r="X790" s="9">
        <v>0.80237995100000004</v>
      </c>
      <c r="Y790" s="8">
        <v>17.5391778962959</v>
      </c>
    </row>
    <row r="791" spans="1:25">
      <c r="A791" s="11">
        <v>5</v>
      </c>
      <c r="B791" s="14">
        <v>148</v>
      </c>
      <c r="C791" s="14" t="s">
        <v>320</v>
      </c>
      <c r="D791" s="14">
        <v>121.4806166</v>
      </c>
      <c r="E791" s="14">
        <v>31.24343537</v>
      </c>
      <c r="F791" s="14" t="s">
        <v>2264</v>
      </c>
      <c r="G791" s="14" t="s">
        <v>1670</v>
      </c>
      <c r="H791" s="14" t="s">
        <v>2263</v>
      </c>
      <c r="I791" s="10" t="s">
        <v>2242</v>
      </c>
      <c r="J791" s="13">
        <v>0.63771565799999996</v>
      </c>
      <c r="K791" s="13">
        <v>0.17070801999999999</v>
      </c>
      <c r="L791" s="13">
        <v>4.3137900000000002E-4</v>
      </c>
      <c r="M791" s="13">
        <v>2.5725365E-2</v>
      </c>
      <c r="N791" s="13">
        <v>1.2552897E-2</v>
      </c>
      <c r="O791" s="13">
        <v>1.1912664E-2</v>
      </c>
      <c r="P791" s="13">
        <v>1.3583183E-2</v>
      </c>
      <c r="Q791" s="13">
        <v>0.79856830499999998</v>
      </c>
      <c r="R791" s="10">
        <v>0.92886806859992199</v>
      </c>
      <c r="S791" s="10">
        <v>0.89199258173259699</v>
      </c>
      <c r="T791" s="10">
        <v>0.80121221602292103</v>
      </c>
      <c r="U791" s="10">
        <v>0.77514944766968497</v>
      </c>
      <c r="V791" s="10">
        <v>0.84379305885771405</v>
      </c>
      <c r="W791" s="10">
        <v>0.86713155743797699</v>
      </c>
      <c r="X791" s="9">
        <v>0.79856830499999998</v>
      </c>
      <c r="Y791" s="8">
        <v>13.324044413568499</v>
      </c>
    </row>
    <row r="792" spans="1:25">
      <c r="A792" s="11">
        <v>5</v>
      </c>
      <c r="B792" s="14">
        <v>149</v>
      </c>
      <c r="C792" s="14" t="s">
        <v>318</v>
      </c>
      <c r="D792" s="14">
        <v>121.48051479999999</v>
      </c>
      <c r="E792" s="14">
        <v>31.233474749999999</v>
      </c>
      <c r="F792" s="14" t="s">
        <v>2262</v>
      </c>
      <c r="G792" s="14" t="s">
        <v>2261</v>
      </c>
      <c r="H792" s="14" t="s">
        <v>2260</v>
      </c>
      <c r="I792" s="10" t="s">
        <v>2242</v>
      </c>
      <c r="J792" s="13">
        <v>0.33896246600000002</v>
      </c>
      <c r="K792" s="13">
        <v>0.35962490699999999</v>
      </c>
      <c r="L792" s="13">
        <v>3.6882667000000001E-2</v>
      </c>
      <c r="M792" s="13">
        <v>8.9058054999999997E-2</v>
      </c>
      <c r="N792" s="13">
        <v>1.6216810000000002E-2</v>
      </c>
      <c r="O792" s="13">
        <v>1.9051300000000001E-4</v>
      </c>
      <c r="P792" s="13">
        <v>7.3072299999999996E-3</v>
      </c>
      <c r="Q792" s="13">
        <v>0.82011552300000001</v>
      </c>
      <c r="R792" s="10">
        <v>0.82708249298858605</v>
      </c>
      <c r="S792" s="10">
        <v>0.76083691951514498</v>
      </c>
      <c r="T792" s="10">
        <v>0.81944237506908502</v>
      </c>
      <c r="U792" s="10">
        <v>0.80625676072293595</v>
      </c>
      <c r="V792" s="10">
        <v>0.80231875230234095</v>
      </c>
      <c r="W792" s="10">
        <v>0.74986028741288102</v>
      </c>
      <c r="X792" s="9">
        <v>0.82011552300000001</v>
      </c>
      <c r="Y792" s="8">
        <v>15.1107829664319</v>
      </c>
    </row>
    <row r="793" spans="1:25">
      <c r="A793" s="11">
        <v>5</v>
      </c>
      <c r="B793" s="14">
        <v>150</v>
      </c>
      <c r="C793" s="14" t="s">
        <v>316</v>
      </c>
      <c r="D793" s="14">
        <v>121.48312300000001</v>
      </c>
      <c r="E793" s="14">
        <v>31.242657959999999</v>
      </c>
      <c r="F793" s="14" t="s">
        <v>2259</v>
      </c>
      <c r="G793" s="14" t="s">
        <v>1670</v>
      </c>
      <c r="H793" s="14" t="s">
        <v>2258</v>
      </c>
      <c r="I793" s="10" t="s">
        <v>2242</v>
      </c>
      <c r="J793" s="13">
        <v>0.60177879300000003</v>
      </c>
      <c r="K793" s="13">
        <v>0.19335422499999999</v>
      </c>
      <c r="L793" s="13">
        <v>1.5228844E-2</v>
      </c>
      <c r="M793" s="13">
        <v>5.9695244000000001E-2</v>
      </c>
      <c r="N793" s="13">
        <v>3.2595252999999998E-2</v>
      </c>
      <c r="O793" s="13">
        <v>1.6927147E-2</v>
      </c>
      <c r="P793" s="13">
        <v>1.1247635000000001E-2</v>
      </c>
      <c r="Q793" s="13">
        <v>0.805652437</v>
      </c>
      <c r="R793" s="10">
        <v>0.91278929841961398</v>
      </c>
      <c r="S793" s="10">
        <v>0.85861958973687702</v>
      </c>
      <c r="T793" s="10">
        <v>0.77934639362567704</v>
      </c>
      <c r="U793" s="10">
        <v>0.83277374686152195</v>
      </c>
      <c r="V793" s="10">
        <v>0.93363475087213899</v>
      </c>
      <c r="W793" s="10">
        <v>0.86413078164285695</v>
      </c>
      <c r="X793" s="9">
        <v>0.805652437</v>
      </c>
      <c r="Y793" s="8">
        <v>13.853214422796199</v>
      </c>
    </row>
    <row r="794" spans="1:25">
      <c r="A794" s="11">
        <v>5</v>
      </c>
      <c r="B794" s="14">
        <v>151</v>
      </c>
      <c r="C794" s="14" t="s">
        <v>314</v>
      </c>
      <c r="D794" s="14">
        <v>121.4817273</v>
      </c>
      <c r="E794" s="14">
        <v>31.23213415</v>
      </c>
      <c r="F794" s="14" t="s">
        <v>2257</v>
      </c>
      <c r="G794" s="14" t="s">
        <v>2256</v>
      </c>
      <c r="H794" s="14" t="s">
        <v>2255</v>
      </c>
      <c r="I794" s="10" t="s">
        <v>2242</v>
      </c>
      <c r="J794" s="13">
        <v>0.44872283899999998</v>
      </c>
      <c r="K794" s="13">
        <v>0.27975845300000002</v>
      </c>
      <c r="L794" s="13">
        <v>8.9594522999999995E-2</v>
      </c>
      <c r="M794" s="13">
        <v>0.102465735</v>
      </c>
      <c r="N794" s="13">
        <v>2.6502397E-2</v>
      </c>
      <c r="O794" s="13">
        <v>2.0866389999999999E-3</v>
      </c>
      <c r="P794" s="13">
        <v>2.9983520000000001E-3</v>
      </c>
      <c r="Q794" s="13">
        <v>0.77606145500000001</v>
      </c>
      <c r="R794" s="10">
        <v>0.88943069955596998</v>
      </c>
      <c r="S794" s="10">
        <v>0.80976003836614296</v>
      </c>
      <c r="T794" s="10">
        <v>0.75870423454371005</v>
      </c>
      <c r="U794" s="10">
        <v>0.80110790203165405</v>
      </c>
      <c r="V794" s="10">
        <v>0.94446802479271297</v>
      </c>
      <c r="W794" s="10">
        <v>0.90508164143400105</v>
      </c>
      <c r="X794" s="9">
        <v>0.77606145500000001</v>
      </c>
      <c r="Y794" s="8">
        <v>13.8718633253629</v>
      </c>
    </row>
    <row r="795" spans="1:25">
      <c r="A795" s="11">
        <v>5</v>
      </c>
      <c r="B795" s="14">
        <v>152</v>
      </c>
      <c r="C795" s="14" t="s">
        <v>312</v>
      </c>
      <c r="D795" s="14">
        <v>121.46854949999999</v>
      </c>
      <c r="E795" s="14">
        <v>31.219980660000001</v>
      </c>
      <c r="F795" s="14" t="s">
        <v>311</v>
      </c>
      <c r="G795" s="14" t="s">
        <v>1670</v>
      </c>
      <c r="H795" s="14" t="s">
        <v>2254</v>
      </c>
      <c r="I795" s="10" t="s">
        <v>2242</v>
      </c>
      <c r="J795" s="13">
        <v>0.220872455</v>
      </c>
      <c r="K795" s="13">
        <v>0.14133559300000001</v>
      </c>
      <c r="L795" s="13">
        <v>0.43998951400000003</v>
      </c>
      <c r="M795" s="13">
        <v>4.8841370000000002E-2</v>
      </c>
      <c r="N795" s="13">
        <v>4.9595303E-2</v>
      </c>
      <c r="O795" s="13">
        <v>2.539529E-3</v>
      </c>
      <c r="P795" s="13">
        <v>6.1009719999999996E-3</v>
      </c>
      <c r="Q795" s="13">
        <v>0.81295309699999996</v>
      </c>
      <c r="R795" s="10">
        <v>0.90204046654732795</v>
      </c>
      <c r="S795" s="10">
        <v>0.80230540397725303</v>
      </c>
      <c r="T795" s="10">
        <v>0.81434718018762198</v>
      </c>
      <c r="U795" s="10">
        <v>0.81535342500001895</v>
      </c>
      <c r="V795" s="10">
        <v>0.80125288507692705</v>
      </c>
      <c r="W795" s="10">
        <v>0.436675428197701</v>
      </c>
      <c r="X795" s="9">
        <v>0.81295309699999996</v>
      </c>
      <c r="Y795" s="8">
        <v>20.7903599563945</v>
      </c>
    </row>
    <row r="796" spans="1:25">
      <c r="A796" s="11">
        <v>5</v>
      </c>
      <c r="B796" s="14">
        <v>153</v>
      </c>
      <c r="C796" s="14" t="s">
        <v>310</v>
      </c>
      <c r="D796" s="14">
        <v>121.4677277</v>
      </c>
      <c r="E796" s="14">
        <v>31.217692960000001</v>
      </c>
      <c r="F796" s="14" t="s">
        <v>1678</v>
      </c>
      <c r="G796" s="14" t="s">
        <v>1670</v>
      </c>
      <c r="H796" s="14" t="s">
        <v>2253</v>
      </c>
      <c r="I796" s="10" t="s">
        <v>2242</v>
      </c>
      <c r="J796" s="13">
        <v>0.17813283699999999</v>
      </c>
      <c r="K796" s="13">
        <v>4.7165436999999998E-2</v>
      </c>
      <c r="L796" s="13">
        <v>0.61871441900000002</v>
      </c>
      <c r="M796" s="13">
        <v>4.5852487999999997E-2</v>
      </c>
      <c r="N796" s="13">
        <v>5.1833932999999999E-2</v>
      </c>
      <c r="O796" s="13">
        <v>2.820969E-3</v>
      </c>
      <c r="P796" s="13">
        <v>1.3268557E-2</v>
      </c>
      <c r="Q796" s="13">
        <v>0.82191675799999997</v>
      </c>
      <c r="R796" s="10">
        <v>0.95499002666825294</v>
      </c>
      <c r="S796" s="10">
        <v>0.85944218189883803</v>
      </c>
      <c r="T796" s="10">
        <v>0.83070519242676599</v>
      </c>
      <c r="U796" s="10">
        <v>0.75836820405776795</v>
      </c>
      <c r="V796" s="10">
        <v>0.92448706385284396</v>
      </c>
      <c r="W796" s="10">
        <v>0.87847595790475597</v>
      </c>
      <c r="X796" s="9">
        <v>0.82191675799999997</v>
      </c>
      <c r="Y796" s="8">
        <v>19.511809522220599</v>
      </c>
    </row>
    <row r="797" spans="1:25">
      <c r="A797" s="11">
        <v>5</v>
      </c>
      <c r="B797" s="14">
        <v>154</v>
      </c>
      <c r="C797" s="14" t="s">
        <v>309</v>
      </c>
      <c r="D797" s="14">
        <v>121.4622383</v>
      </c>
      <c r="E797" s="14">
        <v>31.217827549999999</v>
      </c>
      <c r="F797" s="14" t="s">
        <v>1670</v>
      </c>
      <c r="G797" s="14" t="s">
        <v>1670</v>
      </c>
      <c r="H797" s="14" t="s">
        <v>2252</v>
      </c>
      <c r="I797" s="10" t="s">
        <v>2242</v>
      </c>
      <c r="J797" s="13">
        <v>0.17155424699999999</v>
      </c>
      <c r="K797" s="13">
        <v>8.6692809999999995E-2</v>
      </c>
      <c r="L797" s="13">
        <v>0.56791416800000005</v>
      </c>
      <c r="M797" s="13">
        <v>3.0477842000000002E-2</v>
      </c>
      <c r="N797" s="13">
        <v>5.9553464E-2</v>
      </c>
      <c r="O797" s="13">
        <v>1.75333E-3</v>
      </c>
      <c r="P797" s="13">
        <v>2.1316211000000002E-2</v>
      </c>
      <c r="Q797" s="13">
        <v>0.85166849700000002</v>
      </c>
      <c r="R797" s="10">
        <v>0.93390946535290897</v>
      </c>
      <c r="S797" s="10">
        <v>0.90823953053727902</v>
      </c>
      <c r="T797" s="10">
        <v>0.84610793559883801</v>
      </c>
      <c r="U797" s="10">
        <v>0.75723019685482695</v>
      </c>
      <c r="V797" s="10">
        <v>0.86708255266638501</v>
      </c>
      <c r="W797" s="10">
        <v>0.79786653240227401</v>
      </c>
      <c r="X797" s="9">
        <v>0.85166849700000002</v>
      </c>
      <c r="Y797" s="8">
        <v>12.916035523703901</v>
      </c>
    </row>
    <row r="798" spans="1:25">
      <c r="A798" s="11">
        <v>5</v>
      </c>
      <c r="B798" s="14">
        <v>155</v>
      </c>
      <c r="C798" s="14" t="s">
        <v>308</v>
      </c>
      <c r="D798" s="14">
        <v>121.5004347</v>
      </c>
      <c r="E798" s="14">
        <v>31.21095249</v>
      </c>
      <c r="F798" s="14" t="s">
        <v>2251</v>
      </c>
      <c r="G798" s="14" t="s">
        <v>2250</v>
      </c>
      <c r="H798" s="14" t="s">
        <v>2249</v>
      </c>
      <c r="I798" s="10" t="s">
        <v>2242</v>
      </c>
      <c r="J798" s="13">
        <v>0.32866096500000003</v>
      </c>
      <c r="K798" s="13">
        <v>0.46018060100000002</v>
      </c>
      <c r="L798" s="13">
        <v>1.350673E-2</v>
      </c>
      <c r="M798" s="13">
        <v>7.7779928999999998E-2</v>
      </c>
      <c r="N798" s="13">
        <v>2.3141861E-2</v>
      </c>
      <c r="O798" s="13">
        <v>1.952966E-3</v>
      </c>
      <c r="P798" s="13">
        <v>1.9605949999999999E-3</v>
      </c>
      <c r="Q798" s="13">
        <v>0.74962365600000003</v>
      </c>
      <c r="R798" s="10">
        <v>0.92527914103209197</v>
      </c>
      <c r="S798" s="10">
        <v>0.84795590769749396</v>
      </c>
      <c r="T798" s="10">
        <v>0.74245713686139803</v>
      </c>
      <c r="U798" s="10">
        <v>0.84951711214513803</v>
      </c>
      <c r="V798" s="10">
        <v>0.92884447679211302</v>
      </c>
      <c r="W798" s="10">
        <v>0.91848581966393295</v>
      </c>
      <c r="X798" s="9">
        <v>0.74962365600000003</v>
      </c>
      <c r="Y798" s="8">
        <v>13.5742670387432</v>
      </c>
    </row>
    <row r="799" spans="1:25">
      <c r="A799" s="11">
        <v>5</v>
      </c>
      <c r="B799" s="14">
        <v>156</v>
      </c>
      <c r="C799" s="14" t="s">
        <v>306</v>
      </c>
      <c r="D799" s="14">
        <v>121.4944275</v>
      </c>
      <c r="E799" s="14">
        <v>31.202899540000001</v>
      </c>
      <c r="F799" s="14" t="s">
        <v>2248</v>
      </c>
      <c r="G799" s="14" t="s">
        <v>2247</v>
      </c>
      <c r="H799" s="14" t="s">
        <v>2246</v>
      </c>
      <c r="I799" s="10" t="s">
        <v>2242</v>
      </c>
      <c r="J799" s="13">
        <v>5.3102493000000001E-2</v>
      </c>
      <c r="K799" s="13">
        <v>0.38025627099999998</v>
      </c>
      <c r="L799" s="13">
        <v>0.33515624999999999</v>
      </c>
      <c r="M799" s="13">
        <v>0.11864166299999999</v>
      </c>
      <c r="N799" s="13">
        <v>5.4576110999999997E-2</v>
      </c>
      <c r="O799" s="13">
        <v>8.5372900000000001E-4</v>
      </c>
      <c r="P799" s="13">
        <v>1.311111E-3</v>
      </c>
      <c r="Q799" s="13">
        <v>0.87172768</v>
      </c>
      <c r="R799" s="10">
        <v>0.98565654421640503</v>
      </c>
      <c r="S799" s="10">
        <v>0.97935788428095405</v>
      </c>
      <c r="T799" s="10">
        <v>0.87547781164649396</v>
      </c>
      <c r="U799" s="10">
        <v>0.85880221374130705</v>
      </c>
      <c r="V799" s="10">
        <v>0.95414742579623102</v>
      </c>
      <c r="W799" s="10">
        <v>0.92556189514503995</v>
      </c>
      <c r="X799" s="9">
        <v>0.87172768</v>
      </c>
      <c r="Y799" s="8">
        <v>17.7899722559156</v>
      </c>
    </row>
    <row r="800" spans="1:25">
      <c r="A800" s="11">
        <v>5</v>
      </c>
      <c r="B800" s="14">
        <v>157</v>
      </c>
      <c r="C800" s="14" t="s">
        <v>304</v>
      </c>
      <c r="D800" s="14">
        <v>121.4625628</v>
      </c>
      <c r="E800" s="14">
        <v>31.234770730000001</v>
      </c>
      <c r="F800" s="14" t="s">
        <v>2245</v>
      </c>
      <c r="G800" s="14" t="s">
        <v>2244</v>
      </c>
      <c r="H800" s="14" t="s">
        <v>2243</v>
      </c>
      <c r="I800" s="10" t="s">
        <v>2242</v>
      </c>
      <c r="J800" s="13">
        <v>0.31896353700000002</v>
      </c>
      <c r="K800" s="13">
        <v>0.28290104399999999</v>
      </c>
      <c r="L800" s="13">
        <v>3.5606600000000002E-2</v>
      </c>
      <c r="M800" s="13">
        <v>8.2558469999999995E-2</v>
      </c>
      <c r="N800" s="13">
        <v>1.6296854E-2</v>
      </c>
      <c r="O800" s="13">
        <v>3.3851480000000001E-3</v>
      </c>
      <c r="P800" s="13">
        <v>1.6973927E-2</v>
      </c>
      <c r="Q800" s="13">
        <v>0.77920243899999997</v>
      </c>
      <c r="R800" s="10">
        <v>0.88845035473407996</v>
      </c>
      <c r="S800" s="10">
        <v>0.84549453302881405</v>
      </c>
      <c r="T800" s="10">
        <v>0.79519653047923899</v>
      </c>
      <c r="U800" s="10">
        <v>0.73231719938125805</v>
      </c>
      <c r="V800" s="10">
        <v>0.81514433057697899</v>
      </c>
      <c r="W800" s="10">
        <v>0.71185122351823504</v>
      </c>
      <c r="X800" s="9">
        <v>0.77920243899999997</v>
      </c>
      <c r="Y800" s="8">
        <v>16.760182223287</v>
      </c>
    </row>
    <row r="801" spans="1:25">
      <c r="A801" s="11">
        <v>5</v>
      </c>
      <c r="B801" s="14">
        <v>158</v>
      </c>
      <c r="C801" s="14" t="s">
        <v>302</v>
      </c>
      <c r="D801" s="14">
        <v>121.4404474</v>
      </c>
      <c r="E801" s="14">
        <v>31.217699419999999</v>
      </c>
      <c r="F801" s="14" t="s">
        <v>2241</v>
      </c>
      <c r="G801" s="14" t="s">
        <v>2240</v>
      </c>
      <c r="H801" s="14" t="s">
        <v>2239</v>
      </c>
      <c r="I801" s="10" t="s">
        <v>2083</v>
      </c>
      <c r="J801" s="13">
        <v>0.16011492399999999</v>
      </c>
      <c r="K801" s="13">
        <v>0.113862038</v>
      </c>
      <c r="L801" s="13">
        <v>0.51220671299999998</v>
      </c>
      <c r="M801" s="13">
        <v>5.9868177000000002E-2</v>
      </c>
      <c r="N801" s="13">
        <v>3.8377443999999997E-2</v>
      </c>
      <c r="O801" s="13">
        <v>7.4272160000000004E-3</v>
      </c>
      <c r="P801" s="13">
        <v>5.4070791E-2</v>
      </c>
      <c r="Q801" s="13">
        <v>0.799943878</v>
      </c>
      <c r="R801" s="10">
        <v>0.930703158411058</v>
      </c>
      <c r="S801" s="10">
        <v>0.907804717253337</v>
      </c>
      <c r="T801" s="10">
        <v>0.77300164995216702</v>
      </c>
      <c r="U801" s="10">
        <v>0.74311386574384697</v>
      </c>
      <c r="V801" s="10">
        <v>0.85471836912528798</v>
      </c>
      <c r="W801" s="10">
        <v>0.87354850745302304</v>
      </c>
      <c r="X801" s="9">
        <v>0.799943878</v>
      </c>
      <c r="Y801" s="8">
        <v>25.345365087030299</v>
      </c>
    </row>
    <row r="802" spans="1:25">
      <c r="A802" s="11">
        <v>5</v>
      </c>
      <c r="B802" s="14">
        <v>159</v>
      </c>
      <c r="C802" s="14" t="s">
        <v>2238</v>
      </c>
      <c r="D802" s="14">
        <v>121.435407</v>
      </c>
      <c r="E802" s="14">
        <v>31.219039469999998</v>
      </c>
      <c r="F802" s="14" t="s">
        <v>1670</v>
      </c>
      <c r="G802" s="14" t="s">
        <v>2237</v>
      </c>
      <c r="H802" s="14" t="s">
        <v>2236</v>
      </c>
      <c r="I802" s="10" t="s">
        <v>2083</v>
      </c>
      <c r="J802" s="13"/>
      <c r="K802" s="13"/>
      <c r="L802" s="13"/>
      <c r="M802" s="13"/>
      <c r="N802" s="13"/>
      <c r="O802" s="13"/>
      <c r="P802" s="13"/>
      <c r="Q802" s="13"/>
    </row>
    <row r="803" spans="1:25">
      <c r="A803" s="11">
        <v>5</v>
      </c>
      <c r="B803" s="14">
        <v>160</v>
      </c>
      <c r="C803" s="14" t="s">
        <v>301</v>
      </c>
      <c r="D803" s="14">
        <v>121.43394739999999</v>
      </c>
      <c r="E803" s="14">
        <v>31.223268470000001</v>
      </c>
      <c r="F803" s="14" t="s">
        <v>1670</v>
      </c>
      <c r="G803" s="14" t="s">
        <v>1678</v>
      </c>
      <c r="H803" s="14" t="s">
        <v>2235</v>
      </c>
      <c r="I803" s="10" t="s">
        <v>2083</v>
      </c>
      <c r="J803" s="13">
        <v>0.24639749599999999</v>
      </c>
      <c r="K803" s="13">
        <v>0.24958491299999999</v>
      </c>
      <c r="L803" s="13">
        <v>0.31984615300000002</v>
      </c>
      <c r="M803" s="13">
        <v>7.2155475999999996E-2</v>
      </c>
      <c r="N803" s="13">
        <v>5.4106236000000002E-2</v>
      </c>
      <c r="O803" s="13">
        <v>2.602339E-3</v>
      </c>
      <c r="P803" s="13">
        <v>1.1215210000000001E-3</v>
      </c>
      <c r="Q803" s="13">
        <v>0.87470358100000001</v>
      </c>
      <c r="R803" s="10">
        <v>0.911651649770997</v>
      </c>
      <c r="S803" s="10">
        <v>0.85482706133052599</v>
      </c>
      <c r="T803" s="10">
        <v>0.83356276844713795</v>
      </c>
      <c r="U803" s="10">
        <v>0.80665622678575499</v>
      </c>
      <c r="V803" s="10">
        <v>0.89811068014953699</v>
      </c>
      <c r="W803" s="10">
        <v>0.82805120653811604</v>
      </c>
      <c r="X803" s="9">
        <v>0.87470358100000001</v>
      </c>
      <c r="Y803" s="8">
        <v>26.192120030417499</v>
      </c>
    </row>
    <row r="804" spans="1:25">
      <c r="A804" s="11">
        <v>5</v>
      </c>
      <c r="B804" s="14">
        <v>161</v>
      </c>
      <c r="C804" s="14" t="s">
        <v>300</v>
      </c>
      <c r="D804" s="14">
        <v>121.4475059</v>
      </c>
      <c r="E804" s="14">
        <v>31.23368206</v>
      </c>
      <c r="F804" s="14" t="s">
        <v>1670</v>
      </c>
      <c r="G804" s="14" t="s">
        <v>1678</v>
      </c>
      <c r="H804" s="14" t="s">
        <v>2234</v>
      </c>
      <c r="I804" s="10" t="s">
        <v>2083</v>
      </c>
      <c r="J804" s="13">
        <v>0.199196921</v>
      </c>
      <c r="K804" s="13">
        <v>0.13406986700000001</v>
      </c>
      <c r="L804" s="13">
        <v>0.432513131</v>
      </c>
      <c r="M804" s="13">
        <v>4.2311561999999997E-2</v>
      </c>
      <c r="N804" s="13">
        <v>5.3443908999999998E-2</v>
      </c>
      <c r="O804" s="13">
        <v>2.8406780000000001E-3</v>
      </c>
      <c r="P804" s="13">
        <v>7.7756250000000004E-3</v>
      </c>
      <c r="Q804" s="13">
        <v>0.77045424799999995</v>
      </c>
      <c r="R804" s="10">
        <v>0.86042148422637299</v>
      </c>
      <c r="S804" s="10">
        <v>0.78099311652725101</v>
      </c>
      <c r="T804" s="10">
        <v>0.76434485786027295</v>
      </c>
      <c r="U804" s="10">
        <v>0.72288269538259997</v>
      </c>
      <c r="V804" s="10">
        <v>0.80475150395379602</v>
      </c>
      <c r="W804" s="10">
        <v>0.75656167843695998</v>
      </c>
      <c r="X804" s="9">
        <v>0.77045424799999995</v>
      </c>
      <c r="Y804" s="8">
        <v>16.8896577620385</v>
      </c>
    </row>
    <row r="805" spans="1:25">
      <c r="A805" s="11">
        <v>5</v>
      </c>
      <c r="B805" s="14">
        <v>162</v>
      </c>
      <c r="C805" s="14" t="s">
        <v>23</v>
      </c>
      <c r="D805" s="14">
        <v>121.4343855</v>
      </c>
      <c r="E805" s="14">
        <v>31.219770789999998</v>
      </c>
      <c r="F805" s="14" t="s">
        <v>2233</v>
      </c>
      <c r="G805" s="14" t="s">
        <v>2233</v>
      </c>
      <c r="H805" s="14" t="s">
        <v>2232</v>
      </c>
      <c r="I805" s="10" t="s">
        <v>2083</v>
      </c>
      <c r="J805" s="13">
        <v>0.29352393500000001</v>
      </c>
      <c r="K805" s="13">
        <v>0.19486045799999999</v>
      </c>
      <c r="L805" s="13">
        <v>2.6886279999999999E-2</v>
      </c>
      <c r="M805" s="13">
        <v>9.2617182000000006E-2</v>
      </c>
      <c r="N805" s="13">
        <v>1.7429938999999998E-2</v>
      </c>
      <c r="O805" s="13">
        <v>1.238603E-3</v>
      </c>
      <c r="P805" s="13">
        <v>3.1573662000000002E-2</v>
      </c>
      <c r="Q805" s="13">
        <v>0.88391680800000005</v>
      </c>
      <c r="R805" s="10">
        <v>0.94587593551517202</v>
      </c>
      <c r="S805" s="10">
        <v>0.92135222143821105</v>
      </c>
      <c r="T805" s="10">
        <v>0.87878863498388204</v>
      </c>
      <c r="U805" s="10">
        <v>0.52108908464436798</v>
      </c>
      <c r="V805" s="10">
        <v>0.90825701035309903</v>
      </c>
      <c r="W805" s="10">
        <v>0.89024419748183503</v>
      </c>
      <c r="X805" s="9">
        <v>0.88391680800000005</v>
      </c>
      <c r="Y805" s="8">
        <v>19.6730093904883</v>
      </c>
    </row>
    <row r="806" spans="1:25">
      <c r="A806" s="11">
        <v>5</v>
      </c>
      <c r="B806" s="14">
        <v>163</v>
      </c>
      <c r="C806" s="14" t="s">
        <v>2231</v>
      </c>
      <c r="D806" s="14">
        <v>121.4383622</v>
      </c>
      <c r="E806" s="14">
        <v>31.22080188</v>
      </c>
      <c r="F806" s="14" t="s">
        <v>1670</v>
      </c>
      <c r="G806" s="14" t="s">
        <v>1670</v>
      </c>
      <c r="H806" s="14" t="s">
        <v>2230</v>
      </c>
      <c r="I806" s="10" t="s">
        <v>2083</v>
      </c>
      <c r="J806" s="13">
        <v>0.35920651799999997</v>
      </c>
      <c r="K806" s="13">
        <v>0.25884119700000002</v>
      </c>
      <c r="L806" s="13">
        <v>0.19271977700000001</v>
      </c>
      <c r="M806" s="13">
        <v>9.9646250000000006E-2</v>
      </c>
      <c r="N806" s="13">
        <v>4.9413681000000001E-2</v>
      </c>
      <c r="O806" s="13">
        <v>3.2920839999999998E-3</v>
      </c>
      <c r="P806" s="13">
        <v>1.1615116999999999E-2</v>
      </c>
      <c r="Q806" s="13">
        <v>0.87533649700000005</v>
      </c>
      <c r="R806" s="10">
        <v>0.94075207191684296</v>
      </c>
      <c r="S806" s="10">
        <v>0.90323516560040495</v>
      </c>
      <c r="T806" s="10">
        <v>0.873619075733988</v>
      </c>
      <c r="U806" s="10">
        <v>0.57547527613036098</v>
      </c>
      <c r="V806" s="10">
        <v>0.92752475139138901</v>
      </c>
      <c r="W806" s="10">
        <v>0.88703142611094199</v>
      </c>
      <c r="X806" s="9">
        <v>0.87533649700000005</v>
      </c>
      <c r="Y806" s="8">
        <v>29.367466572924901</v>
      </c>
    </row>
    <row r="807" spans="1:25">
      <c r="A807" s="11">
        <v>5</v>
      </c>
      <c r="B807" s="14">
        <v>164</v>
      </c>
      <c r="C807" s="14" t="s">
        <v>299</v>
      </c>
      <c r="D807" s="14">
        <v>121.4455591</v>
      </c>
      <c r="E807" s="14">
        <v>31.233448240000001</v>
      </c>
      <c r="F807" s="14" t="s">
        <v>1670</v>
      </c>
      <c r="G807" s="14" t="s">
        <v>2229</v>
      </c>
      <c r="H807" s="14" t="s">
        <v>2228</v>
      </c>
      <c r="I807" s="10" t="s">
        <v>2083</v>
      </c>
      <c r="J807" s="13">
        <v>0.301617093</v>
      </c>
      <c r="K807" s="13">
        <v>0.23413170699999999</v>
      </c>
      <c r="L807" s="13">
        <v>0.254587915</v>
      </c>
      <c r="M807" s="13">
        <v>9.7196791000000005E-2</v>
      </c>
      <c r="N807" s="13">
        <v>4.5461654999999997E-2</v>
      </c>
      <c r="O807" s="13">
        <v>2.9787490000000002E-3</v>
      </c>
      <c r="P807" s="13">
        <v>1.4330334E-2</v>
      </c>
      <c r="Q807" s="13">
        <v>0.84457287199999997</v>
      </c>
      <c r="R807" s="10">
        <v>0.91893981915787204</v>
      </c>
      <c r="S807" s="10">
        <v>0.86298464077579595</v>
      </c>
      <c r="T807" s="10">
        <v>0.83936638135154495</v>
      </c>
      <c r="U807" s="10">
        <v>0.73390361055515796</v>
      </c>
      <c r="V807" s="10">
        <v>0.82001301649010105</v>
      </c>
      <c r="W807" s="10">
        <v>0.67416588561076896</v>
      </c>
      <c r="X807" s="9">
        <v>0.84457287199999997</v>
      </c>
      <c r="Y807" s="8">
        <v>17.852717079169398</v>
      </c>
    </row>
    <row r="808" spans="1:25">
      <c r="A808" s="11">
        <v>5</v>
      </c>
      <c r="B808" s="14">
        <v>165</v>
      </c>
      <c r="C808" s="14" t="s">
        <v>298</v>
      </c>
      <c r="D808" s="14">
        <v>121.4475059</v>
      </c>
      <c r="E808" s="14">
        <v>31.23368206</v>
      </c>
      <c r="F808" s="14" t="s">
        <v>1670</v>
      </c>
      <c r="G808" s="14" t="s">
        <v>2227</v>
      </c>
      <c r="H808" s="14" t="s">
        <v>2226</v>
      </c>
      <c r="I808" s="10" t="s">
        <v>2083</v>
      </c>
      <c r="J808" s="13">
        <v>0.199196921</v>
      </c>
      <c r="K808" s="13">
        <v>0.13406986700000001</v>
      </c>
      <c r="L808" s="13">
        <v>0.432513131</v>
      </c>
      <c r="M808" s="13">
        <v>4.2311561999999997E-2</v>
      </c>
      <c r="N808" s="13">
        <v>5.3443908999999998E-2</v>
      </c>
      <c r="O808" s="13">
        <v>2.8406780000000001E-3</v>
      </c>
      <c r="P808" s="13">
        <v>7.7756250000000004E-3</v>
      </c>
      <c r="Q808" s="13">
        <v>0.77045424799999995</v>
      </c>
      <c r="R808" s="10">
        <v>0.86042148422637299</v>
      </c>
      <c r="S808" s="10">
        <v>0.78099311652725101</v>
      </c>
      <c r="T808" s="10">
        <v>0.76434485786027295</v>
      </c>
      <c r="U808" s="10">
        <v>0.72288269538259997</v>
      </c>
      <c r="V808" s="10">
        <v>0.80475150395379602</v>
      </c>
      <c r="W808" s="10">
        <v>0.75656167843695998</v>
      </c>
      <c r="X808" s="9">
        <v>0.77045424799999995</v>
      </c>
      <c r="Y808" s="8">
        <v>16.8896577620385</v>
      </c>
    </row>
    <row r="809" spans="1:25">
      <c r="A809" s="11">
        <v>5</v>
      </c>
      <c r="B809" s="14">
        <v>166</v>
      </c>
      <c r="C809" s="14" t="s">
        <v>21</v>
      </c>
      <c r="D809" s="14">
        <v>121.4375759</v>
      </c>
      <c r="E809" s="14">
        <v>31.233192649999999</v>
      </c>
      <c r="F809" s="14" t="s">
        <v>2223</v>
      </c>
      <c r="G809" s="14" t="s">
        <v>2223</v>
      </c>
      <c r="H809" s="14" t="s">
        <v>2225</v>
      </c>
      <c r="I809" s="10" t="s">
        <v>2083</v>
      </c>
      <c r="J809" s="13">
        <v>0.16513678600000001</v>
      </c>
      <c r="K809" s="13">
        <v>0.23104353499999999</v>
      </c>
      <c r="L809" s="13">
        <v>0.37742895199999998</v>
      </c>
      <c r="M809" s="13">
        <v>8.2650801999999995E-2</v>
      </c>
      <c r="N809" s="13">
        <v>4.3832106000000003E-2</v>
      </c>
      <c r="O809" s="13">
        <v>4.7149660000000001E-3</v>
      </c>
      <c r="P809" s="13">
        <v>8.2063110000000009E-3</v>
      </c>
      <c r="Q809" s="13">
        <v>0.80655768800000005</v>
      </c>
      <c r="R809" s="10">
        <v>0.90320518815304796</v>
      </c>
      <c r="S809" s="10">
        <v>0.89491499506844896</v>
      </c>
      <c r="T809" s="10">
        <v>0.80725758110786205</v>
      </c>
      <c r="U809" s="10">
        <v>0.68693565911502796</v>
      </c>
      <c r="V809" s="10">
        <v>0.83420864544586903</v>
      </c>
      <c r="W809" s="10">
        <v>0.77850758870463499</v>
      </c>
      <c r="X809" s="9">
        <v>0.80655768800000005</v>
      </c>
      <c r="Y809" s="8">
        <v>18.681174772869198</v>
      </c>
    </row>
    <row r="810" spans="1:25">
      <c r="A810" s="11">
        <v>5</v>
      </c>
      <c r="B810" s="14">
        <v>167</v>
      </c>
      <c r="C810" s="14" t="s">
        <v>297</v>
      </c>
      <c r="D810" s="14">
        <v>121.4388395</v>
      </c>
      <c r="E810" s="14">
        <v>31.23225253</v>
      </c>
      <c r="F810" s="14" t="s">
        <v>2224</v>
      </c>
      <c r="G810" s="14" t="s">
        <v>2223</v>
      </c>
      <c r="H810" s="14" t="s">
        <v>2222</v>
      </c>
      <c r="I810" s="10" t="s">
        <v>2083</v>
      </c>
      <c r="J810" s="13">
        <v>0.21570372600000001</v>
      </c>
      <c r="K810" s="13">
        <v>7.6595783000000001E-2</v>
      </c>
      <c r="L810" s="13">
        <v>0.47388243699999999</v>
      </c>
      <c r="M810" s="13">
        <v>7.7809571999999994E-2</v>
      </c>
      <c r="N810" s="13">
        <v>6.1233282E-2</v>
      </c>
      <c r="O810" s="13">
        <v>1.210928E-3</v>
      </c>
      <c r="P810" s="13">
        <v>6.4268110000000002E-3</v>
      </c>
      <c r="Q810" s="13">
        <v>0.85434210099999996</v>
      </c>
      <c r="R810" s="10">
        <v>0.90405248092285495</v>
      </c>
      <c r="S810" s="10">
        <v>0.89356264939781604</v>
      </c>
      <c r="T810" s="10">
        <v>0.84938617967100305</v>
      </c>
      <c r="U810" s="10">
        <v>0.773763373541699</v>
      </c>
      <c r="V810" s="10">
        <v>0.880819451733036</v>
      </c>
      <c r="W810" s="10">
        <v>0.85114430862287604</v>
      </c>
      <c r="X810" s="9">
        <v>0.85434210099999996</v>
      </c>
      <c r="Y810" s="8">
        <v>27.130971046552201</v>
      </c>
    </row>
    <row r="811" spans="1:25">
      <c r="A811" s="11">
        <v>5</v>
      </c>
      <c r="B811" s="14">
        <v>168</v>
      </c>
      <c r="C811" s="14" t="s">
        <v>295</v>
      </c>
      <c r="D811" s="14">
        <v>121.4514574</v>
      </c>
      <c r="E811" s="14">
        <v>31.239232210000001</v>
      </c>
      <c r="F811" s="14" t="s">
        <v>1670</v>
      </c>
      <c r="G811" s="14" t="s">
        <v>2221</v>
      </c>
      <c r="H811" s="14" t="s">
        <v>2220</v>
      </c>
      <c r="I811" s="10" t="s">
        <v>2083</v>
      </c>
      <c r="J811" s="13">
        <v>0.21798746199999999</v>
      </c>
      <c r="K811" s="13">
        <v>0.33431514899999998</v>
      </c>
      <c r="L811" s="13">
        <v>0.24488941</v>
      </c>
      <c r="M811" s="13">
        <v>8.5402539E-2</v>
      </c>
      <c r="N811" s="13">
        <v>5.7839042E-2</v>
      </c>
      <c r="O811" s="13">
        <v>2.6626589999999999E-3</v>
      </c>
      <c r="P811" s="13">
        <v>9.3961019999999999E-3</v>
      </c>
      <c r="Q811" s="13">
        <v>0.80291885200000002</v>
      </c>
      <c r="R811" s="10">
        <v>0.92085250073593505</v>
      </c>
      <c r="S811" s="10">
        <v>0.84523316812785998</v>
      </c>
      <c r="T811" s="10">
        <v>0.80576226031729004</v>
      </c>
      <c r="U811" s="10">
        <v>0.59439851980441405</v>
      </c>
      <c r="V811" s="10">
        <v>0.79707189662313205</v>
      </c>
      <c r="W811" s="10">
        <v>0.74254125433654505</v>
      </c>
      <c r="X811" s="9">
        <v>0.80291885200000002</v>
      </c>
      <c r="Y811" s="8">
        <v>18.640822983493301</v>
      </c>
    </row>
    <row r="812" spans="1:25">
      <c r="A812" s="11">
        <v>5</v>
      </c>
      <c r="B812" s="14">
        <v>169</v>
      </c>
      <c r="C812" s="14" t="s">
        <v>2219</v>
      </c>
      <c r="D812" s="14">
        <v>121.44102150000001</v>
      </c>
      <c r="E812" s="14">
        <v>31.219085190000001</v>
      </c>
      <c r="F812" s="14" t="s">
        <v>2218</v>
      </c>
      <c r="G812" s="14" t="s">
        <v>2218</v>
      </c>
      <c r="H812" s="14" t="s">
        <v>2217</v>
      </c>
      <c r="I812" s="10" t="s">
        <v>2083</v>
      </c>
      <c r="J812" s="13"/>
      <c r="K812" s="13"/>
      <c r="L812" s="13"/>
      <c r="M812" s="13"/>
      <c r="N812" s="13"/>
      <c r="O812" s="13"/>
      <c r="P812" s="13"/>
      <c r="Q812" s="13"/>
    </row>
    <row r="813" spans="1:25">
      <c r="A813" s="11">
        <v>5</v>
      </c>
      <c r="B813" s="14">
        <v>170</v>
      </c>
      <c r="C813" s="14" t="s">
        <v>19</v>
      </c>
      <c r="D813" s="14">
        <v>121.4350006</v>
      </c>
      <c r="E813" s="14">
        <v>31.2241854</v>
      </c>
      <c r="F813" s="14" t="s">
        <v>2216</v>
      </c>
      <c r="G813" s="14" t="s">
        <v>2216</v>
      </c>
      <c r="H813" s="14" t="s">
        <v>2215</v>
      </c>
      <c r="I813" s="10" t="s">
        <v>2083</v>
      </c>
      <c r="J813" s="13">
        <v>0.27072477299999997</v>
      </c>
      <c r="K813" s="13">
        <v>0.23944425599999999</v>
      </c>
      <c r="L813" s="13">
        <v>0.28821301500000002</v>
      </c>
      <c r="M813" s="13">
        <v>7.4696541000000005E-2</v>
      </c>
      <c r="N813" s="13">
        <v>5.3109407999999997E-2</v>
      </c>
      <c r="O813" s="13">
        <v>6.1838630000000004E-3</v>
      </c>
      <c r="P813" s="13">
        <v>9.2911700000000003E-4</v>
      </c>
      <c r="Q813" s="13">
        <v>0.83974396399999995</v>
      </c>
      <c r="R813" s="10">
        <v>0.95988896613360697</v>
      </c>
      <c r="S813" s="10">
        <v>0.92103636815525103</v>
      </c>
      <c r="T813" s="10">
        <v>0.81486798739206101</v>
      </c>
      <c r="U813" s="10">
        <v>0.85878966242102805</v>
      </c>
      <c r="V813" s="10">
        <v>0.94026406726777201</v>
      </c>
      <c r="W813" s="10">
        <v>0.90428346048161801</v>
      </c>
      <c r="X813" s="9">
        <v>0.83974396399999995</v>
      </c>
      <c r="Y813" s="8">
        <v>21.1703845981142</v>
      </c>
    </row>
    <row r="814" spans="1:25">
      <c r="A814" s="11">
        <v>5</v>
      </c>
      <c r="B814" s="14">
        <v>171</v>
      </c>
      <c r="C814" s="14" t="s">
        <v>2214</v>
      </c>
      <c r="D814" s="14">
        <v>121.43437539999999</v>
      </c>
      <c r="E814" s="14">
        <v>31.22434805</v>
      </c>
      <c r="F814" s="14" t="s">
        <v>1670</v>
      </c>
      <c r="G814" s="14" t="s">
        <v>2213</v>
      </c>
      <c r="H814" s="14" t="s">
        <v>2212</v>
      </c>
      <c r="I814" s="10" t="s">
        <v>2083</v>
      </c>
      <c r="J814" s="13"/>
      <c r="K814" s="13"/>
      <c r="L814" s="13"/>
      <c r="M814" s="13"/>
      <c r="N814" s="13"/>
      <c r="O814" s="13"/>
      <c r="P814" s="13"/>
      <c r="Q814" s="13"/>
    </row>
    <row r="815" spans="1:25">
      <c r="A815" s="11">
        <v>5</v>
      </c>
      <c r="B815" s="14">
        <v>172</v>
      </c>
      <c r="C815" s="14" t="s">
        <v>2211</v>
      </c>
      <c r="D815" s="14">
        <v>121.4326346</v>
      </c>
      <c r="E815" s="14">
        <v>31.224328870000001</v>
      </c>
      <c r="F815" s="14" t="s">
        <v>2210</v>
      </c>
      <c r="G815" s="14" t="s">
        <v>2210</v>
      </c>
      <c r="H815" s="14" t="s">
        <v>2209</v>
      </c>
      <c r="I815" s="10" t="s">
        <v>2083</v>
      </c>
      <c r="J815" s="13"/>
      <c r="K815" s="13"/>
      <c r="L815" s="13"/>
      <c r="M815" s="13"/>
      <c r="N815" s="13"/>
      <c r="O815" s="13"/>
      <c r="P815" s="13"/>
      <c r="Q815" s="13"/>
    </row>
    <row r="816" spans="1:25">
      <c r="A816" s="11">
        <v>5</v>
      </c>
      <c r="B816" s="14">
        <v>173</v>
      </c>
      <c r="C816" s="14" t="s">
        <v>2208</v>
      </c>
      <c r="D816" s="14">
        <v>121.4355628</v>
      </c>
      <c r="E816" s="14">
        <v>31.22527208</v>
      </c>
      <c r="F816" s="14" t="s">
        <v>2207</v>
      </c>
      <c r="G816" s="14" t="s">
        <v>2206</v>
      </c>
      <c r="H816" s="14" t="s">
        <v>2205</v>
      </c>
      <c r="I816" s="10" t="s">
        <v>2083</v>
      </c>
      <c r="J816" s="13"/>
      <c r="K816" s="13"/>
      <c r="L816" s="13"/>
      <c r="M816" s="13"/>
      <c r="N816" s="13"/>
      <c r="O816" s="13"/>
      <c r="P816" s="13"/>
      <c r="Q816" s="13"/>
    </row>
    <row r="817" spans="1:25">
      <c r="A817" s="11">
        <v>5</v>
      </c>
      <c r="B817" s="14">
        <v>174</v>
      </c>
      <c r="C817" s="14" t="s">
        <v>294</v>
      </c>
      <c r="D817" s="14">
        <v>121.4515457</v>
      </c>
      <c r="E817" s="14">
        <v>31.245412290000001</v>
      </c>
      <c r="F817" s="14" t="s">
        <v>2204</v>
      </c>
      <c r="G817" s="14" t="s">
        <v>2203</v>
      </c>
      <c r="H817" s="14" t="s">
        <v>2202</v>
      </c>
      <c r="I817" s="10" t="s">
        <v>2083</v>
      </c>
      <c r="J817" s="13">
        <v>0.31562442800000001</v>
      </c>
      <c r="K817" s="13">
        <v>0.28366870900000002</v>
      </c>
      <c r="L817" s="13">
        <v>0.16485424000000001</v>
      </c>
      <c r="M817" s="13">
        <v>9.6492385999999999E-2</v>
      </c>
      <c r="N817" s="13">
        <v>3.8575553999999998E-2</v>
      </c>
      <c r="O817" s="13">
        <v>2.7177809999999998E-3</v>
      </c>
      <c r="P817" s="13">
        <v>8.2069399999999994E-3</v>
      </c>
      <c r="Q817" s="13">
        <v>0.861081082</v>
      </c>
      <c r="R817" s="10">
        <v>0.95732673039976601</v>
      </c>
      <c r="S817" s="10">
        <v>0.80596203983276404</v>
      </c>
      <c r="T817" s="10">
        <v>0.85855545020310098</v>
      </c>
      <c r="U817" s="10">
        <v>0.84560694288202998</v>
      </c>
      <c r="V817" s="10">
        <v>0.89022828790023201</v>
      </c>
      <c r="W817" s="10">
        <v>0.82207381064829699</v>
      </c>
      <c r="X817" s="9">
        <v>0.861081082</v>
      </c>
      <c r="Y817" s="8">
        <v>19.185094178055401</v>
      </c>
    </row>
    <row r="818" spans="1:25">
      <c r="A818" s="11">
        <v>5</v>
      </c>
      <c r="B818" s="14">
        <v>175</v>
      </c>
      <c r="C818" s="14" t="s">
        <v>293</v>
      </c>
      <c r="D818" s="14">
        <v>121.44240189999999</v>
      </c>
      <c r="E818" s="14">
        <v>31.22937993</v>
      </c>
      <c r="F818" s="14" t="s">
        <v>1670</v>
      </c>
      <c r="G818" s="14" t="s">
        <v>1670</v>
      </c>
      <c r="H818" s="14" t="s">
        <v>2201</v>
      </c>
      <c r="I818" s="10" t="s">
        <v>2083</v>
      </c>
      <c r="J818" s="13">
        <v>0.208771706</v>
      </c>
      <c r="K818" s="13">
        <v>0.36749654100000001</v>
      </c>
      <c r="L818" s="13">
        <v>0.19951765199999999</v>
      </c>
      <c r="M818" s="13">
        <v>0.13368571400000001</v>
      </c>
      <c r="N818" s="13">
        <v>2.0696488999999998E-2</v>
      </c>
      <c r="O818" s="13">
        <v>3.2694970000000001E-3</v>
      </c>
      <c r="P818" s="13">
        <v>2.8127921E-2</v>
      </c>
      <c r="Q818" s="13">
        <v>0.81604294799999999</v>
      </c>
      <c r="R818" s="10">
        <v>0.91231932424829998</v>
      </c>
      <c r="S818" s="10">
        <v>0.77108626164778804</v>
      </c>
      <c r="T818" s="10">
        <v>0.83537565318923401</v>
      </c>
      <c r="U818" s="10">
        <v>0.75968151281922502</v>
      </c>
      <c r="V818" s="10">
        <v>0.824111992676412</v>
      </c>
      <c r="W818" s="10">
        <v>0.75506949571755899</v>
      </c>
      <c r="X818" s="9">
        <v>0.81604294799999999</v>
      </c>
      <c r="Y818" s="8">
        <v>14.603413130887899</v>
      </c>
    </row>
    <row r="819" spans="1:25">
      <c r="A819" s="11">
        <v>5</v>
      </c>
      <c r="B819" s="14">
        <v>176</v>
      </c>
      <c r="C819" s="14" t="s">
        <v>2200</v>
      </c>
      <c r="D819" s="14">
        <v>121.4442464</v>
      </c>
      <c r="E819" s="14">
        <v>31.22714466</v>
      </c>
      <c r="F819" s="14" t="s">
        <v>2199</v>
      </c>
      <c r="G819" s="14" t="s">
        <v>1670</v>
      </c>
      <c r="H819" s="14" t="s">
        <v>2198</v>
      </c>
      <c r="I819" s="10" t="s">
        <v>2083</v>
      </c>
      <c r="J819" s="13"/>
      <c r="K819" s="13"/>
      <c r="L819" s="13"/>
      <c r="M819" s="13"/>
      <c r="N819" s="13"/>
      <c r="O819" s="13"/>
      <c r="P819" s="13"/>
      <c r="Q819" s="13"/>
    </row>
    <row r="820" spans="1:25">
      <c r="A820" s="11">
        <v>5</v>
      </c>
      <c r="B820" s="14">
        <v>177</v>
      </c>
      <c r="C820" s="14" t="s">
        <v>292</v>
      </c>
      <c r="D820" s="14">
        <v>121.44741550000001</v>
      </c>
      <c r="E820" s="14">
        <v>31.231491330000001</v>
      </c>
      <c r="F820" s="14" t="s">
        <v>2197</v>
      </c>
      <c r="G820" s="14" t="s">
        <v>1670</v>
      </c>
      <c r="H820" s="14" t="s">
        <v>2196</v>
      </c>
      <c r="I820" s="10" t="s">
        <v>2083</v>
      </c>
      <c r="J820" s="13">
        <v>0.19653720899999999</v>
      </c>
      <c r="K820" s="13">
        <v>6.4343834000000003E-2</v>
      </c>
      <c r="L820" s="13">
        <v>0.51280822800000003</v>
      </c>
      <c r="M820" s="13">
        <v>9.9548530999999996E-2</v>
      </c>
      <c r="N820" s="13">
        <v>2.9680061000000001E-2</v>
      </c>
      <c r="O820" s="13">
        <v>3.4130100000000002E-3</v>
      </c>
      <c r="P820" s="13">
        <v>1.4300156E-2</v>
      </c>
      <c r="Q820" s="13">
        <v>0.86274629000000003</v>
      </c>
      <c r="R820" s="10">
        <v>0.92814927568966998</v>
      </c>
      <c r="S820" s="10">
        <v>0.93466477114914204</v>
      </c>
      <c r="T820" s="10">
        <v>0.864635622114305</v>
      </c>
      <c r="U820" s="10">
        <v>0.81357996732695903</v>
      </c>
      <c r="V820" s="10">
        <v>0.87666885326205002</v>
      </c>
      <c r="W820" s="10">
        <v>0.88058293382372599</v>
      </c>
      <c r="X820" s="9">
        <v>0.86274629000000003</v>
      </c>
      <c r="Y820" s="8">
        <v>27.434090468252901</v>
      </c>
    </row>
    <row r="821" spans="1:25">
      <c r="A821" s="11">
        <v>5</v>
      </c>
      <c r="B821" s="14">
        <v>178</v>
      </c>
      <c r="C821" s="14" t="s">
        <v>290</v>
      </c>
      <c r="D821" s="14">
        <v>121.4428049</v>
      </c>
      <c r="E821" s="14">
        <v>31.22846212</v>
      </c>
      <c r="F821" s="14" t="s">
        <v>2195</v>
      </c>
      <c r="G821" s="14" t="s">
        <v>1670</v>
      </c>
      <c r="H821" s="14" t="s">
        <v>2194</v>
      </c>
      <c r="I821" s="10" t="s">
        <v>2083</v>
      </c>
      <c r="J821" s="13">
        <v>0.27570233999999999</v>
      </c>
      <c r="K821" s="13">
        <v>0.37061282600000001</v>
      </c>
      <c r="L821" s="13">
        <v>0.13075460699999999</v>
      </c>
      <c r="M821" s="13">
        <v>0.13426262999999999</v>
      </c>
      <c r="N821" s="13">
        <v>2.2526740999999999E-2</v>
      </c>
      <c r="O821" s="13">
        <v>2.8863640000000002E-3</v>
      </c>
      <c r="P821" s="13">
        <v>1.9222667999999998E-2</v>
      </c>
      <c r="Q821" s="13">
        <v>0.79038271000000004</v>
      </c>
      <c r="R821" s="10">
        <v>0.93343213126803604</v>
      </c>
      <c r="S821" s="10">
        <v>0.92612583100566304</v>
      </c>
      <c r="T821" s="10">
        <v>0.78937983732635397</v>
      </c>
      <c r="U821" s="10">
        <v>0.84932107470962004</v>
      </c>
      <c r="V821" s="10">
        <v>0.86162437825804705</v>
      </c>
      <c r="W821" s="10">
        <v>0.81210940229391304</v>
      </c>
      <c r="X821" s="9">
        <v>0.79038271000000004</v>
      </c>
      <c r="Y821" s="8">
        <v>12.994369694221101</v>
      </c>
    </row>
    <row r="822" spans="1:25">
      <c r="A822" s="11">
        <v>5</v>
      </c>
      <c r="B822" s="14">
        <v>179</v>
      </c>
      <c r="C822" s="14" t="s">
        <v>288</v>
      </c>
      <c r="D822" s="14">
        <v>121.4523378</v>
      </c>
      <c r="E822" s="14">
        <v>31.230085769999999</v>
      </c>
      <c r="F822" s="14" t="s">
        <v>2193</v>
      </c>
      <c r="G822" s="15" t="s">
        <v>2192</v>
      </c>
      <c r="H822" s="14" t="s">
        <v>2191</v>
      </c>
      <c r="I822" s="10" t="s">
        <v>2083</v>
      </c>
      <c r="J822" s="13">
        <v>0.260590394</v>
      </c>
      <c r="K822" s="13">
        <v>0.20198265700000001</v>
      </c>
      <c r="L822" s="13">
        <v>0.31529124600000002</v>
      </c>
      <c r="M822" s="13">
        <v>0.103828907</v>
      </c>
      <c r="N822" s="13">
        <v>4.1414261000000001E-2</v>
      </c>
      <c r="O822" s="13">
        <v>6.1198870000000001E-3</v>
      </c>
      <c r="P822" s="13">
        <v>2.4094264000000001E-2</v>
      </c>
      <c r="Q822" s="13">
        <v>0.79639374900000004</v>
      </c>
      <c r="R822" s="10">
        <v>0.90332688567453401</v>
      </c>
      <c r="S822" s="10">
        <v>0.91269763943507298</v>
      </c>
      <c r="T822" s="10">
        <v>0.79151924622185699</v>
      </c>
      <c r="U822" s="10">
        <v>0.86999385263795503</v>
      </c>
      <c r="V822" s="10">
        <v>0.85946210032094705</v>
      </c>
      <c r="W822" s="10">
        <v>0.79530429835253102</v>
      </c>
      <c r="X822" s="9">
        <v>0.79639374900000004</v>
      </c>
      <c r="Y822" s="8">
        <v>23.773463090918099</v>
      </c>
    </row>
    <row r="823" spans="1:25">
      <c r="A823" s="11">
        <v>5</v>
      </c>
      <c r="B823" s="14">
        <v>180</v>
      </c>
      <c r="C823" s="14" t="s">
        <v>2190</v>
      </c>
      <c r="D823" s="14">
        <v>121.4561468</v>
      </c>
      <c r="E823" s="14">
        <v>31.22938242</v>
      </c>
      <c r="F823" s="14" t="s">
        <v>2189</v>
      </c>
      <c r="G823" s="14" t="s">
        <v>1670</v>
      </c>
      <c r="H823" s="14" t="s">
        <v>2188</v>
      </c>
      <c r="I823" s="10" t="s">
        <v>2083</v>
      </c>
      <c r="J823" s="13"/>
      <c r="K823" s="13"/>
      <c r="L823" s="13"/>
      <c r="M823" s="13"/>
      <c r="N823" s="13"/>
      <c r="O823" s="13"/>
      <c r="P823" s="13"/>
      <c r="Q823" s="13"/>
    </row>
    <row r="824" spans="1:25">
      <c r="A824" s="11">
        <v>5</v>
      </c>
      <c r="B824" s="14">
        <v>181</v>
      </c>
      <c r="C824" s="14" t="s">
        <v>286</v>
      </c>
      <c r="D824" s="14">
        <v>121.4468304</v>
      </c>
      <c r="E824" s="14">
        <v>31.231233799999998</v>
      </c>
      <c r="F824" s="14" t="s">
        <v>1670</v>
      </c>
      <c r="G824" s="14" t="s">
        <v>1670</v>
      </c>
      <c r="H824" s="14" t="s">
        <v>2187</v>
      </c>
      <c r="I824" s="10" t="s">
        <v>2083</v>
      </c>
      <c r="J824" s="13">
        <v>0.18069640100000001</v>
      </c>
      <c r="K824" s="13">
        <v>0.16662745100000001</v>
      </c>
      <c r="L824" s="13">
        <v>0.42871553299999998</v>
      </c>
      <c r="M824" s="13">
        <v>8.3416678999999994E-2</v>
      </c>
      <c r="N824" s="13">
        <v>4.9990306999999998E-2</v>
      </c>
      <c r="O824" s="13">
        <v>2.8821770000000001E-3</v>
      </c>
      <c r="P824" s="13">
        <v>2.0696207000000001E-2</v>
      </c>
      <c r="Q824" s="13">
        <v>0.82865823400000005</v>
      </c>
      <c r="R824" s="10">
        <v>0.89385965294413705</v>
      </c>
      <c r="S824" s="10">
        <v>0.87712052665666695</v>
      </c>
      <c r="T824" s="10">
        <v>0.83106560890246906</v>
      </c>
      <c r="U824" s="10">
        <v>0.80151848382258895</v>
      </c>
      <c r="V824" s="10">
        <v>0.80755424844528401</v>
      </c>
      <c r="W824" s="10">
        <v>0.78950593643491196</v>
      </c>
      <c r="X824" s="9">
        <v>0.82865823400000005</v>
      </c>
      <c r="Y824" s="8">
        <v>24.675578824320699</v>
      </c>
    </row>
    <row r="825" spans="1:25">
      <c r="A825" s="11">
        <v>5</v>
      </c>
      <c r="B825" s="14">
        <v>182</v>
      </c>
      <c r="C825" s="14" t="s">
        <v>285</v>
      </c>
      <c r="D825" s="14">
        <v>121.44561779999999</v>
      </c>
      <c r="E825" s="14">
        <v>31.221945550000001</v>
      </c>
      <c r="F825" s="14" t="s">
        <v>2186</v>
      </c>
      <c r="G825" s="14" t="s">
        <v>2186</v>
      </c>
      <c r="H825" s="14" t="s">
        <v>2185</v>
      </c>
      <c r="I825" s="10" t="s">
        <v>2083</v>
      </c>
      <c r="J825" s="13">
        <v>0.17758560200000001</v>
      </c>
      <c r="K825" s="13">
        <v>7.9746790999999997E-2</v>
      </c>
      <c r="L825" s="13">
        <v>0.51199313599999996</v>
      </c>
      <c r="M825" s="13">
        <v>9.1164725000000002E-2</v>
      </c>
      <c r="N825" s="13">
        <v>4.1843414000000002E-2</v>
      </c>
      <c r="O825" s="13">
        <v>3.6326819999999999E-3</v>
      </c>
      <c r="P825" s="13">
        <v>7.4533739999999996E-3</v>
      </c>
      <c r="Q825" s="13">
        <v>0.89029135800000003</v>
      </c>
      <c r="R825" s="10">
        <v>0.93952039579019897</v>
      </c>
      <c r="S825" s="10">
        <v>0.90978878791908202</v>
      </c>
      <c r="T825" s="10">
        <v>0.885308764643574</v>
      </c>
      <c r="U825" s="10">
        <v>0.76241316358715505</v>
      </c>
      <c r="V825" s="10">
        <v>0.86380897073933005</v>
      </c>
      <c r="W825" s="10">
        <v>0.76522073394301504</v>
      </c>
      <c r="X825" s="9">
        <v>0.89029135800000003</v>
      </c>
      <c r="Y825" s="8">
        <v>20.027058181072601</v>
      </c>
    </row>
    <row r="826" spans="1:25">
      <c r="A826" s="11">
        <v>5</v>
      </c>
      <c r="B826" s="14">
        <v>183</v>
      </c>
      <c r="C826" s="14" t="s">
        <v>2184</v>
      </c>
      <c r="D826" s="14">
        <v>121.44841150000001</v>
      </c>
      <c r="E826" s="14">
        <v>31.220504900000002</v>
      </c>
      <c r="F826" s="14" t="s">
        <v>2183</v>
      </c>
      <c r="G826" s="14" t="s">
        <v>2182</v>
      </c>
      <c r="H826" s="14" t="s">
        <v>2181</v>
      </c>
      <c r="I826" s="10" t="s">
        <v>2083</v>
      </c>
      <c r="J826" s="13"/>
      <c r="K826" s="13"/>
      <c r="L826" s="13"/>
      <c r="M826" s="13"/>
      <c r="N826" s="13"/>
      <c r="O826" s="13"/>
      <c r="P826" s="13"/>
      <c r="Q826" s="13"/>
    </row>
    <row r="827" spans="1:25">
      <c r="A827" s="11">
        <v>5</v>
      </c>
      <c r="B827" s="14">
        <v>184</v>
      </c>
      <c r="C827" s="14" t="s">
        <v>283</v>
      </c>
      <c r="D827" s="14">
        <v>121.44652840000001</v>
      </c>
      <c r="E827" s="14">
        <v>31.220940909999999</v>
      </c>
      <c r="F827" s="14" t="s">
        <v>2180</v>
      </c>
      <c r="G827" s="14" t="s">
        <v>2179</v>
      </c>
      <c r="H827" s="14" t="s">
        <v>2178</v>
      </c>
      <c r="I827" s="10" t="s">
        <v>2083</v>
      </c>
      <c r="J827" s="13">
        <v>0.35341485299999997</v>
      </c>
      <c r="K827" s="13">
        <v>5.4859797000000002E-2</v>
      </c>
      <c r="L827" s="13">
        <v>0.40665594799999999</v>
      </c>
      <c r="M827" s="13">
        <v>7.0902824000000003E-2</v>
      </c>
      <c r="N827" s="13">
        <v>3.6221187000000002E-2</v>
      </c>
      <c r="O827" s="13">
        <v>6.1597819999999999E-3</v>
      </c>
      <c r="P827" s="13">
        <v>3.1197870000000002E-3</v>
      </c>
      <c r="Q827" s="13">
        <v>0.916612596</v>
      </c>
      <c r="R827" s="10">
        <v>0.941097301002353</v>
      </c>
      <c r="S827" s="10">
        <v>0.90171607154792699</v>
      </c>
      <c r="T827" s="10">
        <v>0.89874286332726705</v>
      </c>
      <c r="U827" s="10">
        <v>0.78895349784678703</v>
      </c>
      <c r="V827" s="10">
        <v>0.90881997189117703</v>
      </c>
      <c r="W827" s="10">
        <v>0.87805141444289703</v>
      </c>
      <c r="X827" s="9">
        <v>0.916612596</v>
      </c>
      <c r="Y827" s="8">
        <v>25.051468666845299</v>
      </c>
    </row>
    <row r="828" spans="1:25">
      <c r="A828" s="11">
        <v>5</v>
      </c>
      <c r="B828" s="14">
        <v>185</v>
      </c>
      <c r="C828" s="14" t="s">
        <v>17</v>
      </c>
      <c r="D828" s="14">
        <v>121.44676920000001</v>
      </c>
      <c r="E828" s="14">
        <v>31.220947649999999</v>
      </c>
      <c r="F828" s="14" t="s">
        <v>2177</v>
      </c>
      <c r="G828" s="14" t="s">
        <v>2176</v>
      </c>
      <c r="H828" s="14" t="s">
        <v>2175</v>
      </c>
      <c r="I828" s="10" t="s">
        <v>2083</v>
      </c>
      <c r="J828" s="13">
        <v>0.35498619100000001</v>
      </c>
      <c r="K828" s="13">
        <v>3.3205986E-2</v>
      </c>
      <c r="L828" s="13">
        <v>0.42170047799999999</v>
      </c>
      <c r="M828" s="13">
        <v>7.2614351999999993E-2</v>
      </c>
      <c r="N828" s="13">
        <v>3.4945169999999998E-2</v>
      </c>
      <c r="O828" s="13">
        <v>6.0106910000000003E-3</v>
      </c>
      <c r="P828" s="13">
        <v>7.306735E-3</v>
      </c>
      <c r="Q828" s="13">
        <v>0.91511349900000005</v>
      </c>
      <c r="R828" s="10">
        <v>0.93921860564814796</v>
      </c>
      <c r="S828" s="10">
        <v>0.95103121794501699</v>
      </c>
      <c r="T828" s="10">
        <v>0.89271812864671496</v>
      </c>
      <c r="U828" s="10">
        <v>0.82636071688486401</v>
      </c>
      <c r="V828" s="10">
        <v>0.89258851378495097</v>
      </c>
      <c r="W828" s="10">
        <v>0.90264482989306505</v>
      </c>
      <c r="X828" s="9">
        <v>0.91511349900000005</v>
      </c>
      <c r="Y828" s="8">
        <v>26.914812147363399</v>
      </c>
    </row>
    <row r="829" spans="1:25">
      <c r="A829" s="11">
        <v>5</v>
      </c>
      <c r="B829" s="14">
        <v>186</v>
      </c>
      <c r="C829" s="14" t="s">
        <v>15</v>
      </c>
      <c r="D829" s="14">
        <v>121.4339993</v>
      </c>
      <c r="E829" s="14">
        <v>31.223577550000002</v>
      </c>
      <c r="F829" s="14" t="s">
        <v>2174</v>
      </c>
      <c r="G829" s="14" t="s">
        <v>2174</v>
      </c>
      <c r="H829" s="14" t="s">
        <v>2173</v>
      </c>
      <c r="I829" s="10" t="s">
        <v>2083</v>
      </c>
      <c r="J829" s="13">
        <v>0.26276755299999999</v>
      </c>
      <c r="K829" s="13">
        <v>0.24979901299999999</v>
      </c>
      <c r="L829" s="13">
        <v>0.31445622400000001</v>
      </c>
      <c r="M829" s="13">
        <v>7.4075460999999995E-2</v>
      </c>
      <c r="N829" s="13">
        <v>5.5397511000000003E-2</v>
      </c>
      <c r="O829" s="13">
        <v>2.4020669999999999E-3</v>
      </c>
      <c r="P829" s="13">
        <v>9.4437600000000003E-4</v>
      </c>
      <c r="Q829" s="13">
        <v>0.81627127499999996</v>
      </c>
      <c r="R829" s="10">
        <v>0.90717516357565997</v>
      </c>
      <c r="S829" s="10">
        <v>0.870957279942699</v>
      </c>
      <c r="T829" s="10">
        <v>0.83281749069125099</v>
      </c>
      <c r="U829" s="10">
        <v>0.78848130810277195</v>
      </c>
      <c r="V829" s="10">
        <v>0.89157056947903002</v>
      </c>
      <c r="W829" s="10">
        <v>0.88834493435033302</v>
      </c>
      <c r="X829" s="9">
        <v>0.81627127499999996</v>
      </c>
      <c r="Y829" s="8">
        <v>26.007480239376399</v>
      </c>
    </row>
    <row r="830" spans="1:25">
      <c r="A830" s="11">
        <v>5</v>
      </c>
      <c r="B830" s="14">
        <v>187</v>
      </c>
      <c r="C830" s="14" t="s">
        <v>281</v>
      </c>
      <c r="D830" s="14">
        <v>121.4365583</v>
      </c>
      <c r="E830" s="14">
        <v>31.315597189999998</v>
      </c>
      <c r="F830" s="14" t="s">
        <v>2172</v>
      </c>
      <c r="G830" s="14" t="s">
        <v>2171</v>
      </c>
      <c r="H830" s="14" t="s">
        <v>2170</v>
      </c>
      <c r="I830" s="10" t="s">
        <v>2083</v>
      </c>
      <c r="J830" s="13">
        <v>0.14001591999999999</v>
      </c>
      <c r="K830" s="13">
        <v>0.44951470700000001</v>
      </c>
      <c r="L830" s="13">
        <v>0.190770149</v>
      </c>
      <c r="M830" s="13">
        <v>0.13219165799999999</v>
      </c>
      <c r="N830" s="13">
        <v>3.3363660000000003E-2</v>
      </c>
      <c r="O830" s="13">
        <v>1.826128E-3</v>
      </c>
      <c r="P830" s="13">
        <v>8.3885190000000005E-3</v>
      </c>
      <c r="Q830" s="13">
        <v>0.86402884800000002</v>
      </c>
      <c r="R830" s="10">
        <v>0.96929952539453001</v>
      </c>
      <c r="S830" s="10">
        <v>0.96521251617706905</v>
      </c>
      <c r="T830" s="10">
        <v>0.86245685605344802</v>
      </c>
      <c r="U830" s="10">
        <v>0.69295228932444597</v>
      </c>
      <c r="V830" s="10">
        <v>0.86695569308490195</v>
      </c>
      <c r="W830" s="10">
        <v>0.76373053529119395</v>
      </c>
      <c r="X830" s="9">
        <v>0.86402884800000002</v>
      </c>
      <c r="Y830" s="8">
        <v>13.513090615915401</v>
      </c>
    </row>
    <row r="831" spans="1:25">
      <c r="A831" s="11">
        <v>5</v>
      </c>
      <c r="B831" s="14">
        <v>188</v>
      </c>
      <c r="C831" s="14" t="s">
        <v>279</v>
      </c>
      <c r="D831" s="14">
        <v>121.457263</v>
      </c>
      <c r="E831" s="14">
        <v>31.231294290000001</v>
      </c>
      <c r="F831" s="14" t="s">
        <v>1981</v>
      </c>
      <c r="G831" s="14" t="s">
        <v>2169</v>
      </c>
      <c r="H831" s="14" t="s">
        <v>2168</v>
      </c>
      <c r="I831" s="10" t="s">
        <v>2083</v>
      </c>
      <c r="J831" s="13">
        <v>0.233889716</v>
      </c>
      <c r="K831" s="13">
        <v>0.39300455400000001</v>
      </c>
      <c r="L831" s="13">
        <v>0.11834934799999999</v>
      </c>
      <c r="M831" s="13">
        <v>9.6322195999999999E-2</v>
      </c>
      <c r="N831" s="13">
        <v>2.0486559000000001E-2</v>
      </c>
      <c r="O831" s="13">
        <v>1.842226E-3</v>
      </c>
      <c r="P831" s="13">
        <v>3.3686774000000003E-2</v>
      </c>
      <c r="Q831" s="13">
        <v>0.91082234699999998</v>
      </c>
      <c r="R831" s="10">
        <v>0.97298157792659801</v>
      </c>
      <c r="S831" s="10">
        <v>0.91934893214111402</v>
      </c>
      <c r="T831" s="10">
        <v>0.93427184867893698</v>
      </c>
      <c r="U831" s="10">
        <v>0.79477416821088398</v>
      </c>
      <c r="V831" s="10">
        <v>0.96154358777049498</v>
      </c>
      <c r="W831" s="10">
        <v>0.903765985892936</v>
      </c>
      <c r="X831" s="9">
        <v>0.91082234699999998</v>
      </c>
      <c r="Y831" s="8">
        <v>21.292974870873898</v>
      </c>
    </row>
    <row r="832" spans="1:25">
      <c r="A832" s="11">
        <v>5</v>
      </c>
      <c r="B832" s="14">
        <v>189</v>
      </c>
      <c r="C832" s="14" t="s">
        <v>278</v>
      </c>
      <c r="D832" s="14">
        <v>121.4525861</v>
      </c>
      <c r="E832" s="14">
        <v>31.227236520000002</v>
      </c>
      <c r="F832" s="14" t="s">
        <v>2167</v>
      </c>
      <c r="G832" s="14" t="s">
        <v>2166</v>
      </c>
      <c r="H832" s="14" t="s">
        <v>2165</v>
      </c>
      <c r="I832" s="10" t="s">
        <v>2083</v>
      </c>
      <c r="J832" s="13">
        <v>0.15202903700000001</v>
      </c>
      <c r="K832" s="13">
        <v>0.131017412</v>
      </c>
      <c r="L832" s="13">
        <v>0.48454557100000001</v>
      </c>
      <c r="M832" s="13">
        <v>8.1170490999999997E-2</v>
      </c>
      <c r="N832" s="13">
        <v>3.575652E-2</v>
      </c>
      <c r="O832" s="13">
        <v>1.5904560000000001E-3</v>
      </c>
      <c r="P832" s="13">
        <v>8.8604519999999996E-3</v>
      </c>
      <c r="Q832" s="13">
        <v>0.75254746500000003</v>
      </c>
      <c r="R832" s="10">
        <v>0.92381020297476601</v>
      </c>
      <c r="S832" s="10">
        <v>0.92210627111341104</v>
      </c>
      <c r="T832" s="10">
        <v>0.76537254485578399</v>
      </c>
      <c r="U832" s="10">
        <v>0.82808153410496399</v>
      </c>
      <c r="V832" s="10">
        <v>0.86144575950360602</v>
      </c>
      <c r="W832" s="10">
        <v>0.83121107153343898</v>
      </c>
      <c r="X832" s="9">
        <v>0.75254746500000003</v>
      </c>
      <c r="Y832" s="8">
        <v>22.276550960870601</v>
      </c>
    </row>
    <row r="833" spans="1:25">
      <c r="A833" s="11">
        <v>5</v>
      </c>
      <c r="B833" s="14">
        <v>190</v>
      </c>
      <c r="C833" s="14" t="s">
        <v>276</v>
      </c>
      <c r="D833" s="14">
        <v>121.4439266</v>
      </c>
      <c r="E833" s="14">
        <v>31.22662412</v>
      </c>
      <c r="F833" s="14" t="s">
        <v>2164</v>
      </c>
      <c r="G833" s="14" t="s">
        <v>2163</v>
      </c>
      <c r="H833" s="14" t="s">
        <v>2162</v>
      </c>
      <c r="I833" s="10" t="s">
        <v>2083</v>
      </c>
      <c r="J833" s="13">
        <v>0.16915430300000001</v>
      </c>
      <c r="K833" s="13">
        <v>0.17216954900000001</v>
      </c>
      <c r="L833" s="13">
        <v>0.40610504200000003</v>
      </c>
      <c r="M833" s="13">
        <v>0.11262376</v>
      </c>
      <c r="N833" s="13">
        <v>2.8444835000000002E-2</v>
      </c>
      <c r="O833" s="13">
        <v>1.713617E-3</v>
      </c>
      <c r="P833" s="13">
        <v>2.1671295E-2</v>
      </c>
      <c r="Q833" s="13">
        <v>0.80215913999999999</v>
      </c>
      <c r="R833" s="10">
        <v>0.94130434348496095</v>
      </c>
      <c r="S833" s="10">
        <v>0.91586805196709598</v>
      </c>
      <c r="T833" s="10">
        <v>0.808118261710427</v>
      </c>
      <c r="U833" s="10">
        <v>0.856807217918931</v>
      </c>
      <c r="V833" s="10">
        <v>0.818883648664818</v>
      </c>
      <c r="W833" s="10">
        <v>0.82575191777721302</v>
      </c>
      <c r="X833" s="9">
        <v>0.80215913999999999</v>
      </c>
      <c r="Y833" s="8">
        <v>22.2383889642242</v>
      </c>
    </row>
    <row r="834" spans="1:25">
      <c r="A834" s="11">
        <v>5</v>
      </c>
      <c r="B834" s="14">
        <v>191</v>
      </c>
      <c r="C834" s="14" t="s">
        <v>275</v>
      </c>
      <c r="D834" s="14">
        <v>121.4403449</v>
      </c>
      <c r="E834" s="14">
        <v>31.22800475</v>
      </c>
      <c r="F834" s="14" t="s">
        <v>2161</v>
      </c>
      <c r="G834" s="14" t="s">
        <v>2160</v>
      </c>
      <c r="H834" s="14" t="s">
        <v>2159</v>
      </c>
      <c r="I834" s="10" t="s">
        <v>2083</v>
      </c>
      <c r="J834" s="13">
        <v>0.19119915200000001</v>
      </c>
      <c r="K834" s="13">
        <v>0.216013758</v>
      </c>
      <c r="L834" s="13">
        <v>0.36216595299999998</v>
      </c>
      <c r="M834" s="13">
        <v>0.106183504</v>
      </c>
      <c r="N834" s="13">
        <v>2.1625720000000001E-2</v>
      </c>
      <c r="O834" s="13">
        <v>2.9859040000000002E-3</v>
      </c>
      <c r="P834" s="13">
        <v>3.0439075999999999E-2</v>
      </c>
      <c r="Q834" s="13">
        <v>0.80998692699999997</v>
      </c>
      <c r="R834" s="10">
        <v>0.86679157946124996</v>
      </c>
      <c r="S834" s="10">
        <v>0.853137915075176</v>
      </c>
      <c r="T834" s="10">
        <v>0.79502227176885998</v>
      </c>
      <c r="U834" s="10">
        <v>0.74525572791119099</v>
      </c>
      <c r="V834" s="10">
        <v>0.77952686179978703</v>
      </c>
      <c r="W834" s="10">
        <v>0.80947192733944995</v>
      </c>
      <c r="X834" s="9">
        <v>0.80998692699999997</v>
      </c>
      <c r="Y834" s="8">
        <v>15.139345834095799</v>
      </c>
    </row>
    <row r="835" spans="1:25">
      <c r="A835" s="11">
        <v>5</v>
      </c>
      <c r="B835" s="14">
        <v>192</v>
      </c>
      <c r="C835" s="14" t="s">
        <v>274</v>
      </c>
      <c r="D835" s="14">
        <v>121.4489627</v>
      </c>
      <c r="E835" s="14">
        <v>31.222664909999999</v>
      </c>
      <c r="F835" s="14" t="s">
        <v>2158</v>
      </c>
      <c r="G835" s="14" t="s">
        <v>2157</v>
      </c>
      <c r="H835" s="14" t="s">
        <v>2156</v>
      </c>
      <c r="I835" s="10" t="s">
        <v>2083</v>
      </c>
      <c r="J835" s="13">
        <v>0.20801700300000001</v>
      </c>
      <c r="K835" s="13">
        <v>2.9594768E-2</v>
      </c>
      <c r="L835" s="13">
        <v>0.49521290200000001</v>
      </c>
      <c r="M835" s="13">
        <v>7.5053648000000001E-2</v>
      </c>
      <c r="N835" s="13">
        <v>5.9141506000000003E-2</v>
      </c>
      <c r="O835" s="13">
        <v>1.873883E-3</v>
      </c>
      <c r="P835" s="13">
        <v>1.7011820000000001E-3</v>
      </c>
      <c r="Q835" s="13">
        <v>0.85391134199999996</v>
      </c>
      <c r="R835" s="10">
        <v>0.93197353779668302</v>
      </c>
      <c r="S835" s="10">
        <v>0.90344517586754702</v>
      </c>
      <c r="T835" s="10">
        <v>0.85786683478340198</v>
      </c>
      <c r="U835" s="10">
        <v>0.85933543811595303</v>
      </c>
      <c r="V835" s="10">
        <v>0.92008468077238903</v>
      </c>
      <c r="W835" s="10">
        <v>0.80594112510874905</v>
      </c>
      <c r="X835" s="9">
        <v>0.85391134199999996</v>
      </c>
      <c r="Y835" s="8">
        <v>22.451069655870601</v>
      </c>
    </row>
    <row r="836" spans="1:25">
      <c r="A836" s="11">
        <v>5</v>
      </c>
      <c r="B836" s="14">
        <v>193</v>
      </c>
      <c r="C836" s="14" t="s">
        <v>272</v>
      </c>
      <c r="D836" s="14">
        <v>121.4429794</v>
      </c>
      <c r="E836" s="14">
        <v>31.22946997</v>
      </c>
      <c r="F836" s="14" t="s">
        <v>1670</v>
      </c>
      <c r="G836" s="14" t="s">
        <v>2155</v>
      </c>
      <c r="H836" s="14" t="s">
        <v>2154</v>
      </c>
      <c r="I836" s="10" t="s">
        <v>2083</v>
      </c>
      <c r="J836" s="13">
        <v>0.130332947</v>
      </c>
      <c r="K836" s="13">
        <v>0.10384188799999999</v>
      </c>
      <c r="L836" s="13">
        <v>0.53731748800000001</v>
      </c>
      <c r="M836" s="13">
        <v>0.110012372</v>
      </c>
      <c r="N836" s="13">
        <v>1.5441895000000001E-2</v>
      </c>
      <c r="O836" s="13">
        <v>9.0387099999999999E-4</v>
      </c>
      <c r="P836" s="13">
        <v>1.6596794000000002E-2</v>
      </c>
      <c r="Q836" s="13">
        <v>0.88935416700000003</v>
      </c>
      <c r="R836" s="10">
        <v>0.79132341323114097</v>
      </c>
      <c r="S836" s="10">
        <v>0.71712657373666799</v>
      </c>
      <c r="T836" s="10">
        <v>0.86763714668116099</v>
      </c>
      <c r="U836" s="10">
        <v>0.74926326377466801</v>
      </c>
      <c r="V836" s="10">
        <v>0.77995663864175102</v>
      </c>
      <c r="W836" s="10">
        <v>0.70727229834558403</v>
      </c>
      <c r="X836" s="9">
        <v>0.88935416700000003</v>
      </c>
      <c r="Y836" s="8">
        <v>23.832724501123899</v>
      </c>
    </row>
    <row r="837" spans="1:25">
      <c r="A837" s="11">
        <v>5</v>
      </c>
      <c r="B837" s="14">
        <v>194</v>
      </c>
      <c r="C837" s="14" t="s">
        <v>271</v>
      </c>
      <c r="D837" s="14">
        <v>121.44615140000001</v>
      </c>
      <c r="E837" s="14">
        <v>31.221550870000002</v>
      </c>
      <c r="F837" s="14" t="s">
        <v>1670</v>
      </c>
      <c r="G837" s="14" t="s">
        <v>2153</v>
      </c>
      <c r="H837" s="14" t="s">
        <v>2152</v>
      </c>
      <c r="I837" s="10" t="s">
        <v>2083</v>
      </c>
      <c r="J837" s="13">
        <v>0.18894229200000001</v>
      </c>
      <c r="K837" s="13">
        <v>0.13137054400000001</v>
      </c>
      <c r="L837" s="13">
        <v>0.43813279100000002</v>
      </c>
      <c r="M837" s="13">
        <v>9.3354506000000004E-2</v>
      </c>
      <c r="N837" s="13">
        <v>4.4393875999999999E-2</v>
      </c>
      <c r="O837" s="13">
        <v>6.0497729999999996E-3</v>
      </c>
      <c r="P837" s="13">
        <v>2.7664410000000001E-3</v>
      </c>
      <c r="Q837" s="13">
        <v>0.88149926599999995</v>
      </c>
      <c r="R837" s="10">
        <v>0.909720832750331</v>
      </c>
      <c r="S837" s="10">
        <v>0.89727742527410803</v>
      </c>
      <c r="T837" s="10">
        <v>0.88851040793939895</v>
      </c>
      <c r="U837" s="10">
        <v>0.82391323504800895</v>
      </c>
      <c r="V837" s="10">
        <v>0.84652088574942397</v>
      </c>
      <c r="W837" s="10">
        <v>0.82069844741433395</v>
      </c>
      <c r="X837" s="9">
        <v>0.88149926599999995</v>
      </c>
      <c r="Y837" s="8">
        <v>22.603874161994</v>
      </c>
    </row>
    <row r="838" spans="1:25">
      <c r="A838" s="11">
        <v>5</v>
      </c>
      <c r="B838" s="14">
        <v>195</v>
      </c>
      <c r="C838" s="14" t="s">
        <v>270</v>
      </c>
      <c r="D838" s="14">
        <v>121.4488511</v>
      </c>
      <c r="E838" s="14">
        <v>31.22065615</v>
      </c>
      <c r="F838" s="14" t="s">
        <v>1670</v>
      </c>
      <c r="G838" s="14" t="s">
        <v>2151</v>
      </c>
      <c r="H838" s="14" t="s">
        <v>2150</v>
      </c>
      <c r="I838" s="10" t="s">
        <v>2083</v>
      </c>
      <c r="J838" s="13">
        <v>0.226975918</v>
      </c>
      <c r="K838" s="13">
        <v>2.6025295E-2</v>
      </c>
      <c r="L838" s="13">
        <v>0.503940583</v>
      </c>
      <c r="M838" s="13">
        <v>5.2411555999999998E-2</v>
      </c>
      <c r="N838" s="13">
        <v>6.2769412999999996E-2</v>
      </c>
      <c r="O838" s="13">
        <v>2.6878356999999999E-2</v>
      </c>
      <c r="P838" s="13">
        <v>2.1614550999999999E-2</v>
      </c>
      <c r="Q838" s="13">
        <v>0.85095324100000003</v>
      </c>
      <c r="R838" s="10">
        <v>0.90759270529379099</v>
      </c>
      <c r="S838" s="10">
        <v>0.81180605151180996</v>
      </c>
      <c r="T838" s="10">
        <v>0.87573098490481405</v>
      </c>
      <c r="U838" s="10">
        <v>0.67640035870676096</v>
      </c>
      <c r="V838" s="10">
        <v>0.89296662782917602</v>
      </c>
      <c r="W838" s="10">
        <v>0.75239682142830699</v>
      </c>
      <c r="X838" s="9">
        <v>0.85095324100000003</v>
      </c>
      <c r="Y838" s="8">
        <v>22.522143254012001</v>
      </c>
    </row>
    <row r="839" spans="1:25">
      <c r="A839" s="11">
        <v>5</v>
      </c>
      <c r="B839" s="14">
        <v>196</v>
      </c>
      <c r="C839" s="14" t="s">
        <v>2149</v>
      </c>
      <c r="D839" s="14">
        <v>121.435407</v>
      </c>
      <c r="E839" s="14">
        <v>31.219039469999998</v>
      </c>
      <c r="F839" s="14" t="s">
        <v>1670</v>
      </c>
      <c r="G839" s="14" t="s">
        <v>2148</v>
      </c>
      <c r="H839" s="14" t="s">
        <v>2147</v>
      </c>
      <c r="I839" s="10" t="s">
        <v>2083</v>
      </c>
      <c r="J839" s="13"/>
      <c r="K839" s="13"/>
      <c r="L839" s="13"/>
      <c r="M839" s="13"/>
      <c r="N839" s="13"/>
      <c r="O839" s="13"/>
      <c r="P839" s="13"/>
      <c r="Q839" s="13"/>
    </row>
    <row r="840" spans="1:25">
      <c r="A840" s="11">
        <v>5</v>
      </c>
      <c r="B840" s="14">
        <v>197</v>
      </c>
      <c r="C840" s="14" t="s">
        <v>269</v>
      </c>
      <c r="D840" s="14">
        <v>121.4426172</v>
      </c>
      <c r="E840" s="14">
        <v>31.231542319999999</v>
      </c>
      <c r="F840" s="14" t="s">
        <v>2146</v>
      </c>
      <c r="G840" s="14" t="s">
        <v>2145</v>
      </c>
      <c r="H840" s="14" t="s">
        <v>2144</v>
      </c>
      <c r="I840" s="10" t="s">
        <v>2083</v>
      </c>
      <c r="J840" s="13">
        <v>0.26060652699999998</v>
      </c>
      <c r="K840" s="13">
        <v>0.21321129799999999</v>
      </c>
      <c r="L840" s="13">
        <v>0.30910944899999998</v>
      </c>
      <c r="M840" s="13">
        <v>0.107058764</v>
      </c>
      <c r="N840" s="13">
        <v>4.5726298999999998E-2</v>
      </c>
      <c r="O840" s="13">
        <v>1.607895E-3</v>
      </c>
      <c r="P840" s="13">
        <v>1.4278412000000001E-2</v>
      </c>
      <c r="Q840" s="13">
        <v>0.84358049400000001</v>
      </c>
      <c r="R840" s="10">
        <v>0.96046916080060196</v>
      </c>
      <c r="S840" s="10">
        <v>0.88789742846910802</v>
      </c>
      <c r="T840" s="10">
        <v>0.83086043161320799</v>
      </c>
      <c r="U840" s="10">
        <v>0.71063983512473095</v>
      </c>
      <c r="V840" s="10">
        <v>0.78804739326296902</v>
      </c>
      <c r="W840" s="10">
        <v>0.50372620916606503</v>
      </c>
      <c r="X840" s="9">
        <v>0.84358049400000001</v>
      </c>
      <c r="Y840" s="8">
        <v>18.80129050088</v>
      </c>
    </row>
    <row r="841" spans="1:25">
      <c r="A841" s="11">
        <v>5</v>
      </c>
      <c r="B841" s="14">
        <v>198</v>
      </c>
      <c r="C841" s="14" t="s">
        <v>267</v>
      </c>
      <c r="D841" s="14">
        <v>121.4508489</v>
      </c>
      <c r="E841" s="14">
        <v>31.22884955</v>
      </c>
      <c r="F841" s="14" t="s">
        <v>2143</v>
      </c>
      <c r="G841" s="14" t="s">
        <v>2142</v>
      </c>
      <c r="H841" s="14" t="s">
        <v>2141</v>
      </c>
      <c r="I841" s="10" t="s">
        <v>2083</v>
      </c>
      <c r="J841" s="13">
        <v>0.317160198</v>
      </c>
      <c r="K841" s="13">
        <v>0.23691177399999999</v>
      </c>
      <c r="L841" s="13">
        <v>0.261151723</v>
      </c>
      <c r="M841" s="13">
        <v>6.5562385000000001E-2</v>
      </c>
      <c r="N841" s="13">
        <v>4.1815621999999997E-2</v>
      </c>
      <c r="O841" s="13">
        <v>3.4389500000000001E-3</v>
      </c>
      <c r="P841" s="13">
        <v>9.6332009999999992E-3</v>
      </c>
      <c r="Q841" s="13">
        <v>0.79726673800000003</v>
      </c>
      <c r="R841" s="10">
        <v>0.81791961141004499</v>
      </c>
      <c r="S841" s="10">
        <v>0.85799206296303498</v>
      </c>
      <c r="T841" s="10">
        <v>0.80509872851490805</v>
      </c>
      <c r="U841" s="10">
        <v>0.73638486716996798</v>
      </c>
      <c r="V841" s="10">
        <v>0.75277458558788302</v>
      </c>
      <c r="W841" s="10">
        <v>0.78717066398231506</v>
      </c>
      <c r="X841" s="9">
        <v>0.79726673800000003</v>
      </c>
      <c r="Y841" s="8">
        <v>17.031471422443801</v>
      </c>
    </row>
    <row r="842" spans="1:25">
      <c r="A842" s="11">
        <v>5</v>
      </c>
      <c r="B842" s="14">
        <v>199</v>
      </c>
      <c r="C842" s="14" t="s">
        <v>265</v>
      </c>
      <c r="D842" s="14">
        <v>121.45466070000001</v>
      </c>
      <c r="E842" s="14">
        <v>31.231617199999999</v>
      </c>
      <c r="F842" s="14" t="s">
        <v>2140</v>
      </c>
      <c r="G842" s="14" t="s">
        <v>2139</v>
      </c>
      <c r="H842" s="14" t="s">
        <v>2138</v>
      </c>
      <c r="I842" s="10" t="s">
        <v>2083</v>
      </c>
      <c r="J842" s="13">
        <v>0.45885978399999999</v>
      </c>
      <c r="K842" s="13">
        <v>0.20032112899999999</v>
      </c>
      <c r="L842" s="13">
        <v>0.124805655</v>
      </c>
      <c r="M842" s="13">
        <v>7.7183792000000001E-2</v>
      </c>
      <c r="N842" s="13">
        <v>4.3836866000000002E-2</v>
      </c>
      <c r="O842" s="13">
        <v>1.2836184E-2</v>
      </c>
      <c r="P842" s="13">
        <v>1.1255469000000001E-2</v>
      </c>
      <c r="Q842" s="13">
        <v>0.87018260599999997</v>
      </c>
      <c r="R842" s="10">
        <v>0.90660981485052605</v>
      </c>
      <c r="S842" s="10">
        <v>0.83004008075480895</v>
      </c>
      <c r="T842" s="10">
        <v>0.85669624229639196</v>
      </c>
      <c r="U842" s="10">
        <v>0.76500434998134903</v>
      </c>
      <c r="V842" s="10">
        <v>0.84972252336199905</v>
      </c>
      <c r="W842" s="10">
        <v>0.70010272090023395</v>
      </c>
      <c r="X842" s="9">
        <v>0.87018260599999997</v>
      </c>
      <c r="Y842" s="8">
        <v>20.252389463304699</v>
      </c>
    </row>
    <row r="843" spans="1:25">
      <c r="A843" s="11">
        <v>5</v>
      </c>
      <c r="B843" s="14">
        <v>200</v>
      </c>
      <c r="C843" s="14" t="s">
        <v>263</v>
      </c>
      <c r="D843" s="14">
        <v>121.44057669999999</v>
      </c>
      <c r="E843" s="14">
        <v>31.230827340000001</v>
      </c>
      <c r="F843" s="14" t="s">
        <v>2137</v>
      </c>
      <c r="G843" s="15" t="s">
        <v>2136</v>
      </c>
      <c r="H843" s="14" t="s">
        <v>2135</v>
      </c>
      <c r="I843" s="10" t="s">
        <v>2083</v>
      </c>
      <c r="J843" s="13">
        <v>0.29001967099999998</v>
      </c>
      <c r="K843" s="13">
        <v>0.18695799499999999</v>
      </c>
      <c r="L843" s="13">
        <v>0.32609113099999998</v>
      </c>
      <c r="M843" s="13">
        <v>6.2057813000000003E-2</v>
      </c>
      <c r="N843" s="13">
        <v>4.2466482E-2</v>
      </c>
      <c r="O843" s="13">
        <v>2.032598E-3</v>
      </c>
      <c r="P843" s="13">
        <v>3.4093859999999999E-3</v>
      </c>
      <c r="Q843" s="13">
        <v>0.80093934</v>
      </c>
      <c r="R843" s="10">
        <v>0.83228933206574196</v>
      </c>
      <c r="S843" s="10">
        <v>0.84937810387850898</v>
      </c>
      <c r="T843" s="10">
        <v>0.81308140460109801</v>
      </c>
      <c r="U843" s="10">
        <v>0.81732920132805797</v>
      </c>
      <c r="V843" s="10">
        <v>0.76276179436402003</v>
      </c>
      <c r="W843" s="10">
        <v>0.83290206248320597</v>
      </c>
      <c r="X843" s="9">
        <v>0.80093934</v>
      </c>
      <c r="Y843" s="8">
        <v>19.060312141554501</v>
      </c>
    </row>
    <row r="844" spans="1:25">
      <c r="A844" s="11">
        <v>5</v>
      </c>
      <c r="B844" s="14">
        <v>201</v>
      </c>
      <c r="C844" s="14" t="s">
        <v>13</v>
      </c>
      <c r="D844" s="14">
        <v>121.4435403</v>
      </c>
      <c r="E844" s="14">
        <v>31.232150829999998</v>
      </c>
      <c r="F844" s="14" t="s">
        <v>2134</v>
      </c>
      <c r="G844" s="14" t="s">
        <v>2133</v>
      </c>
      <c r="H844" s="14" t="s">
        <v>2132</v>
      </c>
      <c r="I844" s="10" t="s">
        <v>2083</v>
      </c>
      <c r="J844" s="13">
        <v>0.35311862399999999</v>
      </c>
      <c r="K844" s="13">
        <v>0.24936212799999999</v>
      </c>
      <c r="L844" s="13">
        <v>0.20101792499999999</v>
      </c>
      <c r="M844" s="13">
        <v>0.11334855200000001</v>
      </c>
      <c r="N844" s="13">
        <v>3.1387601000000001E-2</v>
      </c>
      <c r="O844" s="13">
        <v>4.2986190000000001E-3</v>
      </c>
      <c r="P844" s="13">
        <v>3.5825459999999998E-3</v>
      </c>
      <c r="Q844" s="13">
        <v>0.79188696700000005</v>
      </c>
      <c r="R844" s="10">
        <v>0.945459158789826</v>
      </c>
      <c r="S844" s="10">
        <v>0.95223876429420495</v>
      </c>
      <c r="T844" s="10">
        <v>0.786872730142257</v>
      </c>
      <c r="U844" s="10">
        <v>0.69182596483552705</v>
      </c>
      <c r="V844" s="10">
        <v>0.70703051854001497</v>
      </c>
      <c r="W844" s="10">
        <v>0.69561855110987103</v>
      </c>
      <c r="X844" s="9">
        <v>0.79188696700000005</v>
      </c>
      <c r="Y844" s="8">
        <v>20.8160095383016</v>
      </c>
    </row>
    <row r="845" spans="1:25">
      <c r="A845" s="11">
        <v>5</v>
      </c>
      <c r="B845" s="14">
        <v>202</v>
      </c>
      <c r="C845" s="14" t="s">
        <v>261</v>
      </c>
      <c r="D845" s="14">
        <v>121.45587039999999</v>
      </c>
      <c r="E845" s="14">
        <v>31.22641175</v>
      </c>
      <c r="F845" s="14" t="s">
        <v>2131</v>
      </c>
      <c r="G845" s="14" t="s">
        <v>2130</v>
      </c>
      <c r="H845" s="14" t="s">
        <v>2129</v>
      </c>
      <c r="I845" s="10" t="s">
        <v>2083</v>
      </c>
      <c r="J845" s="13">
        <v>0.254633359</v>
      </c>
      <c r="K845" s="13">
        <v>0.244563375</v>
      </c>
      <c r="L845" s="13">
        <v>0.17251886599999999</v>
      </c>
      <c r="M845" s="13">
        <v>0.10655811900000001</v>
      </c>
      <c r="N845" s="13">
        <v>3.2911846000000002E-2</v>
      </c>
      <c r="O845" s="13">
        <v>4.1694640000000003E-3</v>
      </c>
      <c r="P845" s="13">
        <v>6.183488E-3</v>
      </c>
      <c r="Q845" s="13">
        <v>0.81224475299999999</v>
      </c>
      <c r="R845" s="10">
        <v>0.82801416792897098</v>
      </c>
      <c r="S845" s="10">
        <v>0.71795106243545204</v>
      </c>
      <c r="T845" s="10">
        <v>0.81266023768885898</v>
      </c>
      <c r="U845" s="10">
        <v>0.58582425931987603</v>
      </c>
      <c r="V845" s="10">
        <v>0.72981685587822798</v>
      </c>
      <c r="W845" s="10">
        <v>0.33541952386382501</v>
      </c>
      <c r="X845" s="9">
        <v>0.81224475299999999</v>
      </c>
      <c r="Y845" s="8">
        <v>29.427349317765099</v>
      </c>
    </row>
    <row r="846" spans="1:25">
      <c r="A846" s="11">
        <v>5</v>
      </c>
      <c r="B846" s="14">
        <v>203</v>
      </c>
      <c r="C846" s="14" t="s">
        <v>259</v>
      </c>
      <c r="D846" s="14">
        <v>121.4378882</v>
      </c>
      <c r="E846" s="14">
        <v>31.22635124</v>
      </c>
      <c r="F846" s="14" t="s">
        <v>2128</v>
      </c>
      <c r="G846" s="14" t="s">
        <v>2127</v>
      </c>
      <c r="H846" s="14" t="s">
        <v>2126</v>
      </c>
      <c r="I846" s="10" t="s">
        <v>2083</v>
      </c>
      <c r="J846" s="13">
        <v>0.214588642</v>
      </c>
      <c r="K846" s="13">
        <v>0.30818271600000002</v>
      </c>
      <c r="L846" s="13">
        <v>0.227098942</v>
      </c>
      <c r="M846" s="13">
        <v>0.124559641</v>
      </c>
      <c r="N846" s="13">
        <v>3.2813788000000003E-2</v>
      </c>
      <c r="O846" s="13">
        <v>2.920508E-3</v>
      </c>
      <c r="P846" s="13">
        <v>2.2614479E-2</v>
      </c>
      <c r="Q846" s="13">
        <v>0.88617333799999998</v>
      </c>
      <c r="R846" s="10">
        <v>0.94818961805024604</v>
      </c>
      <c r="S846" s="10">
        <v>0.94562599653702295</v>
      </c>
      <c r="T846" s="10">
        <v>0.883999130645437</v>
      </c>
      <c r="U846" s="10">
        <v>0.72889346965956903</v>
      </c>
      <c r="V846" s="10">
        <v>0.81596961848117799</v>
      </c>
      <c r="W846" s="10">
        <v>0.77512252867242304</v>
      </c>
      <c r="X846" s="9">
        <v>0.88617333799999998</v>
      </c>
      <c r="Y846" s="8">
        <v>18.072899753339499</v>
      </c>
    </row>
    <row r="847" spans="1:25">
      <c r="A847" s="11">
        <v>5</v>
      </c>
      <c r="B847" s="14">
        <v>204</v>
      </c>
      <c r="C847" s="14" t="s">
        <v>257</v>
      </c>
      <c r="D847" s="14">
        <v>121.4396548</v>
      </c>
      <c r="E847" s="14">
        <v>31.228144520000001</v>
      </c>
      <c r="F847" s="14" t="s">
        <v>1670</v>
      </c>
      <c r="G847" s="14" t="s">
        <v>1670</v>
      </c>
      <c r="H847" s="14" t="s">
        <v>2125</v>
      </c>
      <c r="I847" s="10" t="s">
        <v>2083</v>
      </c>
      <c r="J847" s="13">
        <v>0.19050906300000001</v>
      </c>
      <c r="K847" s="13">
        <v>0.20070076000000001</v>
      </c>
      <c r="L847" s="13">
        <v>0.39178202699999998</v>
      </c>
      <c r="M847" s="13">
        <v>0.1018621</v>
      </c>
      <c r="N847" s="13">
        <v>2.1307871999999999E-2</v>
      </c>
      <c r="O847" s="13">
        <v>3.1311329999999999E-3</v>
      </c>
      <c r="P847" s="13">
        <v>4.1215603000000003E-2</v>
      </c>
      <c r="Q847" s="13">
        <v>0.79827628799999995</v>
      </c>
      <c r="R847" s="10">
        <v>0.88973312837491703</v>
      </c>
      <c r="S847" s="10">
        <v>0.87934766896330196</v>
      </c>
      <c r="T847" s="10">
        <v>0.80648829167338099</v>
      </c>
      <c r="U847" s="10">
        <v>0.76045589600035701</v>
      </c>
      <c r="V847" s="10">
        <v>0.84705483908920198</v>
      </c>
      <c r="W847" s="10">
        <v>0.78104296501668402</v>
      </c>
      <c r="X847" s="9">
        <v>0.79827628799999995</v>
      </c>
      <c r="Y847" s="8">
        <v>13.590068985810699</v>
      </c>
    </row>
    <row r="848" spans="1:25">
      <c r="A848" s="11">
        <v>5</v>
      </c>
      <c r="B848" s="14">
        <v>205</v>
      </c>
      <c r="C848" s="14" t="s">
        <v>256</v>
      </c>
      <c r="D848" s="14">
        <v>121.4498588</v>
      </c>
      <c r="E848" s="14">
        <v>31.221733589999999</v>
      </c>
      <c r="F848" s="14" t="s">
        <v>2124</v>
      </c>
      <c r="G848" s="14" t="s">
        <v>1670</v>
      </c>
      <c r="H848" s="14" t="s">
        <v>2123</v>
      </c>
      <c r="I848" s="10" t="s">
        <v>2083</v>
      </c>
      <c r="J848" s="13">
        <v>0.26811536200000002</v>
      </c>
      <c r="K848" s="13">
        <v>9.8998706000000006E-2</v>
      </c>
      <c r="L848" s="13">
        <v>0.41044902799999999</v>
      </c>
      <c r="M848" s="13">
        <v>6.3375155000000002E-2</v>
      </c>
      <c r="N848" s="13">
        <v>3.1487464999999999E-2</v>
      </c>
      <c r="O848" s="13">
        <v>3.8347239999999999E-3</v>
      </c>
      <c r="P848" s="13">
        <v>3.8844427000000001E-2</v>
      </c>
      <c r="Q848" s="13">
        <v>0.74892373400000001</v>
      </c>
      <c r="R848" s="10">
        <v>0.89169161033724997</v>
      </c>
      <c r="S848" s="10">
        <v>0.90915536786197504</v>
      </c>
      <c r="T848" s="10">
        <v>0.74205959846741698</v>
      </c>
      <c r="U848" s="10">
        <v>0.75469155407287003</v>
      </c>
      <c r="V848" s="10">
        <v>0.86293389313507196</v>
      </c>
      <c r="W848" s="10">
        <v>0.82832570647058701</v>
      </c>
      <c r="X848" s="9">
        <v>0.74892373400000001</v>
      </c>
      <c r="Y848" s="8">
        <v>21.178444342381699</v>
      </c>
    </row>
    <row r="849" spans="1:25">
      <c r="A849" s="11">
        <v>5</v>
      </c>
      <c r="B849" s="14">
        <v>206</v>
      </c>
      <c r="C849" s="14" t="s">
        <v>2122</v>
      </c>
      <c r="D849" s="14">
        <v>121.4489717</v>
      </c>
      <c r="E849" s="14">
        <v>31.220932950000002</v>
      </c>
      <c r="F849" s="14" t="s">
        <v>2121</v>
      </c>
      <c r="G849" s="14" t="s">
        <v>2120</v>
      </c>
      <c r="H849" s="14" t="s">
        <v>2119</v>
      </c>
      <c r="I849" s="10" t="s">
        <v>2083</v>
      </c>
      <c r="J849" s="13"/>
      <c r="K849" s="13"/>
      <c r="L849" s="13"/>
      <c r="M849" s="13"/>
      <c r="N849" s="13"/>
      <c r="O849" s="13"/>
      <c r="P849" s="13"/>
      <c r="Q849" s="13"/>
    </row>
    <row r="850" spans="1:25">
      <c r="A850" s="11">
        <v>5</v>
      </c>
      <c r="B850" s="14">
        <v>207</v>
      </c>
      <c r="C850" s="14" t="s">
        <v>254</v>
      </c>
      <c r="D850" s="14">
        <v>121.4368059</v>
      </c>
      <c r="E850" s="14">
        <v>31.238266299999999</v>
      </c>
      <c r="F850" s="14" t="s">
        <v>2118</v>
      </c>
      <c r="G850" s="14" t="s">
        <v>2117</v>
      </c>
      <c r="H850" s="14" t="s">
        <v>2116</v>
      </c>
      <c r="I850" s="10" t="s">
        <v>2083</v>
      </c>
      <c r="J850" s="13">
        <v>0.307872653</v>
      </c>
      <c r="K850" s="13">
        <v>0.36465555399999999</v>
      </c>
      <c r="L850" s="13">
        <v>0.11641043399999999</v>
      </c>
      <c r="M850" s="13">
        <v>0.13202858000000001</v>
      </c>
      <c r="N850" s="13">
        <v>3.0670703000000001E-2</v>
      </c>
      <c r="O850" s="13">
        <v>3.154993E-3</v>
      </c>
      <c r="P850" s="13">
        <v>1.0614514E-2</v>
      </c>
      <c r="Q850" s="13">
        <v>0.76501903699999996</v>
      </c>
      <c r="R850" s="10">
        <v>0.93621933668847401</v>
      </c>
      <c r="S850" s="10">
        <v>0.88472757412991898</v>
      </c>
      <c r="T850" s="10">
        <v>0.75675298956865</v>
      </c>
      <c r="U850" s="10">
        <v>0.74135141623804801</v>
      </c>
      <c r="V850" s="10">
        <v>0.77623052149714999</v>
      </c>
      <c r="W850" s="10">
        <v>0.76459472431786901</v>
      </c>
      <c r="X850" s="9">
        <v>0.76501903699999996</v>
      </c>
      <c r="Y850" s="8">
        <v>18.911759101841898</v>
      </c>
    </row>
    <row r="851" spans="1:25">
      <c r="A851" s="11">
        <v>5</v>
      </c>
      <c r="B851" s="14">
        <v>208</v>
      </c>
      <c r="C851" s="14" t="s">
        <v>11</v>
      </c>
      <c r="D851" s="14">
        <v>121.4475059</v>
      </c>
      <c r="E851" s="14">
        <v>31.23368206</v>
      </c>
      <c r="F851" s="14" t="s">
        <v>2115</v>
      </c>
      <c r="G851" s="14" t="s">
        <v>2114</v>
      </c>
      <c r="H851" s="14" t="s">
        <v>2113</v>
      </c>
      <c r="I851" s="10" t="s">
        <v>2083</v>
      </c>
      <c r="J851" s="13">
        <v>0.199196921</v>
      </c>
      <c r="K851" s="13">
        <v>0.13406986700000001</v>
      </c>
      <c r="L851" s="13">
        <v>0.432513131</v>
      </c>
      <c r="M851" s="13">
        <v>4.2311561999999997E-2</v>
      </c>
      <c r="N851" s="13">
        <v>5.3443908999999998E-2</v>
      </c>
      <c r="O851" s="13">
        <v>2.8406780000000001E-3</v>
      </c>
      <c r="P851" s="13">
        <v>7.7756250000000004E-3</v>
      </c>
      <c r="Q851" s="13">
        <v>0.77045424799999995</v>
      </c>
      <c r="R851" s="10">
        <v>0.86042148422637299</v>
      </c>
      <c r="S851" s="10">
        <v>0.78099311652725101</v>
      </c>
      <c r="T851" s="10">
        <v>0.76434485786027295</v>
      </c>
      <c r="U851" s="10">
        <v>0.72288269538259997</v>
      </c>
      <c r="V851" s="10">
        <v>0.80475150395379602</v>
      </c>
      <c r="W851" s="10">
        <v>0.75656167843695998</v>
      </c>
      <c r="X851" s="9">
        <v>0.77045424799999995</v>
      </c>
      <c r="Y851" s="8">
        <v>16.8896577620385</v>
      </c>
    </row>
    <row r="852" spans="1:25">
      <c r="A852" s="11">
        <v>5</v>
      </c>
      <c r="B852" s="14">
        <v>209</v>
      </c>
      <c r="C852" s="14" t="s">
        <v>252</v>
      </c>
      <c r="D852" s="14">
        <v>121.42837249999999</v>
      </c>
      <c r="E852" s="14">
        <v>31.228127350000001</v>
      </c>
      <c r="F852" s="14" t="s">
        <v>1670</v>
      </c>
      <c r="G852" s="14" t="s">
        <v>2112</v>
      </c>
      <c r="H852" s="14" t="s">
        <v>2111</v>
      </c>
      <c r="I852" s="10" t="s">
        <v>2083</v>
      </c>
      <c r="J852" s="13">
        <v>0.27195167599999998</v>
      </c>
      <c r="K852" s="13">
        <v>0.118377495</v>
      </c>
      <c r="L852" s="13">
        <v>0.30136585300000002</v>
      </c>
      <c r="M852" s="13">
        <v>4.5841979999999997E-2</v>
      </c>
      <c r="N852" s="13">
        <v>4.1708565000000003E-2</v>
      </c>
      <c r="O852" s="13">
        <v>4.1194919999999998E-3</v>
      </c>
      <c r="P852" s="13">
        <v>3.4569167999999997E-2</v>
      </c>
      <c r="Q852" s="13">
        <v>0.75165660000000001</v>
      </c>
      <c r="R852" s="10">
        <v>0.91950459856143096</v>
      </c>
      <c r="S852" s="10">
        <v>0.89598230883373997</v>
      </c>
      <c r="T852" s="10">
        <v>0.76615955946719405</v>
      </c>
      <c r="U852" s="10">
        <v>0.83724762359438398</v>
      </c>
      <c r="V852" s="10">
        <v>0.92615292532281301</v>
      </c>
      <c r="W852" s="10">
        <v>0.869163777724825</v>
      </c>
      <c r="X852" s="9">
        <v>0.75165660000000001</v>
      </c>
      <c r="Y852" s="8">
        <v>27.6897751565314</v>
      </c>
    </row>
    <row r="853" spans="1:25">
      <c r="A853" s="11">
        <v>5</v>
      </c>
      <c r="B853" s="14">
        <v>210</v>
      </c>
      <c r="C853" s="14" t="s">
        <v>2110</v>
      </c>
      <c r="D853" s="14">
        <v>121.4534196</v>
      </c>
      <c r="E853" s="14">
        <v>31.23888788</v>
      </c>
      <c r="F853" s="14" t="s">
        <v>2109</v>
      </c>
      <c r="G853" s="14" t="s">
        <v>2109</v>
      </c>
      <c r="H853" s="14" t="s">
        <v>2108</v>
      </c>
      <c r="I853" s="10" t="s">
        <v>2083</v>
      </c>
      <c r="J853" s="13"/>
      <c r="K853" s="13"/>
      <c r="L853" s="13"/>
      <c r="M853" s="13"/>
      <c r="N853" s="13"/>
      <c r="O853" s="13"/>
      <c r="P853" s="13"/>
      <c r="Q853" s="13"/>
    </row>
    <row r="854" spans="1:25">
      <c r="A854" s="11">
        <v>5</v>
      </c>
      <c r="B854" s="14">
        <v>211</v>
      </c>
      <c r="C854" s="14" t="s">
        <v>9</v>
      </c>
      <c r="D854" s="14">
        <v>121.45293100000001</v>
      </c>
      <c r="E854" s="14">
        <v>31.239103440000001</v>
      </c>
      <c r="F854" s="14" t="s">
        <v>2107</v>
      </c>
      <c r="G854" s="14" t="s">
        <v>2107</v>
      </c>
      <c r="H854" s="14" t="s">
        <v>2106</v>
      </c>
      <c r="I854" s="10" t="s">
        <v>2083</v>
      </c>
      <c r="J854" s="13">
        <v>0.208505154</v>
      </c>
      <c r="K854" s="13">
        <v>0.207208474</v>
      </c>
      <c r="L854" s="13">
        <v>0.39912303300000002</v>
      </c>
      <c r="M854" s="13">
        <v>4.8237323999999998E-2</v>
      </c>
      <c r="N854" s="13">
        <v>5.9266249E-2</v>
      </c>
      <c r="O854" s="13">
        <v>1.0318759999999999E-3</v>
      </c>
      <c r="P854" s="13">
        <v>3.7118590000000001E-3</v>
      </c>
      <c r="Q854" s="13">
        <v>0.633642924</v>
      </c>
      <c r="R854" s="10">
        <v>0.94089541655871201</v>
      </c>
      <c r="S854" s="10">
        <v>0.93960099074367798</v>
      </c>
      <c r="T854" s="10">
        <v>0.61795724360771798</v>
      </c>
      <c r="U854" s="10">
        <v>0.67862811019268299</v>
      </c>
      <c r="V854" s="10">
        <v>0.89417096153372799</v>
      </c>
      <c r="W854" s="10">
        <v>0.86447747015029297</v>
      </c>
      <c r="X854" s="9">
        <v>0.633642924</v>
      </c>
      <c r="Y854" s="8">
        <v>16.768592933503399</v>
      </c>
    </row>
    <row r="855" spans="1:25">
      <c r="A855" s="11">
        <v>5</v>
      </c>
      <c r="B855" s="14">
        <v>212</v>
      </c>
      <c r="C855" s="14" t="s">
        <v>7</v>
      </c>
      <c r="D855" s="14">
        <v>121.4572823</v>
      </c>
      <c r="E855" s="14">
        <v>31.233912419999999</v>
      </c>
      <c r="F855" s="14" t="s">
        <v>2105</v>
      </c>
      <c r="G855" s="14" t="s">
        <v>2104</v>
      </c>
      <c r="H855" s="14" t="s">
        <v>2103</v>
      </c>
      <c r="I855" s="10" t="s">
        <v>2083</v>
      </c>
      <c r="J855" s="13">
        <v>0.31113863000000003</v>
      </c>
      <c r="K855" s="13">
        <v>0.16551669399999999</v>
      </c>
      <c r="L855" s="13">
        <v>0.34285592999999998</v>
      </c>
      <c r="M855" s="13">
        <v>5.8363278999999997E-2</v>
      </c>
      <c r="N855" s="13">
        <v>4.7897497999999997E-2</v>
      </c>
      <c r="O855" s="13">
        <v>4.6737990000000002E-3</v>
      </c>
      <c r="P855" s="13">
        <v>1.5294551999999999E-2</v>
      </c>
      <c r="Q855" s="13">
        <v>0.81847066800000001</v>
      </c>
      <c r="R855" s="10">
        <v>0.84334397145120799</v>
      </c>
      <c r="S855" s="10">
        <v>0.810831018020158</v>
      </c>
      <c r="T855" s="10">
        <v>0.81577138276076899</v>
      </c>
      <c r="U855" s="10">
        <v>0.74038858367416505</v>
      </c>
      <c r="V855" s="10">
        <v>0.75996335532600301</v>
      </c>
      <c r="W855" s="10">
        <v>0.687920319935309</v>
      </c>
      <c r="X855" s="9">
        <v>0.81847066800000001</v>
      </c>
      <c r="Y855" s="8">
        <v>23.535737297312298</v>
      </c>
    </row>
    <row r="856" spans="1:25">
      <c r="A856" s="11">
        <v>5</v>
      </c>
      <c r="B856" s="14">
        <v>213</v>
      </c>
      <c r="C856" s="14" t="s">
        <v>5</v>
      </c>
      <c r="D856" s="14">
        <v>121.46156569999999</v>
      </c>
      <c r="E856" s="14">
        <v>31.235677559999999</v>
      </c>
      <c r="F856" s="14" t="s">
        <v>2102</v>
      </c>
      <c r="G856" s="14" t="s">
        <v>2101</v>
      </c>
      <c r="H856" s="14" t="s">
        <v>2100</v>
      </c>
      <c r="I856" s="10" t="s">
        <v>2083</v>
      </c>
      <c r="J856" s="13">
        <v>0.19575402</v>
      </c>
      <c r="K856" s="13">
        <v>0.29344989399999999</v>
      </c>
      <c r="L856" s="13">
        <v>6.6646884000000003E-2</v>
      </c>
      <c r="M856" s="13">
        <v>0.100133096</v>
      </c>
      <c r="N856" s="13">
        <v>9.7048359999999997E-3</v>
      </c>
      <c r="O856" s="13">
        <v>1.89812E-4</v>
      </c>
      <c r="P856" s="13">
        <v>2.6500702000000001E-2</v>
      </c>
      <c r="Q856" s="13">
        <v>0.81912694100000005</v>
      </c>
      <c r="R856" s="10">
        <v>0.90599022756297098</v>
      </c>
      <c r="S856" s="10">
        <v>0.80870411719317903</v>
      </c>
      <c r="T856" s="10">
        <v>0.81225426830893199</v>
      </c>
      <c r="U856" s="10">
        <v>0.72928315740276695</v>
      </c>
      <c r="V856" s="10">
        <v>0.88820768451791798</v>
      </c>
      <c r="W856" s="10">
        <v>0.652055837709964</v>
      </c>
      <c r="X856" s="9">
        <v>0.81912694100000005</v>
      </c>
      <c r="Y856" s="8">
        <v>16.164060495334098</v>
      </c>
    </row>
    <row r="857" spans="1:25">
      <c r="A857" s="11">
        <v>5</v>
      </c>
      <c r="B857" s="14">
        <v>214</v>
      </c>
      <c r="C857" s="14" t="s">
        <v>251</v>
      </c>
      <c r="D857" s="14">
        <v>121.4383617</v>
      </c>
      <c r="E857" s="14">
        <v>31.231420780000001</v>
      </c>
      <c r="F857" s="14" t="s">
        <v>2099</v>
      </c>
      <c r="G857" s="14" t="s">
        <v>2098</v>
      </c>
      <c r="H857" s="14" t="s">
        <v>2097</v>
      </c>
      <c r="I857" s="10" t="s">
        <v>2083</v>
      </c>
      <c r="J857" s="13">
        <v>0.23288774500000001</v>
      </c>
      <c r="K857" s="13">
        <v>5.8506250000000003E-2</v>
      </c>
      <c r="L857" s="13">
        <v>0.43419313399999998</v>
      </c>
      <c r="M857" s="13">
        <v>8.3126067999999997E-2</v>
      </c>
      <c r="N857" s="13">
        <v>5.4153204000000003E-2</v>
      </c>
      <c r="O857" s="13">
        <v>3.3042430000000001E-3</v>
      </c>
      <c r="P857" s="13">
        <v>5.4180620000000004E-3</v>
      </c>
      <c r="Q857" s="13">
        <v>0.80930322099999996</v>
      </c>
      <c r="R857" s="10">
        <v>0.96108492846023197</v>
      </c>
      <c r="S857" s="10">
        <v>0.94388140058743797</v>
      </c>
      <c r="T857" s="10">
        <v>0.80677482462398897</v>
      </c>
      <c r="U857" s="10">
        <v>0.80143931437368998</v>
      </c>
      <c r="V857" s="10">
        <v>0.87515652838364899</v>
      </c>
      <c r="W857" s="10">
        <v>0.87046900826187101</v>
      </c>
      <c r="X857" s="9">
        <v>0.80930322099999996</v>
      </c>
      <c r="Y857" s="8">
        <v>22.001691343439699</v>
      </c>
    </row>
    <row r="858" spans="1:25">
      <c r="A858" s="11">
        <v>5</v>
      </c>
      <c r="B858" s="14">
        <v>215</v>
      </c>
      <c r="C858" s="14" t="s">
        <v>2096</v>
      </c>
      <c r="D858" s="14">
        <v>121.4569298</v>
      </c>
      <c r="E858" s="14">
        <v>31.2272836</v>
      </c>
      <c r="F858" s="14" t="s">
        <v>1678</v>
      </c>
      <c r="G858" s="14" t="s">
        <v>1670</v>
      </c>
      <c r="H858" s="14" t="s">
        <v>2095</v>
      </c>
      <c r="I858" s="10" t="s">
        <v>2083</v>
      </c>
      <c r="J858" s="13"/>
      <c r="K858" s="13"/>
      <c r="L858" s="13"/>
      <c r="M858" s="13"/>
      <c r="N858" s="13"/>
      <c r="O858" s="13"/>
      <c r="P858" s="13"/>
      <c r="Q858" s="13"/>
    </row>
    <row r="859" spans="1:25">
      <c r="A859" s="11">
        <v>5</v>
      </c>
      <c r="B859" s="14">
        <v>216</v>
      </c>
      <c r="C859" s="14" t="s">
        <v>2094</v>
      </c>
      <c r="D859" s="14">
        <v>121.457182</v>
      </c>
      <c r="E859" s="14">
        <v>31.226894000000001</v>
      </c>
      <c r="F859" s="14" t="s">
        <v>1678</v>
      </c>
      <c r="G859" s="14" t="s">
        <v>2093</v>
      </c>
      <c r="H859" s="14" t="s">
        <v>2092</v>
      </c>
      <c r="I859" s="10" t="s">
        <v>2083</v>
      </c>
      <c r="J859" s="13"/>
      <c r="K859" s="13"/>
      <c r="L859" s="13"/>
      <c r="M859" s="13"/>
      <c r="N859" s="13"/>
      <c r="O859" s="13"/>
      <c r="P859" s="13"/>
      <c r="Q859" s="13"/>
    </row>
    <row r="860" spans="1:25">
      <c r="A860" s="11">
        <v>5</v>
      </c>
      <c r="B860" s="14">
        <v>217</v>
      </c>
      <c r="C860" s="14" t="s">
        <v>3</v>
      </c>
      <c r="D860" s="14">
        <v>121.4444254</v>
      </c>
      <c r="E860" s="14">
        <v>31.218629700000001</v>
      </c>
      <c r="F860" s="14" t="s">
        <v>2091</v>
      </c>
      <c r="G860" s="14" t="s">
        <v>2091</v>
      </c>
      <c r="H860" s="14" t="s">
        <v>2090</v>
      </c>
      <c r="I860" s="10" t="s">
        <v>2083</v>
      </c>
      <c r="J860" s="13">
        <v>0.18321895599999999</v>
      </c>
      <c r="K860" s="13">
        <v>3.0297279E-2</v>
      </c>
      <c r="L860" s="13">
        <v>0.56558418300000002</v>
      </c>
      <c r="M860" s="13">
        <v>7.0480346999999999E-2</v>
      </c>
      <c r="N860" s="13">
        <v>4.3842315999999999E-2</v>
      </c>
      <c r="O860" s="13">
        <v>2.2659300000000002E-3</v>
      </c>
      <c r="P860" s="13">
        <v>2.0406723000000002E-2</v>
      </c>
      <c r="Q860" s="13">
        <v>0.908383461</v>
      </c>
      <c r="R860" s="10">
        <v>0.89709186278616604</v>
      </c>
      <c r="S860" s="10">
        <v>0.91474516910857795</v>
      </c>
      <c r="T860" s="10">
        <v>0.91006026213947</v>
      </c>
      <c r="U860" s="10">
        <v>0.824344498247913</v>
      </c>
      <c r="V860" s="10">
        <v>0.89578701444152298</v>
      </c>
      <c r="W860" s="10">
        <v>0.89317995260014205</v>
      </c>
      <c r="X860" s="9">
        <v>0.908383461</v>
      </c>
      <c r="Y860" s="8">
        <v>27.5448452285553</v>
      </c>
    </row>
    <row r="861" spans="1:25">
      <c r="A861" s="11">
        <v>5</v>
      </c>
      <c r="B861" s="14">
        <v>218</v>
      </c>
      <c r="C861" s="14" t="s">
        <v>1</v>
      </c>
      <c r="D861" s="14">
        <v>121.443248</v>
      </c>
      <c r="E861" s="14">
        <v>31.21857443</v>
      </c>
      <c r="F861" s="14" t="s">
        <v>2089</v>
      </c>
      <c r="G861" s="14" t="s">
        <v>2089</v>
      </c>
      <c r="H861" s="14" t="s">
        <v>2088</v>
      </c>
      <c r="I861" s="10" t="s">
        <v>2083</v>
      </c>
      <c r="J861" s="13">
        <v>0.18866991999999999</v>
      </c>
      <c r="K861" s="13">
        <v>6.1956882999999997E-2</v>
      </c>
      <c r="L861" s="13">
        <v>0.464816809</v>
      </c>
      <c r="M861" s="13">
        <v>7.8187465999999997E-2</v>
      </c>
      <c r="N861" s="13">
        <v>2.9093027E-2</v>
      </c>
      <c r="O861" s="13">
        <v>1.637697E-3</v>
      </c>
      <c r="P861" s="13">
        <v>2.8582096000000001E-2</v>
      </c>
      <c r="Q861" s="13">
        <v>0.86860116499999995</v>
      </c>
      <c r="R861" s="10">
        <v>0.91361031335968901</v>
      </c>
      <c r="S861" s="10">
        <v>0.79704620518653202</v>
      </c>
      <c r="T861" s="10">
        <v>0.85275861513124995</v>
      </c>
      <c r="U861" s="10">
        <v>0.77409103676215096</v>
      </c>
      <c r="V861" s="10">
        <v>0.85974301387794305</v>
      </c>
      <c r="W861" s="10">
        <v>0.625370353050829</v>
      </c>
      <c r="X861" s="9">
        <v>0.86860116499999995</v>
      </c>
      <c r="Y861" s="8">
        <v>22.1177290047962</v>
      </c>
    </row>
    <row r="862" spans="1:25">
      <c r="A862" s="11">
        <v>5</v>
      </c>
      <c r="B862" s="14">
        <v>219</v>
      </c>
      <c r="C862" s="14" t="s">
        <v>2087</v>
      </c>
      <c r="D862" s="14">
        <v>121.4417912</v>
      </c>
      <c r="E862" s="14">
        <v>31.219362780000001</v>
      </c>
      <c r="F862" s="14" t="s">
        <v>2086</v>
      </c>
      <c r="G862" s="14" t="s">
        <v>2085</v>
      </c>
      <c r="H862" s="14" t="s">
        <v>2084</v>
      </c>
      <c r="I862" s="10" t="s">
        <v>2083</v>
      </c>
      <c r="J862" s="13"/>
      <c r="K862" s="13"/>
      <c r="L862" s="13"/>
      <c r="M862" s="13"/>
      <c r="N862" s="13"/>
      <c r="O862" s="13"/>
      <c r="P862" s="13"/>
      <c r="Q862" s="13"/>
    </row>
    <row r="863" spans="1:25">
      <c r="A863" s="11">
        <v>5</v>
      </c>
      <c r="B863" s="14">
        <v>220</v>
      </c>
      <c r="C863" s="14" t="s">
        <v>235</v>
      </c>
      <c r="D863" s="14">
        <v>121.5802936</v>
      </c>
      <c r="E863" s="14">
        <v>31.34825141</v>
      </c>
      <c r="F863" s="14" t="s">
        <v>2082</v>
      </c>
      <c r="G863" s="14" t="s">
        <v>2081</v>
      </c>
      <c r="H863" s="14" t="s">
        <v>2080</v>
      </c>
      <c r="I863" s="10" t="s">
        <v>1954</v>
      </c>
      <c r="J863" s="13">
        <v>0.15156968400000001</v>
      </c>
      <c r="K863" s="13">
        <v>9.6479256999999999E-2</v>
      </c>
      <c r="L863" s="13">
        <v>0.56401205099999996</v>
      </c>
      <c r="M863" s="13">
        <v>2.2487482E-2</v>
      </c>
      <c r="N863" s="13">
        <v>3.7702878000000002E-2</v>
      </c>
      <c r="O863" s="13">
        <v>1.3271999999999999E-4</v>
      </c>
      <c r="P863" s="13">
        <v>1.3056913999999999E-2</v>
      </c>
      <c r="Q863" s="13">
        <v>0.67810175100000003</v>
      </c>
      <c r="R863" s="10">
        <v>0.90559315035757104</v>
      </c>
      <c r="S863" s="10">
        <v>0.854889185452546</v>
      </c>
      <c r="T863" s="10">
        <v>0.66553297437079795</v>
      </c>
      <c r="U863" s="10">
        <v>0.72510713115731296</v>
      </c>
      <c r="V863" s="10">
        <v>0.73716281833817399</v>
      </c>
      <c r="W863" s="10">
        <v>0.74240567968515303</v>
      </c>
      <c r="X863" s="9">
        <v>0.67810175100000003</v>
      </c>
      <c r="Y863" s="8">
        <v>17.685676112942101</v>
      </c>
    </row>
    <row r="864" spans="1:25">
      <c r="A864" s="11">
        <v>5</v>
      </c>
      <c r="B864" s="14">
        <v>221</v>
      </c>
      <c r="C864" s="14" t="s">
        <v>2079</v>
      </c>
      <c r="D864" s="14">
        <v>121.5763583</v>
      </c>
      <c r="E864" s="14">
        <v>31.344945849999998</v>
      </c>
      <c r="F864" s="14" t="s">
        <v>2078</v>
      </c>
      <c r="G864" s="14" t="s">
        <v>2077</v>
      </c>
      <c r="H864" s="14" t="s">
        <v>2076</v>
      </c>
      <c r="I864" s="10" t="s">
        <v>1954</v>
      </c>
      <c r="J864" s="13"/>
      <c r="K864" s="13"/>
      <c r="L864" s="13"/>
      <c r="M864" s="13"/>
      <c r="N864" s="13"/>
      <c r="O864" s="13"/>
      <c r="P864" s="13"/>
      <c r="Q864" s="13"/>
    </row>
    <row r="865" spans="1:25">
      <c r="A865" s="11">
        <v>5</v>
      </c>
      <c r="B865" s="14">
        <v>222</v>
      </c>
      <c r="C865" s="14" t="s">
        <v>233</v>
      </c>
      <c r="D865" s="14">
        <v>121.6973667</v>
      </c>
      <c r="E865" s="14">
        <v>31.198818899999999</v>
      </c>
      <c r="F865" s="14" t="s">
        <v>2075</v>
      </c>
      <c r="G865" s="14" t="s">
        <v>2075</v>
      </c>
      <c r="H865" s="14" t="s">
        <v>2074</v>
      </c>
      <c r="I865" s="10" t="s">
        <v>1954</v>
      </c>
      <c r="J865" s="13">
        <v>0.38906605999999999</v>
      </c>
      <c r="K865" s="13">
        <v>0.44609800999999999</v>
      </c>
      <c r="L865" s="13">
        <v>8.5611339999999998E-3</v>
      </c>
      <c r="M865" s="13">
        <v>3.9562860999999998E-2</v>
      </c>
      <c r="N865" s="13">
        <v>2.8045336000000001E-2</v>
      </c>
      <c r="O865" s="13">
        <v>5.0862629999999997E-3</v>
      </c>
      <c r="P865" s="13">
        <v>4.940669E-3</v>
      </c>
      <c r="Q865" s="13">
        <v>0.85663761299999996</v>
      </c>
      <c r="R865" s="10">
        <v>0.84260731121119403</v>
      </c>
      <c r="S865" s="10">
        <v>0.81529017280942395</v>
      </c>
      <c r="T865" s="10">
        <v>0.846028180455632</v>
      </c>
      <c r="U865" s="10">
        <v>0.69046028757630395</v>
      </c>
      <c r="V865" s="10">
        <v>0.84764542311092195</v>
      </c>
      <c r="W865" s="10">
        <v>0.75936101873263695</v>
      </c>
      <c r="X865" s="9">
        <v>0.85663761299999996</v>
      </c>
      <c r="Y865" s="8">
        <v>25.9182605711059</v>
      </c>
    </row>
    <row r="866" spans="1:25">
      <c r="A866" s="11">
        <v>5</v>
      </c>
      <c r="B866" s="14">
        <v>223</v>
      </c>
      <c r="C866" s="14" t="s">
        <v>231</v>
      </c>
      <c r="D866" s="14">
        <v>121.6799857</v>
      </c>
      <c r="E866" s="14">
        <v>31.264250069999999</v>
      </c>
      <c r="F866" s="14" t="s">
        <v>2073</v>
      </c>
      <c r="G866" s="14" t="s">
        <v>2072</v>
      </c>
      <c r="H866" s="14" t="s">
        <v>2071</v>
      </c>
      <c r="I866" s="10" t="s">
        <v>1954</v>
      </c>
      <c r="J866" s="13">
        <v>0.12586355199999999</v>
      </c>
      <c r="K866" s="13">
        <v>0.48963403700000002</v>
      </c>
      <c r="L866" s="13">
        <v>0.12889814399999999</v>
      </c>
      <c r="M866" s="13">
        <v>0.112160683</v>
      </c>
      <c r="N866" s="13">
        <v>4.4926643000000002E-2</v>
      </c>
      <c r="O866" s="13">
        <v>1.4338490000000001E-3</v>
      </c>
      <c r="P866" s="13">
        <v>2.7585029999999998E-3</v>
      </c>
      <c r="Q866" s="13">
        <v>0.63870504400000006</v>
      </c>
      <c r="R866" s="10">
        <v>0.95235432433815403</v>
      </c>
      <c r="S866" s="10">
        <v>0.88683277467940702</v>
      </c>
      <c r="T866" s="10">
        <v>0.62410494370053105</v>
      </c>
      <c r="U866" s="10">
        <v>0.77498637428574801</v>
      </c>
      <c r="V866" s="10">
        <v>0.67915225205427798</v>
      </c>
      <c r="W866" s="10">
        <v>0.78023261697466695</v>
      </c>
      <c r="X866" s="9">
        <v>0.63870504400000006</v>
      </c>
      <c r="Y866" s="8">
        <v>22.2442234493451</v>
      </c>
    </row>
    <row r="867" spans="1:25">
      <c r="A867" s="11">
        <v>5</v>
      </c>
      <c r="B867" s="14">
        <v>224</v>
      </c>
      <c r="C867" s="14" t="s">
        <v>229</v>
      </c>
      <c r="D867" s="14">
        <v>121.5169143</v>
      </c>
      <c r="E867" s="14">
        <v>31.226483229999999</v>
      </c>
      <c r="F867" s="14" t="s">
        <v>2070</v>
      </c>
      <c r="G867" s="14" t="s">
        <v>2069</v>
      </c>
      <c r="H867" s="14" t="s">
        <v>2068</v>
      </c>
      <c r="I867" s="10" t="s">
        <v>1954</v>
      </c>
      <c r="J867" s="13">
        <v>0.228707313</v>
      </c>
      <c r="K867" s="13">
        <v>0.44016246799999997</v>
      </c>
      <c r="L867" s="13">
        <v>0.120926094</v>
      </c>
      <c r="M867" s="13">
        <v>0.126640892</v>
      </c>
      <c r="N867" s="13">
        <v>4.7230911E-2</v>
      </c>
      <c r="O867" s="13">
        <v>4.1084299999999998E-4</v>
      </c>
      <c r="P867" s="13">
        <v>1.3917923E-2</v>
      </c>
      <c r="Q867" s="13">
        <v>0.86694300300000005</v>
      </c>
      <c r="R867" s="10">
        <v>0.93763277387765998</v>
      </c>
      <c r="S867" s="10">
        <v>0.93956463817625502</v>
      </c>
      <c r="T867" s="10">
        <v>0.86638290809605301</v>
      </c>
      <c r="U867" s="10">
        <v>0.69918259151040096</v>
      </c>
      <c r="V867" s="10">
        <v>0.91445320303591404</v>
      </c>
      <c r="W867" s="10">
        <v>0.90097348057371196</v>
      </c>
      <c r="X867" s="9">
        <v>0.86694300300000005</v>
      </c>
      <c r="Y867" s="8">
        <v>21.755580509687199</v>
      </c>
    </row>
    <row r="868" spans="1:25">
      <c r="A868" s="11">
        <v>5</v>
      </c>
      <c r="B868" s="14">
        <v>225</v>
      </c>
      <c r="C868" s="14" t="s">
        <v>2067</v>
      </c>
      <c r="D868" s="14">
        <v>121.49640530000001</v>
      </c>
      <c r="E868" s="14">
        <v>31.13848209</v>
      </c>
      <c r="F868" s="14" t="s">
        <v>1678</v>
      </c>
      <c r="G868" s="14" t="s">
        <v>2066</v>
      </c>
      <c r="H868" s="14" t="s">
        <v>2065</v>
      </c>
      <c r="I868" s="10" t="s">
        <v>1954</v>
      </c>
      <c r="J868" s="13"/>
      <c r="K868" s="13"/>
      <c r="L868" s="13"/>
      <c r="M868" s="13"/>
      <c r="N868" s="13"/>
      <c r="O868" s="13"/>
      <c r="P868" s="13"/>
      <c r="Q868" s="13"/>
    </row>
    <row r="869" spans="1:25">
      <c r="A869" s="11">
        <v>5</v>
      </c>
      <c r="B869" s="14">
        <v>226</v>
      </c>
      <c r="C869" s="14" t="s">
        <v>227</v>
      </c>
      <c r="D869" s="14">
        <v>121.6394049</v>
      </c>
      <c r="E869" s="14">
        <v>31.027709680000001</v>
      </c>
      <c r="F869" s="14" t="s">
        <v>2064</v>
      </c>
      <c r="G869" s="14" t="s">
        <v>2064</v>
      </c>
      <c r="H869" s="14" t="s">
        <v>2063</v>
      </c>
      <c r="I869" s="10" t="s">
        <v>1954</v>
      </c>
      <c r="J869" s="13">
        <v>8.4720611000000001E-2</v>
      </c>
      <c r="K869" s="13">
        <v>0.36986327200000002</v>
      </c>
      <c r="L869" s="13">
        <v>0.30729603799999999</v>
      </c>
      <c r="M869" s="13">
        <v>0.10157084500000001</v>
      </c>
      <c r="N869" s="13">
        <v>5.1475048000000002E-2</v>
      </c>
      <c r="O869" s="13">
        <v>2.4693010000000001E-3</v>
      </c>
      <c r="P869" s="13">
        <v>1.7779588999999998E-2</v>
      </c>
      <c r="Q869" s="13">
        <v>0.91124469200000002</v>
      </c>
      <c r="R869" s="10">
        <v>0.95221711669812503</v>
      </c>
      <c r="S869" s="10">
        <v>0.96359905473807606</v>
      </c>
      <c r="T869" s="10">
        <v>0.90454993820494201</v>
      </c>
      <c r="U869" s="10">
        <v>0.70700592434450105</v>
      </c>
      <c r="V869" s="10">
        <v>0.81839856803924604</v>
      </c>
      <c r="W869" s="10">
        <v>0.78193499688485602</v>
      </c>
      <c r="X869" s="9">
        <v>0.91124469200000002</v>
      </c>
      <c r="Y869" s="8">
        <v>23.230067873217301</v>
      </c>
    </row>
    <row r="870" spans="1:25">
      <c r="A870" s="11">
        <v>5</v>
      </c>
      <c r="B870" s="14">
        <v>227</v>
      </c>
      <c r="C870" s="14" t="s">
        <v>225</v>
      </c>
      <c r="D870" s="14">
        <v>121.64295749999999</v>
      </c>
      <c r="E870" s="14">
        <v>31.02297287</v>
      </c>
      <c r="F870" s="14" t="s">
        <v>2062</v>
      </c>
      <c r="G870" s="14" t="s">
        <v>2062</v>
      </c>
      <c r="H870" s="14" t="s">
        <v>2061</v>
      </c>
      <c r="I870" s="10" t="s">
        <v>1954</v>
      </c>
      <c r="J870" s="13">
        <v>0.213842119</v>
      </c>
      <c r="K870" s="13">
        <v>0.48665019399999998</v>
      </c>
      <c r="L870" s="13">
        <v>6.4369202E-2</v>
      </c>
      <c r="M870" s="13">
        <v>8.5380009000000007E-2</v>
      </c>
      <c r="N870" s="13">
        <v>2.2110802999999998E-2</v>
      </c>
      <c r="O870" s="13">
        <v>1.4463150000000001E-3</v>
      </c>
      <c r="P870" s="13">
        <v>6.2737873E-2</v>
      </c>
      <c r="Q870" s="13">
        <v>0.91685181999999998</v>
      </c>
      <c r="R870" s="10">
        <v>0.91883751437632999</v>
      </c>
      <c r="S870" s="10">
        <v>0.94242414955745701</v>
      </c>
      <c r="T870" s="10">
        <v>0.90495692437313202</v>
      </c>
      <c r="U870" s="10">
        <v>0.79552582215029999</v>
      </c>
      <c r="V870" s="10">
        <v>0.87843439463339301</v>
      </c>
      <c r="W870" s="10">
        <v>0.89933983631575498</v>
      </c>
      <c r="X870" s="9">
        <v>0.91685181999999998</v>
      </c>
      <c r="Y870" s="8">
        <v>34.190798440430001</v>
      </c>
    </row>
    <row r="871" spans="1:25">
      <c r="A871" s="11">
        <v>5</v>
      </c>
      <c r="B871" s="14">
        <v>228</v>
      </c>
      <c r="C871" s="14" t="s">
        <v>223</v>
      </c>
      <c r="D871" s="14">
        <v>121.6431181</v>
      </c>
      <c r="E871" s="14">
        <v>31.022314659999999</v>
      </c>
      <c r="F871" s="14" t="s">
        <v>2060</v>
      </c>
      <c r="G871" s="14" t="s">
        <v>2059</v>
      </c>
      <c r="H871" s="14" t="s">
        <v>2058</v>
      </c>
      <c r="I871" s="10" t="s">
        <v>1954</v>
      </c>
      <c r="J871" s="13">
        <v>0.19444541900000001</v>
      </c>
      <c r="K871" s="13">
        <v>0.49837722800000001</v>
      </c>
      <c r="L871" s="13">
        <v>6.9874954000000003E-2</v>
      </c>
      <c r="M871" s="13">
        <v>8.6030578999999996E-2</v>
      </c>
      <c r="N871" s="13">
        <v>2.0381164E-2</v>
      </c>
      <c r="O871" s="13">
        <v>2.0248409999999999E-3</v>
      </c>
      <c r="P871" s="13">
        <v>6.6523741999999997E-2</v>
      </c>
      <c r="Q871" s="13">
        <v>0.91333953300000004</v>
      </c>
      <c r="R871" s="10">
        <v>0.91034639111925297</v>
      </c>
      <c r="S871" s="10">
        <v>0.93325437594643801</v>
      </c>
      <c r="T871" s="10">
        <v>0.90509467757578099</v>
      </c>
      <c r="U871" s="10">
        <v>0.79551741387021002</v>
      </c>
      <c r="V871" s="10">
        <v>0.86942599867868298</v>
      </c>
      <c r="W871" s="10">
        <v>0.88121228746408098</v>
      </c>
      <c r="X871" s="9">
        <v>0.91333953300000004</v>
      </c>
      <c r="Y871" s="8">
        <v>32.902925099932503</v>
      </c>
    </row>
    <row r="872" spans="1:25">
      <c r="A872" s="11">
        <v>5</v>
      </c>
      <c r="B872" s="14">
        <v>229</v>
      </c>
      <c r="C872" s="14" t="s">
        <v>2057</v>
      </c>
      <c r="D872" s="14">
        <v>121.7332766</v>
      </c>
      <c r="E872" s="14">
        <v>30.976710700000002</v>
      </c>
      <c r="F872" s="14" t="s">
        <v>1670</v>
      </c>
      <c r="G872" s="14" t="s">
        <v>1670</v>
      </c>
      <c r="H872" s="14" t="s">
        <v>2056</v>
      </c>
      <c r="I872" s="10" t="s">
        <v>1954</v>
      </c>
      <c r="J872" s="13"/>
      <c r="K872" s="13"/>
      <c r="L872" s="13"/>
      <c r="M872" s="13"/>
      <c r="N872" s="13"/>
      <c r="O872" s="13"/>
      <c r="P872" s="13"/>
      <c r="Q872" s="13"/>
    </row>
    <row r="873" spans="1:25">
      <c r="A873" s="11">
        <v>5</v>
      </c>
      <c r="B873" s="14">
        <v>230</v>
      </c>
      <c r="C873" s="14" t="s">
        <v>2055</v>
      </c>
      <c r="D873" s="14">
        <v>121.49823480000001</v>
      </c>
      <c r="E873" s="14">
        <v>31.140585229999999</v>
      </c>
      <c r="F873" s="14" t="s">
        <v>2054</v>
      </c>
      <c r="G873" s="14" t="s">
        <v>2054</v>
      </c>
      <c r="H873" s="14" t="s">
        <v>2053</v>
      </c>
      <c r="I873" s="10" t="s">
        <v>1954</v>
      </c>
      <c r="J873" s="13"/>
      <c r="K873" s="13"/>
      <c r="L873" s="13"/>
      <c r="M873" s="13"/>
      <c r="N873" s="13"/>
      <c r="O873" s="13"/>
      <c r="P873" s="13"/>
      <c r="Q873" s="13"/>
    </row>
    <row r="874" spans="1:25">
      <c r="A874" s="11">
        <v>5</v>
      </c>
      <c r="B874" s="14">
        <v>231</v>
      </c>
      <c r="C874" s="14" t="s">
        <v>2052</v>
      </c>
      <c r="D874" s="14">
        <v>121.4967091</v>
      </c>
      <c r="E874" s="14">
        <v>31.14005349</v>
      </c>
      <c r="F874" s="14" t="s">
        <v>1670</v>
      </c>
      <c r="G874" s="14" t="s">
        <v>1670</v>
      </c>
      <c r="H874" s="14" t="s">
        <v>2051</v>
      </c>
      <c r="I874" s="10" t="s">
        <v>1954</v>
      </c>
      <c r="J874" s="13"/>
      <c r="K874" s="13"/>
      <c r="L874" s="13"/>
      <c r="M874" s="13"/>
      <c r="N874" s="13"/>
      <c r="O874" s="13"/>
      <c r="P874" s="13"/>
      <c r="Q874" s="13"/>
    </row>
    <row r="875" spans="1:25">
      <c r="A875" s="11">
        <v>5</v>
      </c>
      <c r="B875" s="14">
        <v>232</v>
      </c>
      <c r="C875" s="14" t="s">
        <v>2050</v>
      </c>
      <c r="D875" s="14">
        <v>121.7190394</v>
      </c>
      <c r="E875" s="14">
        <v>31.239466310000001</v>
      </c>
      <c r="F875" s="14" t="s">
        <v>2049</v>
      </c>
      <c r="G875" s="14" t="s">
        <v>2049</v>
      </c>
      <c r="H875" s="14" t="s">
        <v>2048</v>
      </c>
      <c r="I875" s="10" t="s">
        <v>1954</v>
      </c>
      <c r="J875" s="13"/>
      <c r="K875" s="13"/>
      <c r="L875" s="13"/>
      <c r="M875" s="13"/>
      <c r="N875" s="13"/>
      <c r="O875" s="13"/>
      <c r="P875" s="13"/>
      <c r="Q875" s="13"/>
    </row>
    <row r="876" spans="1:25">
      <c r="A876" s="11">
        <v>5</v>
      </c>
      <c r="B876" s="14">
        <v>233</v>
      </c>
      <c r="C876" s="14" t="s">
        <v>2047</v>
      </c>
      <c r="D876" s="14">
        <v>121.5761586</v>
      </c>
      <c r="E876" s="14">
        <v>31.34467909</v>
      </c>
      <c r="F876" s="14" t="s">
        <v>2046</v>
      </c>
      <c r="G876" s="14" t="s">
        <v>1670</v>
      </c>
      <c r="H876" s="14" t="s">
        <v>2045</v>
      </c>
      <c r="I876" s="10" t="s">
        <v>1954</v>
      </c>
      <c r="J876" s="13"/>
      <c r="K876" s="13"/>
      <c r="L876" s="13"/>
      <c r="M876" s="13"/>
      <c r="N876" s="13"/>
      <c r="O876" s="13"/>
      <c r="P876" s="13"/>
      <c r="Q876" s="13"/>
    </row>
    <row r="877" spans="1:25">
      <c r="A877" s="11">
        <v>5</v>
      </c>
      <c r="B877" s="14">
        <v>234</v>
      </c>
      <c r="C877" s="14" t="s">
        <v>2044</v>
      </c>
      <c r="D877" s="14">
        <v>121.6428071</v>
      </c>
      <c r="E877" s="14">
        <v>31.0232198</v>
      </c>
      <c r="F877" s="14" t="s">
        <v>2043</v>
      </c>
      <c r="G877" s="14" t="s">
        <v>2043</v>
      </c>
      <c r="H877" s="14" t="s">
        <v>2042</v>
      </c>
      <c r="I877" s="10" t="s">
        <v>1954</v>
      </c>
      <c r="J877" s="13"/>
      <c r="K877" s="13"/>
      <c r="L877" s="13"/>
      <c r="M877" s="13"/>
      <c r="N877" s="13"/>
      <c r="O877" s="13"/>
      <c r="P877" s="13"/>
      <c r="Q877" s="13"/>
    </row>
    <row r="878" spans="1:25">
      <c r="A878" s="11">
        <v>5</v>
      </c>
      <c r="B878" s="14">
        <v>235</v>
      </c>
      <c r="C878" s="14" t="s">
        <v>221</v>
      </c>
      <c r="D878" s="14">
        <v>121.6883206</v>
      </c>
      <c r="E878" s="14">
        <v>31.197275619999999</v>
      </c>
      <c r="F878" s="14" t="s">
        <v>2041</v>
      </c>
      <c r="G878" s="14" t="s">
        <v>2040</v>
      </c>
      <c r="H878" s="14" t="s">
        <v>2039</v>
      </c>
      <c r="I878" s="10" t="s">
        <v>1954</v>
      </c>
      <c r="J878" s="13">
        <v>0.40988095600000002</v>
      </c>
      <c r="K878" s="13">
        <v>0.292431514</v>
      </c>
      <c r="L878" s="13">
        <v>0.123363495</v>
      </c>
      <c r="M878" s="13">
        <v>6.393973E-2</v>
      </c>
      <c r="N878" s="13">
        <v>1.6190528999999999E-2</v>
      </c>
      <c r="O878" s="13">
        <v>1.4591199999999999E-4</v>
      </c>
      <c r="P878" s="13">
        <v>3.3275921999999999E-2</v>
      </c>
      <c r="Q878" s="13">
        <v>0.63411195399999998</v>
      </c>
      <c r="R878" s="10">
        <v>0.90523927225473699</v>
      </c>
      <c r="S878" s="10">
        <v>0.916882629486786</v>
      </c>
      <c r="T878" s="10">
        <v>0.61792460705472896</v>
      </c>
      <c r="U878" s="10">
        <v>0.42395647412299903</v>
      </c>
      <c r="V878" s="10">
        <v>0.80069718399955803</v>
      </c>
      <c r="W878" s="10">
        <v>0.753639716681622</v>
      </c>
      <c r="X878" s="9">
        <v>0.63411195399999998</v>
      </c>
      <c r="Y878" s="8">
        <v>17.441196151112301</v>
      </c>
    </row>
    <row r="879" spans="1:25">
      <c r="A879" s="11">
        <v>5</v>
      </c>
      <c r="B879" s="14">
        <v>236</v>
      </c>
      <c r="C879" s="14" t="s">
        <v>2038</v>
      </c>
      <c r="D879" s="14">
        <v>121.6491223</v>
      </c>
      <c r="E879" s="14">
        <v>31.02827469</v>
      </c>
      <c r="F879" s="14" t="s">
        <v>2037</v>
      </c>
      <c r="G879" s="14" t="s">
        <v>2037</v>
      </c>
      <c r="H879" s="14" t="s">
        <v>2036</v>
      </c>
      <c r="I879" s="10" t="s">
        <v>1954</v>
      </c>
      <c r="J879" s="13"/>
      <c r="K879" s="13"/>
      <c r="L879" s="13"/>
      <c r="M879" s="13"/>
      <c r="N879" s="13"/>
      <c r="O879" s="13"/>
      <c r="P879" s="13"/>
      <c r="Q879" s="13"/>
    </row>
    <row r="880" spans="1:25">
      <c r="A880" s="11">
        <v>5</v>
      </c>
      <c r="B880" s="14">
        <v>237</v>
      </c>
      <c r="C880" s="14" t="s">
        <v>219</v>
      </c>
      <c r="D880" s="14">
        <v>121.6981548</v>
      </c>
      <c r="E880" s="14">
        <v>31.20036889</v>
      </c>
      <c r="F880" s="14" t="s">
        <v>2035</v>
      </c>
      <c r="G880" s="14" t="s">
        <v>2034</v>
      </c>
      <c r="H880" s="14" t="s">
        <v>2033</v>
      </c>
      <c r="I880" s="10" t="s">
        <v>1954</v>
      </c>
      <c r="J880" s="13">
        <v>0.25443840000000001</v>
      </c>
      <c r="K880" s="13">
        <v>0.31409530600000002</v>
      </c>
      <c r="L880" s="13">
        <v>0.22167472799999999</v>
      </c>
      <c r="M880" s="13">
        <v>6.4675140000000006E-2</v>
      </c>
      <c r="N880" s="13">
        <v>3.1351852999999999E-2</v>
      </c>
      <c r="O880" s="13">
        <v>1.215362E-3</v>
      </c>
      <c r="P880" s="13">
        <v>2.8245163E-2</v>
      </c>
      <c r="Q880" s="13">
        <v>0.80349711300000004</v>
      </c>
      <c r="R880" s="10">
        <v>0.87339811246336696</v>
      </c>
      <c r="S880" s="10">
        <v>0.791127721964899</v>
      </c>
      <c r="T880" s="10">
        <v>0.79664609368429695</v>
      </c>
      <c r="U880" s="10">
        <v>0.55905992292714402</v>
      </c>
      <c r="V880" s="10">
        <v>0.79976377939029297</v>
      </c>
      <c r="W880" s="10">
        <v>0.75997747718348496</v>
      </c>
      <c r="X880" s="9">
        <v>0.80349711300000004</v>
      </c>
      <c r="Y880" s="8">
        <v>17.328256343883101</v>
      </c>
    </row>
    <row r="881" spans="1:25">
      <c r="A881" s="11">
        <v>5</v>
      </c>
      <c r="B881" s="14">
        <v>238</v>
      </c>
      <c r="C881" s="14" t="s">
        <v>2032</v>
      </c>
      <c r="D881" s="14">
        <v>121.6423563</v>
      </c>
      <c r="E881" s="14">
        <v>31.024994660000001</v>
      </c>
      <c r="F881" s="14" t="s">
        <v>2031</v>
      </c>
      <c r="G881" s="14" t="s">
        <v>2030</v>
      </c>
      <c r="H881" s="14" t="s">
        <v>2029</v>
      </c>
      <c r="I881" s="10" t="s">
        <v>1954</v>
      </c>
      <c r="J881" s="13"/>
      <c r="K881" s="13"/>
      <c r="L881" s="13"/>
      <c r="M881" s="13"/>
      <c r="N881" s="13"/>
      <c r="O881" s="13"/>
      <c r="P881" s="13"/>
      <c r="Q881" s="13"/>
    </row>
    <row r="882" spans="1:25">
      <c r="A882" s="11">
        <v>5</v>
      </c>
      <c r="B882" s="14">
        <v>239</v>
      </c>
      <c r="C882" s="14" t="s">
        <v>217</v>
      </c>
      <c r="D882" s="14">
        <v>121.57459179999999</v>
      </c>
      <c r="E882" s="14">
        <v>31.121702979999998</v>
      </c>
      <c r="F882" s="14" t="s">
        <v>2028</v>
      </c>
      <c r="G882" s="14" t="s">
        <v>2028</v>
      </c>
      <c r="H882" s="14" t="s">
        <v>2027</v>
      </c>
      <c r="I882" s="10" t="s">
        <v>1954</v>
      </c>
      <c r="J882" s="13">
        <v>0.24992639899999999</v>
      </c>
      <c r="K882" s="13">
        <v>0.46346058600000001</v>
      </c>
      <c r="L882" s="13">
        <v>5.1348967000000002E-2</v>
      </c>
      <c r="M882" s="13">
        <v>9.2908858999999996E-2</v>
      </c>
      <c r="N882" s="13">
        <v>1.7909891000000001E-2</v>
      </c>
      <c r="O882" s="13">
        <v>1.16741E-3</v>
      </c>
      <c r="P882" s="13">
        <v>4.2936662E-2</v>
      </c>
      <c r="Q882" s="13">
        <v>0.80335100000000004</v>
      </c>
      <c r="R882" s="10">
        <v>0.91713995592256203</v>
      </c>
      <c r="S882" s="10">
        <v>0.87410638472669999</v>
      </c>
      <c r="T882" s="10">
        <v>0.79478868413720405</v>
      </c>
      <c r="U882" s="10">
        <v>0.84107379692436202</v>
      </c>
      <c r="V882" s="10">
        <v>0.92355420271503896</v>
      </c>
      <c r="W882" s="10">
        <v>0.89537607917611794</v>
      </c>
      <c r="X882" s="9">
        <v>0.80335100000000004</v>
      </c>
      <c r="Y882" s="8">
        <v>13.5462065329385</v>
      </c>
    </row>
    <row r="883" spans="1:25">
      <c r="A883" s="11">
        <v>5</v>
      </c>
      <c r="B883" s="14">
        <v>240</v>
      </c>
      <c r="C883" s="14" t="s">
        <v>215</v>
      </c>
      <c r="D883" s="14">
        <v>121.5010142</v>
      </c>
      <c r="E883" s="14">
        <v>31.142210939999998</v>
      </c>
      <c r="F883" s="14" t="s">
        <v>2026</v>
      </c>
      <c r="G883" s="14" t="s">
        <v>2025</v>
      </c>
      <c r="H883" s="14" t="s">
        <v>2024</v>
      </c>
      <c r="I883" s="10" t="s">
        <v>1954</v>
      </c>
      <c r="J883" s="13">
        <v>0.34582328800000001</v>
      </c>
      <c r="K883" s="13">
        <v>0.32756080599999998</v>
      </c>
      <c r="L883" s="13">
        <v>0.115183258</v>
      </c>
      <c r="M883" s="13">
        <v>2.4198913999999998E-2</v>
      </c>
      <c r="N883" s="13">
        <v>5.3752517999999999E-2</v>
      </c>
      <c r="O883" s="13">
        <v>3.4725189999999999E-3</v>
      </c>
      <c r="P883" s="13">
        <v>5.8677670000000003E-3</v>
      </c>
      <c r="Q883" s="13">
        <v>0.84966778600000004</v>
      </c>
      <c r="R883" s="10">
        <v>0.89268190873201403</v>
      </c>
      <c r="S883" s="10">
        <v>0.864905999554056</v>
      </c>
      <c r="T883" s="10">
        <v>0.840246503168111</v>
      </c>
      <c r="U883" s="10">
        <v>0.71452091821293795</v>
      </c>
      <c r="V883" s="10">
        <v>0.67788728244719398</v>
      </c>
      <c r="W883" s="10">
        <v>0.69154806601126395</v>
      </c>
      <c r="X883" s="9">
        <v>0.84966778600000004</v>
      </c>
      <c r="Y883" s="8">
        <v>14.2540689651665</v>
      </c>
    </row>
    <row r="884" spans="1:25">
      <c r="A884" s="11">
        <v>5</v>
      </c>
      <c r="B884" s="14">
        <v>241</v>
      </c>
      <c r="C884" s="14" t="s">
        <v>2023</v>
      </c>
      <c r="D884" s="14">
        <v>121.49546789999999</v>
      </c>
      <c r="E884" s="14">
        <v>31.139535670000001</v>
      </c>
      <c r="F884" s="14" t="s">
        <v>2022</v>
      </c>
      <c r="G884" s="14" t="s">
        <v>2021</v>
      </c>
      <c r="H884" s="14" t="s">
        <v>2020</v>
      </c>
      <c r="I884" s="10" t="s">
        <v>1954</v>
      </c>
      <c r="J884" s="13"/>
      <c r="K884" s="13"/>
      <c r="L884" s="13"/>
      <c r="M884" s="13"/>
      <c r="N884" s="13"/>
      <c r="O884" s="13"/>
      <c r="P884" s="13"/>
      <c r="Q884" s="13"/>
    </row>
    <row r="885" spans="1:25">
      <c r="A885" s="11">
        <v>5</v>
      </c>
      <c r="B885" s="14">
        <v>242</v>
      </c>
      <c r="C885" s="14" t="s">
        <v>2019</v>
      </c>
      <c r="D885" s="14">
        <v>121.643209</v>
      </c>
      <c r="E885" s="14">
        <v>31.02161727</v>
      </c>
      <c r="F885" s="14" t="s">
        <v>2018</v>
      </c>
      <c r="G885" s="14" t="s">
        <v>2017</v>
      </c>
      <c r="H885" s="14" t="s">
        <v>2016</v>
      </c>
      <c r="I885" s="10" t="s">
        <v>1954</v>
      </c>
      <c r="J885" s="13"/>
      <c r="K885" s="13"/>
      <c r="L885" s="13"/>
      <c r="M885" s="13"/>
      <c r="N885" s="13"/>
      <c r="O885" s="13"/>
      <c r="P885" s="13"/>
      <c r="Q885" s="13"/>
    </row>
    <row r="886" spans="1:25">
      <c r="A886" s="11">
        <v>5</v>
      </c>
      <c r="B886" s="14">
        <v>243</v>
      </c>
      <c r="C886" s="14" t="s">
        <v>2015</v>
      </c>
      <c r="D886" s="14">
        <v>121.57664579999999</v>
      </c>
      <c r="E886" s="14">
        <v>31.345299879999999</v>
      </c>
      <c r="F886" s="14" t="s">
        <v>2014</v>
      </c>
      <c r="G886" s="14" t="s">
        <v>2013</v>
      </c>
      <c r="H886" s="14" t="s">
        <v>2012</v>
      </c>
      <c r="I886" s="10" t="s">
        <v>1954</v>
      </c>
      <c r="J886" s="13"/>
      <c r="K886" s="13"/>
      <c r="L886" s="13"/>
      <c r="M886" s="13"/>
      <c r="N886" s="13"/>
      <c r="O886" s="13"/>
      <c r="P886" s="13"/>
      <c r="Q886" s="13"/>
    </row>
    <row r="887" spans="1:25">
      <c r="A887" s="11">
        <v>5</v>
      </c>
      <c r="B887" s="14">
        <v>244</v>
      </c>
      <c r="C887" s="14" t="s">
        <v>2011</v>
      </c>
      <c r="D887" s="14">
        <v>121.6977377</v>
      </c>
      <c r="E887" s="14">
        <v>31.200307030000001</v>
      </c>
      <c r="F887" s="14" t="s">
        <v>2010</v>
      </c>
      <c r="G887" s="14" t="s">
        <v>2010</v>
      </c>
      <c r="H887" s="14" t="s">
        <v>2009</v>
      </c>
      <c r="I887" s="10" t="s">
        <v>1954</v>
      </c>
      <c r="J887" s="13">
        <v>0.154129028</v>
      </c>
      <c r="K887" s="13">
        <v>0.418748856</v>
      </c>
      <c r="L887" s="13">
        <v>0.19278144799999999</v>
      </c>
      <c r="M887" s="13">
        <v>3.6769866999999998E-2</v>
      </c>
      <c r="N887" s="13">
        <v>2.4967194000000002E-2</v>
      </c>
      <c r="O887" s="13">
        <v>4.3907169999999997E-3</v>
      </c>
      <c r="P887" s="13">
        <v>1.4987946E-2</v>
      </c>
      <c r="Q887" s="13">
        <v>0.82500942099999997</v>
      </c>
      <c r="R887" s="10">
        <v>0.88125813369199701</v>
      </c>
      <c r="S887" s="10">
        <v>0.88125813369199701</v>
      </c>
      <c r="T887" s="10">
        <v>0.75005140102374701</v>
      </c>
      <c r="U887" s="10">
        <v>0.53841335272568602</v>
      </c>
      <c r="V887" s="10">
        <v>0.75654846207264903</v>
      </c>
      <c r="W887" s="10">
        <v>0.75654846207264903</v>
      </c>
      <c r="X887" s="9">
        <v>0.82500942099999997</v>
      </c>
      <c r="Y887" s="8">
        <v>17.797231757717199</v>
      </c>
    </row>
    <row r="888" spans="1:25">
      <c r="A888" s="11">
        <v>5</v>
      </c>
      <c r="B888" s="14">
        <v>245</v>
      </c>
      <c r="C888" s="14" t="s">
        <v>213</v>
      </c>
      <c r="D888" s="14">
        <v>121.5774193</v>
      </c>
      <c r="E888" s="14">
        <v>31.3472449</v>
      </c>
      <c r="F888" s="14" t="s">
        <v>2008</v>
      </c>
      <c r="G888" s="14" t="s">
        <v>1678</v>
      </c>
      <c r="H888" s="14" t="s">
        <v>2007</v>
      </c>
      <c r="I888" s="10" t="s">
        <v>1954</v>
      </c>
      <c r="J888" s="13">
        <v>0.211484485</v>
      </c>
      <c r="K888" s="13">
        <v>0.26218393099999998</v>
      </c>
      <c r="L888" s="13">
        <v>0.348593818</v>
      </c>
      <c r="M888" s="13">
        <v>5.1797654999999998E-2</v>
      </c>
      <c r="N888" s="13">
        <v>5.6248558999999997E-2</v>
      </c>
      <c r="O888" s="13">
        <v>5.4253469999999996E-3</v>
      </c>
      <c r="P888" s="13">
        <v>1.3557222000000001E-2</v>
      </c>
      <c r="Q888" s="13">
        <v>0.82579963000000001</v>
      </c>
      <c r="R888" s="10">
        <v>0.92623723348294695</v>
      </c>
      <c r="S888" s="10">
        <v>0.93972621067607898</v>
      </c>
      <c r="T888" s="10">
        <v>0.81554872499460096</v>
      </c>
      <c r="U888" s="10">
        <v>0.55340029125135204</v>
      </c>
      <c r="V888" s="10">
        <v>0.73142101758213596</v>
      </c>
      <c r="W888" s="10">
        <v>0.67249440969347896</v>
      </c>
      <c r="X888" s="9">
        <v>0.82579963000000001</v>
      </c>
      <c r="Y888" s="8">
        <v>24.381364396702502</v>
      </c>
    </row>
    <row r="889" spans="1:25">
      <c r="A889" s="11">
        <v>5</v>
      </c>
      <c r="B889" s="14">
        <v>246</v>
      </c>
      <c r="C889" s="14" t="s">
        <v>211</v>
      </c>
      <c r="D889" s="14">
        <v>121.5775704</v>
      </c>
      <c r="E889" s="14">
        <v>31.34826589</v>
      </c>
      <c r="F889" s="14" t="s">
        <v>2006</v>
      </c>
      <c r="G889" s="14" t="s">
        <v>2005</v>
      </c>
      <c r="H889" s="14" t="s">
        <v>2004</v>
      </c>
      <c r="I889" s="10" t="s">
        <v>1954</v>
      </c>
      <c r="J889" s="13">
        <v>0.238068581</v>
      </c>
      <c r="K889" s="13">
        <v>0.30686124199999998</v>
      </c>
      <c r="L889" s="13">
        <v>0.28310298900000003</v>
      </c>
      <c r="M889" s="13">
        <v>4.8144816999999999E-2</v>
      </c>
      <c r="N889" s="13">
        <v>5.0243695999999997E-2</v>
      </c>
      <c r="O889" s="13">
        <v>2.2439949999999999E-3</v>
      </c>
      <c r="P889" s="13">
        <v>3.3440113E-2</v>
      </c>
      <c r="Q889" s="13">
        <v>0.85404255900000003</v>
      </c>
      <c r="R889" s="10">
        <v>0.920444785998771</v>
      </c>
      <c r="S889" s="10">
        <v>0.88201212952444696</v>
      </c>
      <c r="T889" s="10">
        <v>0.84190850604126999</v>
      </c>
      <c r="U889" s="10">
        <v>0.56799827292541705</v>
      </c>
      <c r="V889" s="10">
        <v>0.76819768191334303</v>
      </c>
      <c r="W889" s="10">
        <v>0.77871475364780895</v>
      </c>
      <c r="X889" s="9">
        <v>0.85404255900000003</v>
      </c>
      <c r="Y889" s="8">
        <v>23.262623703011698</v>
      </c>
    </row>
    <row r="890" spans="1:25">
      <c r="A890" s="11">
        <v>5</v>
      </c>
      <c r="B890" s="14">
        <v>247</v>
      </c>
      <c r="C890" s="14" t="s">
        <v>209</v>
      </c>
      <c r="D890" s="14">
        <v>121.5686293</v>
      </c>
      <c r="E890" s="14">
        <v>31.270458919999999</v>
      </c>
      <c r="F890" s="14" t="s">
        <v>2003</v>
      </c>
      <c r="G890" s="14" t="s">
        <v>2002</v>
      </c>
      <c r="H890" s="14" t="s">
        <v>2001</v>
      </c>
      <c r="I890" s="10" t="s">
        <v>1954</v>
      </c>
      <c r="J890" s="13">
        <v>0.12632672</v>
      </c>
      <c r="K890" s="13">
        <v>0.30742931400000001</v>
      </c>
      <c r="L890" s="13">
        <v>0.31066513099999998</v>
      </c>
      <c r="M890" s="13">
        <v>8.2050640999999994E-2</v>
      </c>
      <c r="N890" s="13">
        <v>6.6932836999999995E-2</v>
      </c>
      <c r="O890" s="13">
        <v>9.6877400000000005E-4</v>
      </c>
      <c r="P890" s="13">
        <v>1.9847074999999999E-2</v>
      </c>
      <c r="Q890" s="13">
        <v>0.86988407300000004</v>
      </c>
      <c r="R890" s="10">
        <v>0.92843954877533796</v>
      </c>
      <c r="S890" s="10">
        <v>0.94358456081285802</v>
      </c>
      <c r="T890" s="10">
        <v>0.86416726113531295</v>
      </c>
      <c r="U890" s="10">
        <v>0.54084853234274699</v>
      </c>
      <c r="V890" s="10">
        <v>0.84040977139915196</v>
      </c>
      <c r="W890" s="10">
        <v>0.77418625158549204</v>
      </c>
      <c r="X890" s="9">
        <v>0.86988407300000004</v>
      </c>
      <c r="Y890" s="8">
        <v>20.783566193190399</v>
      </c>
    </row>
    <row r="891" spans="1:25">
      <c r="A891" s="11">
        <v>5</v>
      </c>
      <c r="B891" s="14">
        <v>248</v>
      </c>
      <c r="C891" s="14" t="s">
        <v>2000</v>
      </c>
      <c r="D891" s="14">
        <v>121.64403179999999</v>
      </c>
      <c r="E891" s="14">
        <v>31.020664409999998</v>
      </c>
      <c r="F891" s="14" t="s">
        <v>1999</v>
      </c>
      <c r="G891" s="14" t="s">
        <v>1998</v>
      </c>
      <c r="H891" s="14" t="s">
        <v>1997</v>
      </c>
      <c r="I891" s="10" t="s">
        <v>1954</v>
      </c>
      <c r="J891" s="13"/>
      <c r="K891" s="13"/>
      <c r="L891" s="13"/>
      <c r="M891" s="13"/>
      <c r="N891" s="13"/>
      <c r="O891" s="13"/>
      <c r="P891" s="13"/>
      <c r="Q891" s="13"/>
    </row>
    <row r="892" spans="1:25">
      <c r="A892" s="11">
        <v>5</v>
      </c>
      <c r="B892" s="14">
        <v>249</v>
      </c>
      <c r="C892" s="14" t="s">
        <v>207</v>
      </c>
      <c r="D892" s="14">
        <v>121.4915841</v>
      </c>
      <c r="E892" s="14">
        <v>31.224210190000001</v>
      </c>
      <c r="F892" s="14" t="s">
        <v>1996</v>
      </c>
      <c r="G892" s="14" t="s">
        <v>1995</v>
      </c>
      <c r="H892" s="14" t="s">
        <v>1994</v>
      </c>
      <c r="I892" s="10" t="s">
        <v>1954</v>
      </c>
      <c r="J892" s="13">
        <v>0.15785173899999999</v>
      </c>
      <c r="K892" s="13">
        <v>0.54909688800000001</v>
      </c>
      <c r="L892" s="13">
        <v>1.7732794E-2</v>
      </c>
      <c r="M892" s="13">
        <v>8.2734801999999996E-2</v>
      </c>
      <c r="N892" s="13">
        <v>1.8833681000000001E-2</v>
      </c>
      <c r="O892" s="13">
        <v>9.3893499999999998E-5</v>
      </c>
      <c r="P892" s="13">
        <v>2.019102E-3</v>
      </c>
      <c r="Q892" s="13">
        <v>0.76564025899999999</v>
      </c>
      <c r="R892" s="10">
        <v>0.89650643119543305</v>
      </c>
      <c r="S892" s="10">
        <v>0.79543681904283703</v>
      </c>
      <c r="T892" s="10">
        <v>0.76656567520222296</v>
      </c>
      <c r="U892" s="10">
        <v>0.65980007359705695</v>
      </c>
      <c r="V892" s="10">
        <v>0.83171128371801994</v>
      </c>
      <c r="W892" s="10">
        <v>0.73443978198292503</v>
      </c>
      <c r="X892" s="9">
        <v>0.76564025899999999</v>
      </c>
      <c r="Y892" s="8">
        <v>23.666427524686</v>
      </c>
    </row>
    <row r="893" spans="1:25">
      <c r="A893" s="11">
        <v>5</v>
      </c>
      <c r="B893" s="14">
        <v>250</v>
      </c>
      <c r="C893" s="14" t="s">
        <v>1993</v>
      </c>
      <c r="D893" s="14">
        <v>121.5885184</v>
      </c>
      <c r="E893" s="14">
        <v>31.051009560000001</v>
      </c>
      <c r="F893" s="14" t="s">
        <v>1670</v>
      </c>
      <c r="G893" s="14" t="s">
        <v>1670</v>
      </c>
      <c r="H893" s="14" t="s">
        <v>1992</v>
      </c>
      <c r="I893" s="10" t="s">
        <v>1954</v>
      </c>
      <c r="J893" s="13"/>
      <c r="K893" s="13"/>
      <c r="L893" s="13"/>
      <c r="M893" s="13"/>
      <c r="N893" s="13"/>
      <c r="O893" s="13"/>
      <c r="P893" s="13"/>
      <c r="Q893" s="13"/>
    </row>
    <row r="894" spans="1:25">
      <c r="A894" s="11">
        <v>5</v>
      </c>
      <c r="B894" s="14">
        <v>251</v>
      </c>
      <c r="C894" s="14" t="s">
        <v>1991</v>
      </c>
      <c r="D894" s="14">
        <v>121.6426386</v>
      </c>
      <c r="E894" s="14">
        <v>31.024426600000002</v>
      </c>
      <c r="F894" s="14" t="s">
        <v>1990</v>
      </c>
      <c r="G894" s="14" t="s">
        <v>1989</v>
      </c>
      <c r="H894" s="14" t="s">
        <v>1988</v>
      </c>
      <c r="I894" s="10" t="s">
        <v>1954</v>
      </c>
      <c r="J894" s="13"/>
      <c r="K894" s="13"/>
      <c r="L894" s="13"/>
      <c r="M894" s="13"/>
      <c r="N894" s="13"/>
      <c r="O894" s="13"/>
      <c r="P894" s="13"/>
      <c r="Q894" s="13"/>
    </row>
    <row r="895" spans="1:25">
      <c r="A895" s="11">
        <v>5</v>
      </c>
      <c r="B895" s="14">
        <v>252</v>
      </c>
      <c r="C895" s="14" t="s">
        <v>1987</v>
      </c>
      <c r="D895" s="14">
        <v>121.7368728</v>
      </c>
      <c r="E895" s="14">
        <v>30.97849622</v>
      </c>
      <c r="F895" s="14" t="s">
        <v>1670</v>
      </c>
      <c r="G895" s="14" t="s">
        <v>1670</v>
      </c>
      <c r="H895" s="14" t="s">
        <v>1986</v>
      </c>
      <c r="I895" s="10" t="s">
        <v>1954</v>
      </c>
      <c r="J895" s="13"/>
      <c r="K895" s="13"/>
      <c r="L895" s="13"/>
      <c r="M895" s="13"/>
      <c r="N895" s="13"/>
      <c r="O895" s="13"/>
      <c r="P895" s="13"/>
      <c r="Q895" s="13"/>
    </row>
    <row r="896" spans="1:25">
      <c r="A896" s="11">
        <v>5</v>
      </c>
      <c r="B896" s="14">
        <v>253</v>
      </c>
      <c r="C896" s="14" t="s">
        <v>1985</v>
      </c>
      <c r="D896" s="14">
        <v>121.63860409999999</v>
      </c>
      <c r="E896" s="14">
        <v>31.15285647</v>
      </c>
      <c r="F896" s="14" t="s">
        <v>1670</v>
      </c>
      <c r="G896" s="14" t="s">
        <v>1670</v>
      </c>
      <c r="H896" s="14" t="s">
        <v>1984</v>
      </c>
      <c r="I896" s="10" t="s">
        <v>1954</v>
      </c>
      <c r="J896" s="13"/>
      <c r="K896" s="13"/>
      <c r="L896" s="13"/>
      <c r="M896" s="13"/>
      <c r="N896" s="13"/>
      <c r="O896" s="13"/>
      <c r="P896" s="13"/>
      <c r="Q896" s="13"/>
    </row>
    <row r="897" spans="1:25">
      <c r="A897" s="11">
        <v>5</v>
      </c>
      <c r="B897" s="14">
        <v>254</v>
      </c>
      <c r="C897" s="14" t="s">
        <v>1983</v>
      </c>
      <c r="D897" s="14">
        <v>121.58856369999999</v>
      </c>
      <c r="E897" s="14">
        <v>31.051786870000001</v>
      </c>
      <c r="F897" s="14" t="s">
        <v>1670</v>
      </c>
      <c r="G897" s="14" t="s">
        <v>1670</v>
      </c>
      <c r="H897" s="14" t="s">
        <v>1982</v>
      </c>
      <c r="I897" s="10" t="s">
        <v>1954</v>
      </c>
      <c r="J897" s="13"/>
      <c r="K897" s="13"/>
      <c r="L897" s="13"/>
      <c r="M897" s="13"/>
      <c r="N897" s="13"/>
      <c r="O897" s="13"/>
      <c r="P897" s="13"/>
      <c r="Q897" s="13"/>
    </row>
    <row r="898" spans="1:25">
      <c r="A898" s="11">
        <v>5</v>
      </c>
      <c r="B898" s="14">
        <v>255</v>
      </c>
      <c r="C898" s="14" t="s">
        <v>205</v>
      </c>
      <c r="D898" s="14">
        <v>121.5041623</v>
      </c>
      <c r="E898" s="14">
        <v>31.373094729999998</v>
      </c>
      <c r="F898" s="14" t="s">
        <v>1981</v>
      </c>
      <c r="G898" s="14" t="s">
        <v>1670</v>
      </c>
      <c r="H898" s="14" t="s">
        <v>1980</v>
      </c>
      <c r="I898" s="10" t="s">
        <v>1954</v>
      </c>
      <c r="J898" s="13">
        <v>0.31634635900000002</v>
      </c>
      <c r="K898" s="13">
        <v>0.47193145800000003</v>
      </c>
      <c r="L898" s="13">
        <v>1.4349747E-2</v>
      </c>
      <c r="M898" s="13">
        <v>8.7037086999999999E-2</v>
      </c>
      <c r="N898" s="13">
        <v>2.3185158000000001E-2</v>
      </c>
      <c r="O898" s="13">
        <v>1.715088E-3</v>
      </c>
      <c r="P898" s="13">
        <v>1.2217522E-2</v>
      </c>
      <c r="Q898" s="13">
        <v>0.87504683699999997</v>
      </c>
      <c r="R898" s="10">
        <v>0.90337587661978902</v>
      </c>
      <c r="S898" s="10">
        <v>0.93191618567934398</v>
      </c>
      <c r="T898" s="10">
        <v>0.86565526708604001</v>
      </c>
      <c r="U898" s="10">
        <v>0.86645367234260695</v>
      </c>
      <c r="V898" s="10">
        <v>0.93958906501129902</v>
      </c>
      <c r="W898" s="10">
        <v>0.92088510710043903</v>
      </c>
      <c r="X898" s="9">
        <v>0.87504683699999997</v>
      </c>
      <c r="Y898" s="8">
        <v>15.3026337953184</v>
      </c>
    </row>
    <row r="899" spans="1:25">
      <c r="A899" s="11">
        <v>5</v>
      </c>
      <c r="B899" s="14">
        <v>256</v>
      </c>
      <c r="C899" s="14" t="s">
        <v>1979</v>
      </c>
      <c r="D899" s="14">
        <v>121.64265450000001</v>
      </c>
      <c r="E899" s="14">
        <v>31.028384769999999</v>
      </c>
      <c r="F899" s="14" t="s">
        <v>1978</v>
      </c>
      <c r="G899" s="14" t="s">
        <v>1978</v>
      </c>
      <c r="H899" s="14" t="s">
        <v>1977</v>
      </c>
      <c r="I899" s="10" t="s">
        <v>1954</v>
      </c>
      <c r="J899" s="13"/>
      <c r="K899" s="13"/>
      <c r="L899" s="13"/>
      <c r="M899" s="13"/>
      <c r="N899" s="13"/>
      <c r="O899" s="13"/>
      <c r="P899" s="13"/>
      <c r="Q899" s="13"/>
    </row>
    <row r="900" spans="1:25">
      <c r="A900" s="11">
        <v>5</v>
      </c>
      <c r="B900" s="14">
        <v>257</v>
      </c>
      <c r="C900" s="14" t="s">
        <v>203</v>
      </c>
      <c r="D900" s="14">
        <v>121.7017195</v>
      </c>
      <c r="E900" s="14">
        <v>31.071115859999999</v>
      </c>
      <c r="F900" s="14" t="s">
        <v>1976</v>
      </c>
      <c r="G900" s="14" t="s">
        <v>1975</v>
      </c>
      <c r="H900" s="14" t="s">
        <v>1974</v>
      </c>
      <c r="I900" s="10" t="s">
        <v>1954</v>
      </c>
      <c r="J900" s="13">
        <v>0.106216192</v>
      </c>
      <c r="K900" s="13">
        <v>0.60369682300000005</v>
      </c>
      <c r="L900" s="13">
        <v>2.7151346E-2</v>
      </c>
      <c r="M900" s="13">
        <v>0.111619234</v>
      </c>
      <c r="N900" s="13">
        <v>1.8791914E-2</v>
      </c>
      <c r="O900" s="13">
        <v>0</v>
      </c>
      <c r="P900" s="13">
        <v>8.6681840000000007E-3</v>
      </c>
      <c r="Q900" s="13">
        <v>0.90893879200000005</v>
      </c>
      <c r="R900" s="10">
        <v>0.96159118929125698</v>
      </c>
      <c r="S900" s="10">
        <v>0.96001225546511004</v>
      </c>
      <c r="T900" s="10">
        <v>0.91384080786474298</v>
      </c>
      <c r="U900" s="10">
        <v>0.85404869344640499</v>
      </c>
      <c r="V900" s="10">
        <v>0.96347297565033596</v>
      </c>
      <c r="W900" s="10">
        <v>0.932866740106993</v>
      </c>
      <c r="X900" s="9">
        <v>0.90893879200000005</v>
      </c>
      <c r="Y900" s="8">
        <v>37.326113770923797</v>
      </c>
    </row>
    <row r="901" spans="1:25">
      <c r="A901" s="11">
        <v>5</v>
      </c>
      <c r="B901" s="14">
        <v>258</v>
      </c>
      <c r="C901" s="14" t="s">
        <v>201</v>
      </c>
      <c r="D901" s="14">
        <v>121.7330576</v>
      </c>
      <c r="E901" s="14">
        <v>31.188449670000001</v>
      </c>
      <c r="F901" s="14" t="s">
        <v>1973</v>
      </c>
      <c r="G901" s="14" t="s">
        <v>1973</v>
      </c>
      <c r="H901" s="14" t="s">
        <v>1972</v>
      </c>
      <c r="I901" s="10" t="s">
        <v>1954</v>
      </c>
      <c r="J901" s="13">
        <v>4.4958659999999998E-2</v>
      </c>
      <c r="K901" s="13">
        <v>0.456202371</v>
      </c>
      <c r="L901" s="13">
        <v>0.29158619499999999</v>
      </c>
      <c r="M901" s="13">
        <v>1.9929886000000001E-2</v>
      </c>
      <c r="N901" s="13">
        <v>5.4051263000000002E-2</v>
      </c>
      <c r="O901" s="13">
        <v>2.21525E-4</v>
      </c>
      <c r="P901" s="13">
        <v>1.560484E-3</v>
      </c>
      <c r="Q901" s="13">
        <v>0.88845892800000004</v>
      </c>
      <c r="R901" s="10">
        <v>0.93153280694240503</v>
      </c>
      <c r="S901" s="10">
        <v>0.87942137529832198</v>
      </c>
      <c r="T901" s="10">
        <v>0.88886576574538401</v>
      </c>
      <c r="U901" s="10">
        <v>0.536071880173142</v>
      </c>
      <c r="V901" s="10">
        <v>0.79288784536562895</v>
      </c>
      <c r="W901" s="10">
        <v>0.65817631745234395</v>
      </c>
      <c r="X901" s="9">
        <v>0.88845892800000004</v>
      </c>
      <c r="Y901" s="8">
        <v>30.420630957139998</v>
      </c>
    </row>
    <row r="902" spans="1:25">
      <c r="A902" s="11">
        <v>5</v>
      </c>
      <c r="B902" s="14">
        <v>259</v>
      </c>
      <c r="C902" s="14" t="s">
        <v>1971</v>
      </c>
      <c r="D902" s="14">
        <v>121.6964857</v>
      </c>
      <c r="E902" s="14">
        <v>31.1965802</v>
      </c>
      <c r="F902" s="14" t="s">
        <v>1970</v>
      </c>
      <c r="G902" s="14" t="s">
        <v>1969</v>
      </c>
      <c r="H902" s="14" t="s">
        <v>1968</v>
      </c>
      <c r="I902" s="10" t="s">
        <v>1954</v>
      </c>
      <c r="J902" s="13"/>
      <c r="K902" s="13"/>
      <c r="L902" s="13"/>
      <c r="M902" s="13"/>
      <c r="N902" s="13"/>
      <c r="O902" s="13"/>
      <c r="P902" s="13"/>
      <c r="Q902" s="13"/>
    </row>
    <row r="903" spans="1:25">
      <c r="A903" s="11">
        <v>5</v>
      </c>
      <c r="B903" s="14">
        <v>260</v>
      </c>
      <c r="C903" s="14" t="s">
        <v>1967</v>
      </c>
      <c r="D903" s="14">
        <v>121.5775464</v>
      </c>
      <c r="E903" s="14">
        <v>31.346599229999999</v>
      </c>
      <c r="F903" s="14" t="s">
        <v>1670</v>
      </c>
      <c r="G903" s="14" t="s">
        <v>1670</v>
      </c>
      <c r="H903" s="14" t="s">
        <v>1966</v>
      </c>
      <c r="I903" s="10" t="s">
        <v>1954</v>
      </c>
      <c r="J903" s="13"/>
      <c r="K903" s="13"/>
      <c r="L903" s="13"/>
      <c r="M903" s="13"/>
      <c r="N903" s="13"/>
      <c r="O903" s="13"/>
      <c r="P903" s="13"/>
      <c r="Q903" s="13"/>
    </row>
    <row r="904" spans="1:25">
      <c r="A904" s="11">
        <v>5</v>
      </c>
      <c r="B904" s="14">
        <v>261</v>
      </c>
      <c r="C904" s="14" t="s">
        <v>199</v>
      </c>
      <c r="D904" s="14">
        <v>121.57139840000001</v>
      </c>
      <c r="E904" s="14">
        <v>31.11978667</v>
      </c>
      <c r="F904" s="14" t="s">
        <v>1670</v>
      </c>
      <c r="G904" s="14" t="s">
        <v>1670</v>
      </c>
      <c r="H904" s="14" t="s">
        <v>1965</v>
      </c>
      <c r="I904" s="10" t="s">
        <v>1954</v>
      </c>
      <c r="J904" s="13">
        <v>0.27554682699999999</v>
      </c>
      <c r="K904" s="13">
        <v>0.46036850800000001</v>
      </c>
      <c r="L904" s="13">
        <v>3.6951365999999999E-2</v>
      </c>
      <c r="M904" s="13">
        <v>0.12700060799999999</v>
      </c>
      <c r="N904" s="13">
        <v>2.3925981999999998E-2</v>
      </c>
      <c r="O904" s="13">
        <v>2.325962E-3</v>
      </c>
      <c r="P904" s="13">
        <v>4.0337312E-2</v>
      </c>
      <c r="Q904" s="13">
        <v>0.84487243599999995</v>
      </c>
      <c r="R904" s="10">
        <v>0.94651333011509298</v>
      </c>
      <c r="S904" s="10">
        <v>0.85284556945427104</v>
      </c>
      <c r="T904" s="10">
        <v>0.82506133321447905</v>
      </c>
      <c r="U904" s="10">
        <v>0.82875364820291197</v>
      </c>
      <c r="V904" s="10">
        <v>0.89113075109979101</v>
      </c>
      <c r="W904" s="10">
        <v>0.65674906967194302</v>
      </c>
      <c r="X904" s="9">
        <v>0.84487243599999995</v>
      </c>
      <c r="Y904" s="8">
        <v>16.4827025477456</v>
      </c>
    </row>
    <row r="905" spans="1:25">
      <c r="A905" s="11">
        <v>5</v>
      </c>
      <c r="B905" s="14">
        <v>262</v>
      </c>
      <c r="C905" s="14" t="s">
        <v>1964</v>
      </c>
      <c r="D905" s="14">
        <v>121.6869035</v>
      </c>
      <c r="E905" s="14">
        <v>31.146444429999999</v>
      </c>
      <c r="F905" s="14" t="s">
        <v>1670</v>
      </c>
      <c r="G905" s="14" t="s">
        <v>1670</v>
      </c>
      <c r="H905" s="14" t="s">
        <v>1963</v>
      </c>
      <c r="I905" s="10" t="s">
        <v>1954</v>
      </c>
      <c r="J905" s="13"/>
      <c r="K905" s="13"/>
      <c r="L905" s="13"/>
      <c r="M905" s="13"/>
      <c r="N905" s="13"/>
      <c r="O905" s="13"/>
      <c r="P905" s="13"/>
      <c r="Q905" s="13"/>
    </row>
    <row r="906" spans="1:25">
      <c r="A906" s="11">
        <v>5</v>
      </c>
      <c r="B906" s="14">
        <v>263</v>
      </c>
      <c r="C906" s="14" t="s">
        <v>1962</v>
      </c>
      <c r="D906" s="14">
        <v>121.6869035</v>
      </c>
      <c r="E906" s="14">
        <v>31.146444429999999</v>
      </c>
      <c r="F906" s="14" t="s">
        <v>1670</v>
      </c>
      <c r="G906" s="14" t="s">
        <v>1670</v>
      </c>
      <c r="H906" s="14" t="s">
        <v>1961</v>
      </c>
      <c r="I906" s="10" t="s">
        <v>1954</v>
      </c>
      <c r="J906" s="13"/>
      <c r="K906" s="13"/>
      <c r="L906" s="13"/>
      <c r="M906" s="13"/>
      <c r="N906" s="13"/>
      <c r="O906" s="13"/>
      <c r="P906" s="13"/>
      <c r="Q906" s="13"/>
    </row>
    <row r="907" spans="1:25">
      <c r="A907" s="11">
        <v>5</v>
      </c>
      <c r="B907" s="14">
        <v>264</v>
      </c>
      <c r="C907" s="14" t="s">
        <v>198</v>
      </c>
      <c r="D907" s="14">
        <v>121.7076314</v>
      </c>
      <c r="E907" s="14">
        <v>31.195134199999998</v>
      </c>
      <c r="F907" s="14" t="s">
        <v>1670</v>
      </c>
      <c r="G907" s="14" t="s">
        <v>1670</v>
      </c>
      <c r="H907" s="14" t="s">
        <v>1960</v>
      </c>
      <c r="I907" s="10" t="s">
        <v>1954</v>
      </c>
      <c r="J907" s="13">
        <v>0.18862962699999999</v>
      </c>
      <c r="K907" s="13">
        <v>0.430345535</v>
      </c>
      <c r="L907" s="13">
        <v>0.14027595500000001</v>
      </c>
      <c r="M907" s="13">
        <v>7.4976444000000003E-2</v>
      </c>
      <c r="N907" s="13">
        <v>2.2071838999999999E-2</v>
      </c>
      <c r="O907" s="13">
        <v>7.7772200000000001E-4</v>
      </c>
      <c r="P907" s="13">
        <v>3.2248974E-2</v>
      </c>
      <c r="Q907" s="13">
        <v>0.67761081599999995</v>
      </c>
      <c r="R907" s="10">
        <v>0.84747914857877704</v>
      </c>
      <c r="S907" s="10">
        <v>0.84359854552179003</v>
      </c>
      <c r="T907" s="10">
        <v>0.65824005995134305</v>
      </c>
      <c r="U907" s="10">
        <v>0.690925111892713</v>
      </c>
      <c r="V907" s="10">
        <v>0.92027004038631799</v>
      </c>
      <c r="W907" s="10">
        <v>0.85556535848773796</v>
      </c>
      <c r="X907" s="9">
        <v>0.67761081599999995</v>
      </c>
      <c r="Y907" s="8">
        <v>10.5952449471549</v>
      </c>
    </row>
    <row r="908" spans="1:25">
      <c r="A908" s="11">
        <v>5</v>
      </c>
      <c r="B908" s="14">
        <v>265</v>
      </c>
      <c r="C908" s="14" t="s">
        <v>197</v>
      </c>
      <c r="D908" s="14">
        <v>121.6853163</v>
      </c>
      <c r="E908" s="14">
        <v>31.235541099999999</v>
      </c>
      <c r="F908" s="14" t="s">
        <v>1959</v>
      </c>
      <c r="G908" s="14" t="s">
        <v>1670</v>
      </c>
      <c r="H908" s="14" t="s">
        <v>1958</v>
      </c>
      <c r="I908" s="10" t="s">
        <v>1954</v>
      </c>
      <c r="J908" s="13">
        <v>1.3692538000000001E-2</v>
      </c>
      <c r="K908" s="13">
        <v>0.61058966299999995</v>
      </c>
      <c r="L908" s="13">
        <v>0.119881948</v>
      </c>
      <c r="M908" s="13">
        <v>8.7519964000000006E-2</v>
      </c>
      <c r="N908" s="13">
        <v>1.619657E-3</v>
      </c>
      <c r="O908" s="13">
        <v>1.5662510000000001E-3</v>
      </c>
      <c r="P908" s="13">
        <v>7.0126850000000003E-3</v>
      </c>
      <c r="Q908" s="13">
        <v>0.85322883800000004</v>
      </c>
      <c r="R908" s="10">
        <v>0.93436968317513203</v>
      </c>
      <c r="S908" s="10">
        <v>0.90159955870798902</v>
      </c>
      <c r="T908" s="10">
        <v>0.86615405114441602</v>
      </c>
      <c r="U908" s="10">
        <v>0.68847279987550702</v>
      </c>
      <c r="V908" s="10">
        <v>0.81889893449201701</v>
      </c>
      <c r="W908" s="10">
        <v>0.73762232334154598</v>
      </c>
      <c r="X908" s="9">
        <v>0.85322883800000004</v>
      </c>
      <c r="Y908" s="8">
        <v>28.0721359990746</v>
      </c>
    </row>
    <row r="909" spans="1:25">
      <c r="A909" s="11">
        <v>5</v>
      </c>
      <c r="B909" s="14">
        <v>266</v>
      </c>
      <c r="C909" s="14" t="s">
        <v>195</v>
      </c>
      <c r="D909" s="14">
        <v>121.5774761</v>
      </c>
      <c r="E909" s="14">
        <v>31.347327920000001</v>
      </c>
      <c r="F909" s="14" t="s">
        <v>1957</v>
      </c>
      <c r="G909" s="14" t="s">
        <v>1956</v>
      </c>
      <c r="H909" s="14" t="s">
        <v>1955</v>
      </c>
      <c r="I909" s="10" t="s">
        <v>1954</v>
      </c>
      <c r="J909" s="13">
        <v>0.239741545</v>
      </c>
      <c r="K909" s="13">
        <v>0.34763233500000001</v>
      </c>
      <c r="L909" s="13">
        <v>0.23537797199999999</v>
      </c>
      <c r="M909" s="13">
        <v>6.8283961000000004E-2</v>
      </c>
      <c r="N909" s="13">
        <v>4.3495764999999999E-2</v>
      </c>
      <c r="O909" s="13">
        <v>3.3079289999999998E-3</v>
      </c>
      <c r="P909" s="13">
        <v>1.188557E-2</v>
      </c>
      <c r="Q909" s="13">
        <v>0.81668971800000001</v>
      </c>
      <c r="R909" s="10">
        <v>0.93150858809238501</v>
      </c>
      <c r="S909" s="10">
        <v>0.85389499025823601</v>
      </c>
      <c r="T909" s="10">
        <v>0.82432583721118102</v>
      </c>
      <c r="U909" s="10">
        <v>0.56366871897714099</v>
      </c>
      <c r="V909" s="10">
        <v>0.769688500365586</v>
      </c>
      <c r="W909" s="10">
        <v>0.68921156157709496</v>
      </c>
      <c r="X909" s="9">
        <v>0.81668971800000001</v>
      </c>
      <c r="Y909" s="8">
        <v>22.412142259984201</v>
      </c>
    </row>
    <row r="910" spans="1:25">
      <c r="A910" s="11">
        <v>5</v>
      </c>
      <c r="B910" s="14">
        <v>267</v>
      </c>
      <c r="C910" s="14" t="s">
        <v>191</v>
      </c>
      <c r="D910" s="14">
        <v>121.43159300000001</v>
      </c>
      <c r="E910" s="14">
        <v>31.212867930000002</v>
      </c>
      <c r="F910" s="14" t="s">
        <v>1670</v>
      </c>
      <c r="G910" s="14" t="s">
        <v>1670</v>
      </c>
      <c r="H910" s="14" t="s">
        <v>1953</v>
      </c>
      <c r="I910" s="10" t="s">
        <v>1759</v>
      </c>
      <c r="J910" s="13">
        <v>0.10173344600000001</v>
      </c>
      <c r="K910" s="13">
        <v>4.7475814999999998E-2</v>
      </c>
      <c r="L910" s="13">
        <v>0.62713789900000005</v>
      </c>
      <c r="M910" s="13">
        <v>8.9408636E-2</v>
      </c>
      <c r="N910" s="13">
        <v>4.3350458000000001E-2</v>
      </c>
      <c r="O910" s="13">
        <v>2.046108E-3</v>
      </c>
      <c r="P910" s="13">
        <v>1.2014389E-2</v>
      </c>
      <c r="Q910" s="13">
        <v>0.76166486799999999</v>
      </c>
      <c r="R910" s="10">
        <v>0.95181054774856599</v>
      </c>
      <c r="S910" s="10">
        <v>0.85139938838608697</v>
      </c>
      <c r="T910" s="10">
        <v>0.76816362143670602</v>
      </c>
      <c r="U910" s="10">
        <v>0.79826874567167905</v>
      </c>
      <c r="V910" s="10">
        <v>0.88979817709406195</v>
      </c>
      <c r="W910" s="10">
        <v>0.81696176814603605</v>
      </c>
      <c r="X910" s="9">
        <v>0.76166486799999999</v>
      </c>
      <c r="Y910" s="8">
        <v>26.5807675493994</v>
      </c>
    </row>
    <row r="911" spans="1:25">
      <c r="A911" s="11">
        <v>5</v>
      </c>
      <c r="B911" s="14">
        <v>268</v>
      </c>
      <c r="C911" s="14" t="s">
        <v>190</v>
      </c>
      <c r="D911" s="14">
        <v>121.4443419</v>
      </c>
      <c r="E911" s="14">
        <v>31.210670050000001</v>
      </c>
      <c r="F911" s="14" t="s">
        <v>1952</v>
      </c>
      <c r="G911" s="14" t="s">
        <v>1670</v>
      </c>
      <c r="H911" s="14" t="s">
        <v>1951</v>
      </c>
      <c r="I911" s="10" t="s">
        <v>1759</v>
      </c>
      <c r="J911" s="13">
        <v>0.27891993500000001</v>
      </c>
      <c r="K911" s="13">
        <v>0.10379719699999999</v>
      </c>
      <c r="L911" s="13">
        <v>0.38605213199999999</v>
      </c>
      <c r="M911" s="13">
        <v>8.2346678000000006E-2</v>
      </c>
      <c r="N911" s="13">
        <v>5.1271439000000002E-2</v>
      </c>
      <c r="O911" s="13">
        <v>1.542568E-3</v>
      </c>
      <c r="P911" s="13">
        <v>1.0368586000000001E-2</v>
      </c>
      <c r="Q911" s="13">
        <v>0.82983584499999996</v>
      </c>
      <c r="R911" s="10">
        <v>0.85100181949271303</v>
      </c>
      <c r="S911" s="10">
        <v>0.72757618499134302</v>
      </c>
      <c r="T911" s="10">
        <v>0.83467198853526303</v>
      </c>
      <c r="U911" s="10">
        <v>0.83445094075133097</v>
      </c>
      <c r="V911" s="10">
        <v>0.83078585516324599</v>
      </c>
      <c r="W911" s="10">
        <v>0.77346131366554405</v>
      </c>
      <c r="X911" s="9">
        <v>0.82983584499999996</v>
      </c>
      <c r="Y911" s="8">
        <v>22.497801773215599</v>
      </c>
    </row>
    <row r="912" spans="1:25">
      <c r="A912" s="11">
        <v>5</v>
      </c>
      <c r="B912" s="14">
        <v>269</v>
      </c>
      <c r="C912" s="14" t="s">
        <v>188</v>
      </c>
      <c r="D912" s="14">
        <v>121.44128569999999</v>
      </c>
      <c r="E912" s="14">
        <v>31.20363502</v>
      </c>
      <c r="F912" s="14" t="s">
        <v>1670</v>
      </c>
      <c r="G912" s="14" t="s">
        <v>1670</v>
      </c>
      <c r="H912" s="14" t="s">
        <v>1950</v>
      </c>
      <c r="I912" s="10" t="s">
        <v>1759</v>
      </c>
      <c r="J912" s="13">
        <v>0.15825762099999999</v>
      </c>
      <c r="K912" s="13">
        <v>3.9277486E-2</v>
      </c>
      <c r="L912" s="13">
        <v>0.59220286799999999</v>
      </c>
      <c r="M912" s="13">
        <v>8.3833148999999996E-2</v>
      </c>
      <c r="N912" s="13">
        <v>5.7260241000000003E-2</v>
      </c>
      <c r="O912" s="13">
        <v>3.1424930000000001E-3</v>
      </c>
      <c r="P912" s="13">
        <v>1.432691E-3</v>
      </c>
      <c r="Q912" s="13">
        <v>0.89788462599999996</v>
      </c>
      <c r="R912" s="10">
        <v>0.95111466163534697</v>
      </c>
      <c r="S912" s="10">
        <v>0.836872051170793</v>
      </c>
      <c r="T912" s="10">
        <v>0.89283732345080102</v>
      </c>
      <c r="U912" s="10">
        <v>0.83461925764860601</v>
      </c>
      <c r="V912" s="10">
        <v>0.88086338515091001</v>
      </c>
      <c r="W912" s="10">
        <v>0.84494149762231197</v>
      </c>
      <c r="X912" s="9">
        <v>0.89788462599999996</v>
      </c>
      <c r="Y912" s="8">
        <v>31.315546950346398</v>
      </c>
    </row>
    <row r="913" spans="1:25">
      <c r="A913" s="11">
        <v>5</v>
      </c>
      <c r="B913" s="14">
        <v>270</v>
      </c>
      <c r="C913" s="14" t="s">
        <v>187</v>
      </c>
      <c r="D913" s="14">
        <v>121.44595390000001</v>
      </c>
      <c r="E913" s="14">
        <v>31.214877260000002</v>
      </c>
      <c r="F913" s="14" t="s">
        <v>1670</v>
      </c>
      <c r="G913" s="14" t="s">
        <v>1670</v>
      </c>
      <c r="H913" s="14" t="s">
        <v>1949</v>
      </c>
      <c r="I913" s="10" t="s">
        <v>1759</v>
      </c>
      <c r="J913" s="13">
        <v>0.38400387800000002</v>
      </c>
      <c r="K913" s="13">
        <v>0.368123531</v>
      </c>
      <c r="L913" s="13">
        <v>2.4530888000000001E-2</v>
      </c>
      <c r="M913" s="13">
        <v>0.11409830999999999</v>
      </c>
      <c r="N913" s="13">
        <v>2.0423413000000001E-2</v>
      </c>
      <c r="O913" s="13">
        <v>5.6512359999999996E-3</v>
      </c>
      <c r="P913" s="13">
        <v>2.3765563999999999E-2</v>
      </c>
      <c r="Q913" s="13">
        <v>0.82024911599999994</v>
      </c>
      <c r="R913" s="10">
        <v>0.937239679464697</v>
      </c>
      <c r="S913" s="10">
        <v>0.75174073462928004</v>
      </c>
      <c r="T913" s="10">
        <v>0.82274980204491399</v>
      </c>
      <c r="U913" s="10">
        <v>0.85102936190244505</v>
      </c>
      <c r="V913" s="10">
        <v>0.92661970944488103</v>
      </c>
      <c r="W913" s="10">
        <v>0.82379428535538601</v>
      </c>
      <c r="X913" s="9">
        <v>0.82024911599999994</v>
      </c>
      <c r="Y913" s="8">
        <v>16.318132153228799</v>
      </c>
    </row>
    <row r="914" spans="1:25">
      <c r="A914" s="11">
        <v>5</v>
      </c>
      <c r="B914" s="14">
        <v>271</v>
      </c>
      <c r="C914" s="14" t="s">
        <v>186</v>
      </c>
      <c r="D914" s="14">
        <v>121.4509508</v>
      </c>
      <c r="E914" s="14">
        <v>31.20571593</v>
      </c>
      <c r="F914" s="14" t="s">
        <v>1670</v>
      </c>
      <c r="G914" s="14" t="s">
        <v>1670</v>
      </c>
      <c r="H914" s="14" t="s">
        <v>1948</v>
      </c>
      <c r="I914" s="10" t="s">
        <v>1759</v>
      </c>
      <c r="J914" s="13">
        <v>0.29239209500000002</v>
      </c>
      <c r="K914" s="13">
        <v>9.3937132000000007E-2</v>
      </c>
      <c r="L914" s="13">
        <v>0.38955158699999998</v>
      </c>
      <c r="M914" s="13">
        <v>7.9652998000000003E-2</v>
      </c>
      <c r="N914" s="13">
        <v>4.8464245000000003E-2</v>
      </c>
      <c r="O914" s="13">
        <v>6.6822899999999996E-3</v>
      </c>
      <c r="P914" s="13">
        <v>1.9432068E-2</v>
      </c>
      <c r="Q914" s="13">
        <v>0.894583409</v>
      </c>
      <c r="R914" s="10">
        <v>0.93258936983150098</v>
      </c>
      <c r="S914" s="10">
        <v>0.94387746557483698</v>
      </c>
      <c r="T914" s="10">
        <v>0.88357048285085305</v>
      </c>
      <c r="U914" s="10">
        <v>0.79127107678139297</v>
      </c>
      <c r="V914" s="10">
        <v>0.86961436746266296</v>
      </c>
      <c r="W914" s="10">
        <v>0.879160944782448</v>
      </c>
      <c r="X914" s="9">
        <v>0.894583409</v>
      </c>
      <c r="Y914" s="8">
        <v>23.5782581113974</v>
      </c>
    </row>
    <row r="915" spans="1:25">
      <c r="A915" s="11">
        <v>5</v>
      </c>
      <c r="B915" s="14">
        <v>272</v>
      </c>
      <c r="C915" s="14" t="s">
        <v>185</v>
      </c>
      <c r="D915" s="14">
        <v>121.4533462</v>
      </c>
      <c r="E915" s="14">
        <v>31.205626710000001</v>
      </c>
      <c r="F915" s="14" t="s">
        <v>1947</v>
      </c>
      <c r="G915" s="14" t="s">
        <v>1947</v>
      </c>
      <c r="H915" s="14" t="s">
        <v>1946</v>
      </c>
      <c r="I915" s="10" t="s">
        <v>1759</v>
      </c>
      <c r="J915" s="13">
        <v>0.31832389799999999</v>
      </c>
      <c r="K915" s="13">
        <v>2.7558518000000001E-2</v>
      </c>
      <c r="L915" s="13">
        <v>0.39361000099999999</v>
      </c>
      <c r="M915" s="13">
        <v>9.8808288999999994E-2</v>
      </c>
      <c r="N915" s="13">
        <v>4.3410110000000002E-2</v>
      </c>
      <c r="O915" s="13">
        <v>5.701065E-3</v>
      </c>
      <c r="P915" s="13">
        <v>1.295662E-2</v>
      </c>
      <c r="Q915" s="13">
        <v>0.79757837099999995</v>
      </c>
      <c r="R915" s="10">
        <v>0.93135956131776199</v>
      </c>
      <c r="S915" s="10">
        <v>0.92255846760142401</v>
      </c>
      <c r="T915" s="10">
        <v>0.80401037652262297</v>
      </c>
      <c r="U915" s="10">
        <v>0.83994323028005102</v>
      </c>
      <c r="V915" s="10">
        <v>0.85404185439173497</v>
      </c>
      <c r="W915" s="10">
        <v>0.87763145020126099</v>
      </c>
      <c r="X915" s="9">
        <v>0.79757837099999995</v>
      </c>
      <c r="Y915" s="8">
        <v>31.156290504426899</v>
      </c>
    </row>
    <row r="916" spans="1:25">
      <c r="A916" s="11">
        <v>5</v>
      </c>
      <c r="B916" s="14">
        <v>273</v>
      </c>
      <c r="C916" s="14" t="s">
        <v>183</v>
      </c>
      <c r="D916" s="14">
        <v>121.4419942</v>
      </c>
      <c r="E916" s="14">
        <v>31.21253901</v>
      </c>
      <c r="F916" s="14" t="s">
        <v>1945</v>
      </c>
      <c r="G916" s="14" t="s">
        <v>1944</v>
      </c>
      <c r="H916" s="14" t="s">
        <v>1943</v>
      </c>
      <c r="I916" s="10" t="s">
        <v>1759</v>
      </c>
      <c r="J916" s="13">
        <v>0.22317400000000001</v>
      </c>
      <c r="K916" s="13">
        <v>0.14453201299999999</v>
      </c>
      <c r="L916" s="13">
        <v>0.38189029699999999</v>
      </c>
      <c r="M916" s="13">
        <v>9.3758868999999995E-2</v>
      </c>
      <c r="N916" s="13">
        <v>4.1783714E-2</v>
      </c>
      <c r="O916" s="13">
        <v>4.162598E-3</v>
      </c>
      <c r="P916" s="13">
        <v>1.7902851000000001E-2</v>
      </c>
      <c r="Q916" s="13">
        <v>0.83626169800000005</v>
      </c>
      <c r="R916" s="10">
        <v>0.87066314773039699</v>
      </c>
      <c r="S916" s="10">
        <v>0.83798187207849395</v>
      </c>
      <c r="T916" s="10">
        <v>0.83225789985884302</v>
      </c>
      <c r="U916" s="10">
        <v>0.85153712421698502</v>
      </c>
      <c r="V916" s="10">
        <v>0.86400417145543296</v>
      </c>
      <c r="W916" s="10">
        <v>0.79274581554951296</v>
      </c>
      <c r="X916" s="9">
        <v>0.83626169800000005</v>
      </c>
      <c r="Y916" s="8">
        <v>23.142495274183499</v>
      </c>
    </row>
    <row r="917" spans="1:25">
      <c r="A917" s="11">
        <v>5</v>
      </c>
      <c r="B917" s="14">
        <v>274</v>
      </c>
      <c r="C917" s="14" t="s">
        <v>181</v>
      </c>
      <c r="D917" s="14">
        <v>121.4445793</v>
      </c>
      <c r="E917" s="14">
        <v>31.212503980000001</v>
      </c>
      <c r="F917" s="14" t="s">
        <v>1942</v>
      </c>
      <c r="G917" s="14" t="s">
        <v>1942</v>
      </c>
      <c r="H917" s="14" t="s">
        <v>1941</v>
      </c>
      <c r="I917" s="10" t="s">
        <v>1759</v>
      </c>
      <c r="J917" s="13">
        <v>0.260664701</v>
      </c>
      <c r="K917" s="13">
        <v>6.9815397000000001E-2</v>
      </c>
      <c r="L917" s="13">
        <v>0.43252539600000001</v>
      </c>
      <c r="M917" s="13">
        <v>9.9166632000000005E-2</v>
      </c>
      <c r="N917" s="13">
        <v>4.5002699E-2</v>
      </c>
      <c r="O917" s="13">
        <v>3.766775E-3</v>
      </c>
      <c r="P917" s="13">
        <v>2.2199149999999998E-3</v>
      </c>
      <c r="Q917" s="13">
        <v>0.84535909099999995</v>
      </c>
      <c r="R917" s="10">
        <v>0.925494242685868</v>
      </c>
      <c r="S917" s="10">
        <v>0.89175440766231495</v>
      </c>
      <c r="T917" s="10">
        <v>0.84659347353094405</v>
      </c>
      <c r="U917" s="10">
        <v>0.776804358840257</v>
      </c>
      <c r="V917" s="10">
        <v>0.89066519489775098</v>
      </c>
      <c r="W917" s="10">
        <v>0.87211306314148496</v>
      </c>
      <c r="X917" s="9">
        <v>0.84535909099999995</v>
      </c>
      <c r="Y917" s="8">
        <v>27.611298080444602</v>
      </c>
    </row>
    <row r="918" spans="1:25">
      <c r="A918" s="11">
        <v>5</v>
      </c>
      <c r="B918" s="14">
        <v>275</v>
      </c>
      <c r="C918" s="14" t="s">
        <v>179</v>
      </c>
      <c r="D918" s="14">
        <v>121.4371924</v>
      </c>
      <c r="E918" s="14">
        <v>31.208604430000001</v>
      </c>
      <c r="F918" s="14" t="s">
        <v>1940</v>
      </c>
      <c r="G918" s="14" t="s">
        <v>1940</v>
      </c>
      <c r="H918" s="14" t="s">
        <v>1939</v>
      </c>
      <c r="I918" s="10" t="s">
        <v>1759</v>
      </c>
      <c r="J918" s="13">
        <v>0.19552855</v>
      </c>
      <c r="K918" s="13">
        <v>0.31749638600000002</v>
      </c>
      <c r="L918" s="13">
        <v>0.27957864199999999</v>
      </c>
      <c r="M918" s="13">
        <v>0.13703996500000001</v>
      </c>
      <c r="N918" s="13">
        <v>2.7195062999999998E-2</v>
      </c>
      <c r="O918" s="13">
        <v>2.4230269999999999E-3</v>
      </c>
      <c r="P918" s="13">
        <v>5.9427780000000001E-3</v>
      </c>
      <c r="Q918" s="13">
        <v>0.75580435000000001</v>
      </c>
      <c r="R918" s="10">
        <v>0.87378046944530396</v>
      </c>
      <c r="S918" s="10">
        <v>0.85938610581195396</v>
      </c>
      <c r="T918" s="10">
        <v>0.75308016560065005</v>
      </c>
      <c r="U918" s="10">
        <v>0.82769080992938204</v>
      </c>
      <c r="V918" s="10">
        <v>0.85008393610126598</v>
      </c>
      <c r="W918" s="10">
        <v>0.76521898325718496</v>
      </c>
      <c r="X918" s="9">
        <v>0.75580435000000001</v>
      </c>
      <c r="Y918" s="8">
        <v>16.544904031939598</v>
      </c>
    </row>
    <row r="919" spans="1:25">
      <c r="A919" s="11">
        <v>5</v>
      </c>
      <c r="B919" s="14">
        <v>276</v>
      </c>
      <c r="C919" s="14" t="s">
        <v>177</v>
      </c>
      <c r="D919" s="14">
        <v>121.4390616</v>
      </c>
      <c r="E919" s="14">
        <v>31.212142960000001</v>
      </c>
      <c r="F919" s="14" t="s">
        <v>1938</v>
      </c>
      <c r="G919" s="14" t="s">
        <v>1938</v>
      </c>
      <c r="H919" s="14" t="s">
        <v>1937</v>
      </c>
      <c r="I919" s="10" t="s">
        <v>1759</v>
      </c>
      <c r="J919" s="13">
        <v>0.283599726</v>
      </c>
      <c r="K919" s="13">
        <v>8.1580987999999993E-2</v>
      </c>
      <c r="L919" s="13">
        <v>0.39412930800000001</v>
      </c>
      <c r="M919" s="13">
        <v>0.106684113</v>
      </c>
      <c r="N919" s="13">
        <v>3.7113063000000002E-2</v>
      </c>
      <c r="O919" s="13">
        <v>1.8692019999999999E-3</v>
      </c>
      <c r="P919" s="13">
        <v>1.2189611E-2</v>
      </c>
      <c r="Q919" s="13">
        <v>0.80844912499999999</v>
      </c>
      <c r="R919" s="10">
        <v>0.90715685901017495</v>
      </c>
      <c r="S919" s="10">
        <v>0.80216028927762595</v>
      </c>
      <c r="T919" s="10">
        <v>0.80225051224930899</v>
      </c>
      <c r="U919" s="10">
        <v>0.81444530697575002</v>
      </c>
      <c r="V919" s="10">
        <v>0.888897524524905</v>
      </c>
      <c r="W919" s="10">
        <v>0.77898902235116896</v>
      </c>
      <c r="X919" s="9">
        <v>0.80844912499999999</v>
      </c>
      <c r="Y919" s="8">
        <v>27.658391655938502</v>
      </c>
    </row>
    <row r="920" spans="1:25">
      <c r="A920" s="11">
        <v>5</v>
      </c>
      <c r="B920" s="14">
        <v>277</v>
      </c>
      <c r="C920" s="14" t="s">
        <v>175</v>
      </c>
      <c r="D920" s="14">
        <v>121.4351784</v>
      </c>
      <c r="E920" s="14">
        <v>31.209924829999999</v>
      </c>
      <c r="F920" s="14" t="s">
        <v>1936</v>
      </c>
      <c r="G920" s="14" t="s">
        <v>1936</v>
      </c>
      <c r="H920" s="14" t="s">
        <v>1935</v>
      </c>
      <c r="I920" s="10" t="s">
        <v>1759</v>
      </c>
      <c r="J920" s="13">
        <v>0.26845550499999998</v>
      </c>
      <c r="K920" s="13">
        <v>9.5097350999999997E-2</v>
      </c>
      <c r="L920" s="13">
        <v>0.386751175</v>
      </c>
      <c r="M920" s="13">
        <v>7.4004744999999997E-2</v>
      </c>
      <c r="N920" s="13">
        <v>4.4205475000000001E-2</v>
      </c>
      <c r="O920" s="13">
        <v>3.9306640000000004E-3</v>
      </c>
      <c r="P920" s="13">
        <v>8.2855199999999998E-4</v>
      </c>
      <c r="Q920" s="13">
        <v>0.87625286000000002</v>
      </c>
      <c r="R920" s="10">
        <v>0.89040315691820104</v>
      </c>
      <c r="S920" s="10">
        <v>0.86724224639487202</v>
      </c>
      <c r="T920" s="10">
        <v>0.86187282930166798</v>
      </c>
      <c r="U920" s="10">
        <v>0.80846848269800797</v>
      </c>
      <c r="V920" s="10">
        <v>0.84668506692477397</v>
      </c>
      <c r="W920" s="10">
        <v>0.85512891736275998</v>
      </c>
      <c r="X920" s="9">
        <v>0.87625286000000002</v>
      </c>
      <c r="Y920" s="8">
        <v>27.859106511793801</v>
      </c>
    </row>
    <row r="921" spans="1:25">
      <c r="A921" s="11">
        <v>5</v>
      </c>
      <c r="B921" s="14">
        <v>278</v>
      </c>
      <c r="C921" s="14" t="s">
        <v>173</v>
      </c>
      <c r="D921" s="14">
        <v>121.43544230000001</v>
      </c>
      <c r="E921" s="14">
        <v>31.210012169999999</v>
      </c>
      <c r="F921" s="14" t="s">
        <v>1934</v>
      </c>
      <c r="G921" s="14" t="s">
        <v>1934</v>
      </c>
      <c r="H921" s="14" t="s">
        <v>1933</v>
      </c>
      <c r="I921" s="10" t="s">
        <v>1759</v>
      </c>
      <c r="J921" s="13">
        <v>0.29935939499999997</v>
      </c>
      <c r="K921" s="13">
        <v>0.14581181500000001</v>
      </c>
      <c r="L921" s="13">
        <v>0.342720472</v>
      </c>
      <c r="M921" s="13">
        <v>9.8335853000000001E-2</v>
      </c>
      <c r="N921" s="13">
        <v>4.8171704000000003E-2</v>
      </c>
      <c r="O921" s="13">
        <v>4.5648720000000002E-3</v>
      </c>
      <c r="P921" s="13">
        <v>1.115652E-3</v>
      </c>
      <c r="Q921" s="13">
        <v>0.87157538700000003</v>
      </c>
      <c r="R921" s="10">
        <v>0.88208867665192303</v>
      </c>
      <c r="S921" s="10">
        <v>0.86841878474135104</v>
      </c>
      <c r="T921" s="10">
        <v>0.86782648100762605</v>
      </c>
      <c r="U921" s="10">
        <v>0.78264064330053595</v>
      </c>
      <c r="V921" s="10">
        <v>0.84854296458942702</v>
      </c>
      <c r="W921" s="10">
        <v>0.86029015209336901</v>
      </c>
      <c r="X921" s="9">
        <v>0.87157538700000003</v>
      </c>
      <c r="Y921" s="8">
        <v>25.342436625790398</v>
      </c>
    </row>
    <row r="922" spans="1:25">
      <c r="A922" s="11">
        <v>5</v>
      </c>
      <c r="B922" s="14">
        <v>279</v>
      </c>
      <c r="C922" s="14" t="s">
        <v>171</v>
      </c>
      <c r="D922" s="14">
        <v>121.431613</v>
      </c>
      <c r="E922" s="14">
        <v>31.186261519999999</v>
      </c>
      <c r="F922" s="14" t="s">
        <v>1932</v>
      </c>
      <c r="G922" s="14" t="s">
        <v>1931</v>
      </c>
      <c r="H922" s="14" t="s">
        <v>1930</v>
      </c>
      <c r="I922" s="10" t="s">
        <v>1759</v>
      </c>
      <c r="J922" s="13">
        <v>0.33491599</v>
      </c>
      <c r="K922" s="13">
        <v>0.37927362199999998</v>
      </c>
      <c r="L922" s="13">
        <v>6.1504114999999998E-2</v>
      </c>
      <c r="M922" s="13">
        <v>0.13109074500000001</v>
      </c>
      <c r="N922" s="13">
        <v>3.1248921999999998E-2</v>
      </c>
      <c r="O922" s="13">
        <v>3.179716E-3</v>
      </c>
      <c r="P922" s="13">
        <v>1.2833803E-2</v>
      </c>
      <c r="Q922" s="13">
        <v>0.85331214</v>
      </c>
      <c r="R922" s="10">
        <v>0.94803078724870404</v>
      </c>
      <c r="S922" s="10">
        <v>0.918203361717289</v>
      </c>
      <c r="T922" s="10">
        <v>0.84698368812616198</v>
      </c>
      <c r="U922" s="10">
        <v>0.781686381713115</v>
      </c>
      <c r="V922" s="10">
        <v>0.89586755121061801</v>
      </c>
      <c r="W922" s="10">
        <v>0.74140903854117102</v>
      </c>
      <c r="X922" s="9">
        <v>0.85331214</v>
      </c>
      <c r="Y922" s="8">
        <v>11.8951107724212</v>
      </c>
    </row>
    <row r="923" spans="1:25">
      <c r="A923" s="11">
        <v>5</v>
      </c>
      <c r="B923" s="14">
        <v>280</v>
      </c>
      <c r="C923" s="14" t="s">
        <v>169</v>
      </c>
      <c r="D923" s="14">
        <v>121.4359596</v>
      </c>
      <c r="E923" s="14">
        <v>31.211256779999999</v>
      </c>
      <c r="F923" s="14" t="s">
        <v>1670</v>
      </c>
      <c r="G923" s="14" t="s">
        <v>1670</v>
      </c>
      <c r="H923" s="14" t="s">
        <v>1929</v>
      </c>
      <c r="I923" s="10" t="s">
        <v>1759</v>
      </c>
      <c r="J923" s="13">
        <v>0.185488292</v>
      </c>
      <c r="K923" s="13">
        <v>4.9341746999999998E-2</v>
      </c>
      <c r="L923" s="13">
        <v>0.48756653900000002</v>
      </c>
      <c r="M923" s="13">
        <v>6.9566454E-2</v>
      </c>
      <c r="N923" s="13">
        <v>4.8130853000000001E-2</v>
      </c>
      <c r="O923" s="13">
        <v>6.214687E-3</v>
      </c>
      <c r="P923" s="13">
        <v>1.21525E-4</v>
      </c>
      <c r="Q923" s="13">
        <v>0.82916195299999995</v>
      </c>
      <c r="R923" s="10">
        <v>0.91265608086796102</v>
      </c>
      <c r="S923" s="10">
        <v>0.94242347318514696</v>
      </c>
      <c r="T923" s="10">
        <v>0.82942905506485798</v>
      </c>
      <c r="U923" s="10">
        <v>0.82911388147860299</v>
      </c>
      <c r="V923" s="10">
        <v>0.891851146265494</v>
      </c>
      <c r="W923" s="10">
        <v>0.89431417621098896</v>
      </c>
      <c r="X923" s="9">
        <v>0.82916195299999995</v>
      </c>
      <c r="Y923" s="8">
        <v>30.962866431387202</v>
      </c>
    </row>
    <row r="924" spans="1:25">
      <c r="A924" s="11">
        <v>5</v>
      </c>
      <c r="B924" s="14">
        <v>281</v>
      </c>
      <c r="C924" s="14" t="s">
        <v>1928</v>
      </c>
      <c r="D924" s="14">
        <v>121.4345964</v>
      </c>
      <c r="E924" s="14">
        <v>31.211409110000002</v>
      </c>
      <c r="F924" s="14" t="s">
        <v>1670</v>
      </c>
      <c r="G924" s="14" t="s">
        <v>1670</v>
      </c>
      <c r="H924" s="14" t="s">
        <v>1927</v>
      </c>
      <c r="I924" s="10" t="s">
        <v>1759</v>
      </c>
      <c r="J924" s="13"/>
      <c r="K924" s="13"/>
      <c r="L924" s="13"/>
      <c r="M924" s="13"/>
      <c r="N924" s="13"/>
      <c r="O924" s="13"/>
      <c r="P924" s="13"/>
      <c r="Q924" s="13"/>
    </row>
    <row r="925" spans="1:25">
      <c r="A925" s="11">
        <v>5</v>
      </c>
      <c r="B925" s="14">
        <v>282</v>
      </c>
      <c r="C925" s="14" t="s">
        <v>168</v>
      </c>
      <c r="D925" s="14">
        <v>121.4349443</v>
      </c>
      <c r="E925" s="14">
        <v>31.210416080000002</v>
      </c>
      <c r="F925" s="14" t="s">
        <v>1670</v>
      </c>
      <c r="G925" s="14" t="s">
        <v>1670</v>
      </c>
      <c r="H925" s="14" t="s">
        <v>1926</v>
      </c>
      <c r="I925" s="10" t="s">
        <v>1759</v>
      </c>
      <c r="J925" s="13">
        <v>0.25033493000000001</v>
      </c>
      <c r="K925" s="13">
        <v>6.9167328E-2</v>
      </c>
      <c r="L925" s="13">
        <v>0.39825439499999998</v>
      </c>
      <c r="M925" s="13">
        <v>8.1198501000000006E-2</v>
      </c>
      <c r="N925" s="13">
        <v>4.1987610000000002E-2</v>
      </c>
      <c r="O925" s="13">
        <v>4.033661E-3</v>
      </c>
      <c r="P925" s="13">
        <v>5.6770320000000003E-3</v>
      </c>
      <c r="Q925" s="13">
        <v>0.87523891799999998</v>
      </c>
      <c r="R925" s="10">
        <v>0.92037089396760596</v>
      </c>
      <c r="S925" s="10">
        <v>0.91379686362762902</v>
      </c>
      <c r="T925" s="10">
        <v>0.82977846922140697</v>
      </c>
      <c r="U925" s="10">
        <v>0.82924169535717596</v>
      </c>
      <c r="V925" s="10">
        <v>0.90728702497573499</v>
      </c>
      <c r="W925" s="10">
        <v>0.90741119351661204</v>
      </c>
      <c r="X925" s="9">
        <v>0.87523891799999998</v>
      </c>
      <c r="Y925" s="8">
        <v>30.140180303153301</v>
      </c>
    </row>
    <row r="926" spans="1:25">
      <c r="A926" s="11">
        <v>5</v>
      </c>
      <c r="B926" s="14">
        <v>283</v>
      </c>
      <c r="C926" s="14" t="s">
        <v>167</v>
      </c>
      <c r="D926" s="14">
        <v>121.4337342</v>
      </c>
      <c r="E926" s="14">
        <v>31.2070975</v>
      </c>
      <c r="F926" s="14" t="s">
        <v>1670</v>
      </c>
      <c r="G926" s="14" t="s">
        <v>1670</v>
      </c>
      <c r="H926" s="14" t="s">
        <v>1925</v>
      </c>
      <c r="I926" s="10" t="s">
        <v>1759</v>
      </c>
      <c r="J926" s="13">
        <v>0.37304242500000001</v>
      </c>
      <c r="K926" s="13">
        <v>0.109352112</v>
      </c>
      <c r="L926" s="13">
        <v>0.31474844600000002</v>
      </c>
      <c r="M926" s="13">
        <v>7.4562391000000006E-2</v>
      </c>
      <c r="N926" s="13">
        <v>4.0943146E-2</v>
      </c>
      <c r="O926" s="13">
        <v>3.6309559999999999E-3</v>
      </c>
      <c r="P926" s="13">
        <v>1.3211570000000001E-3</v>
      </c>
      <c r="Q926" s="13">
        <v>0.79252752599999998</v>
      </c>
      <c r="R926" s="10">
        <v>0.89208788506591397</v>
      </c>
      <c r="S926" s="10">
        <v>0.88421271726133699</v>
      </c>
      <c r="T926" s="10">
        <v>0.78676134880700099</v>
      </c>
      <c r="U926" s="10">
        <v>0.75980826034100402</v>
      </c>
      <c r="V926" s="10">
        <v>0.91806921128088603</v>
      </c>
      <c r="W926" s="10">
        <v>0.91570081358302702</v>
      </c>
      <c r="X926" s="9">
        <v>0.79252752599999998</v>
      </c>
      <c r="Y926" s="8">
        <v>26.641524176387001</v>
      </c>
    </row>
    <row r="927" spans="1:25">
      <c r="A927" s="11">
        <v>5</v>
      </c>
      <c r="B927" s="14">
        <v>284</v>
      </c>
      <c r="C927" s="14" t="s">
        <v>166</v>
      </c>
      <c r="D927" s="14">
        <v>121.4344705</v>
      </c>
      <c r="E927" s="14">
        <v>31.208333369999998</v>
      </c>
      <c r="F927" s="14" t="s">
        <v>1670</v>
      </c>
      <c r="G927" s="14" t="s">
        <v>1670</v>
      </c>
      <c r="H927" s="14" t="s">
        <v>1924</v>
      </c>
      <c r="I927" s="10" t="s">
        <v>1759</v>
      </c>
      <c r="J927" s="13">
        <v>0.174799125</v>
      </c>
      <c r="K927" s="13">
        <v>0.16186046600000001</v>
      </c>
      <c r="L927" s="13">
        <v>0.446798325</v>
      </c>
      <c r="M927" s="13">
        <v>7.7202479000000004E-2</v>
      </c>
      <c r="N927" s="13">
        <v>5.6567987E-2</v>
      </c>
      <c r="O927" s="13">
        <v>2.5504429999999999E-3</v>
      </c>
      <c r="P927" s="13">
        <v>1.7086347000000002E-2</v>
      </c>
      <c r="Q927" s="13">
        <v>0.76460584399999998</v>
      </c>
      <c r="R927" s="10">
        <v>0.93476475294050598</v>
      </c>
      <c r="S927" s="10">
        <v>0.90486423391267701</v>
      </c>
      <c r="T927" s="10">
        <v>0.76969300181413203</v>
      </c>
      <c r="U927" s="10">
        <v>0.81571194793322699</v>
      </c>
      <c r="V927" s="10">
        <v>0.90505826150951496</v>
      </c>
      <c r="W927" s="10">
        <v>0.87783942395687597</v>
      </c>
      <c r="X927" s="9">
        <v>0.76460584399999998</v>
      </c>
      <c r="Y927" s="8">
        <v>23.363572589615501</v>
      </c>
    </row>
    <row r="928" spans="1:25">
      <c r="A928" s="11">
        <v>5</v>
      </c>
      <c r="B928" s="14">
        <v>285</v>
      </c>
      <c r="C928" s="14" t="s">
        <v>165</v>
      </c>
      <c r="D928" s="14">
        <v>121.4374646</v>
      </c>
      <c r="E928" s="14">
        <v>31.213620079999998</v>
      </c>
      <c r="F928" s="14" t="s">
        <v>1678</v>
      </c>
      <c r="G928" s="14" t="s">
        <v>1670</v>
      </c>
      <c r="H928" s="14" t="s">
        <v>1923</v>
      </c>
      <c r="I928" s="10" t="s">
        <v>1759</v>
      </c>
      <c r="J928" s="13">
        <v>0.21230942899999999</v>
      </c>
      <c r="K928" s="13">
        <v>8.2359310000000002E-3</v>
      </c>
      <c r="L928" s="13">
        <v>0.44982092699999998</v>
      </c>
      <c r="M928" s="13">
        <v>6.2419890999999998E-2</v>
      </c>
      <c r="N928" s="13">
        <v>3.8013185999999997E-2</v>
      </c>
      <c r="O928" s="13">
        <v>4.5591080000000001E-3</v>
      </c>
      <c r="P928" s="13">
        <v>2.5389262999999999E-2</v>
      </c>
      <c r="Q928" s="13">
        <v>0.84144081100000001</v>
      </c>
      <c r="R928" s="10">
        <v>0.84808246877981897</v>
      </c>
      <c r="S928" s="10">
        <v>0.84911857787094103</v>
      </c>
      <c r="T928" s="10">
        <v>0.82487823431236396</v>
      </c>
      <c r="U928" s="10">
        <v>0.81386436855953503</v>
      </c>
      <c r="V928" s="10">
        <v>0.85488576014448503</v>
      </c>
      <c r="W928" s="10">
        <v>0.86205959685572298</v>
      </c>
      <c r="X928" s="9">
        <v>0.84144081100000001</v>
      </c>
      <c r="Y928" s="8">
        <v>32.430434404542702</v>
      </c>
    </row>
    <row r="929" spans="1:25">
      <c r="A929" s="11">
        <v>5</v>
      </c>
      <c r="B929" s="14">
        <v>286</v>
      </c>
      <c r="C929" s="14" t="s">
        <v>164</v>
      </c>
      <c r="D929" s="14">
        <v>121.4441412</v>
      </c>
      <c r="E929" s="14">
        <v>31.213524580000001</v>
      </c>
      <c r="F929" s="14" t="s">
        <v>1670</v>
      </c>
      <c r="G929" s="14" t="s">
        <v>1670</v>
      </c>
      <c r="H929" s="14" t="s">
        <v>1922</v>
      </c>
      <c r="I929" s="10" t="s">
        <v>1759</v>
      </c>
      <c r="J929" s="13">
        <v>0.28407812100000002</v>
      </c>
      <c r="K929" s="13">
        <v>0.23676610000000001</v>
      </c>
      <c r="L929" s="13">
        <v>0.26281595200000002</v>
      </c>
      <c r="M929" s="13">
        <v>9.5963955000000004E-2</v>
      </c>
      <c r="N929" s="13">
        <v>4.6791672999999999E-2</v>
      </c>
      <c r="O929" s="13">
        <v>1.6648769999999999E-3</v>
      </c>
      <c r="P929" s="13">
        <v>3.1259894000000003E-2</v>
      </c>
      <c r="Q929" s="13">
        <v>0.74836440299999996</v>
      </c>
      <c r="R929" s="10">
        <v>0.87996185007219796</v>
      </c>
      <c r="S929" s="10">
        <v>0.89645156652981095</v>
      </c>
      <c r="T929" s="10">
        <v>0.73941166589970897</v>
      </c>
      <c r="U929" s="10">
        <v>0.76496597319244097</v>
      </c>
      <c r="V929" s="10">
        <v>0.87241818614243105</v>
      </c>
      <c r="W929" s="10">
        <v>0.87027825645997003</v>
      </c>
      <c r="X929" s="9">
        <v>0.74836440299999996</v>
      </c>
      <c r="Y929" s="8">
        <v>18.996311514800698</v>
      </c>
    </row>
    <row r="930" spans="1:25">
      <c r="A930" s="11">
        <v>5</v>
      </c>
      <c r="B930" s="14">
        <v>287</v>
      </c>
      <c r="C930" s="14" t="s">
        <v>163</v>
      </c>
      <c r="D930" s="14">
        <v>121.43771049999999</v>
      </c>
      <c r="E930" s="14">
        <v>31.212445280000001</v>
      </c>
      <c r="F930" s="14" t="s">
        <v>1670</v>
      </c>
      <c r="G930" s="14" t="s">
        <v>1670</v>
      </c>
      <c r="H930" s="14" t="s">
        <v>1921</v>
      </c>
      <c r="I930" s="10" t="s">
        <v>1759</v>
      </c>
      <c r="J930" s="13">
        <v>0.138031823</v>
      </c>
      <c r="K930" s="13">
        <v>2.3494721E-2</v>
      </c>
      <c r="L930" s="13">
        <v>0.53747149900000002</v>
      </c>
      <c r="M930" s="13">
        <v>0.10190909200000001</v>
      </c>
      <c r="N930" s="13">
        <v>5.3299223E-2</v>
      </c>
      <c r="O930" s="13">
        <v>3.2790050000000002E-3</v>
      </c>
      <c r="P930" s="13">
        <v>3.6702799999999998E-4</v>
      </c>
      <c r="Q930" s="13">
        <v>0.86465005500000003</v>
      </c>
      <c r="R930" s="10">
        <v>0.91884478752875898</v>
      </c>
      <c r="S930" s="10">
        <v>0.82837914751412201</v>
      </c>
      <c r="T930" s="10">
        <v>0.86495944682379</v>
      </c>
      <c r="U930" s="10">
        <v>0.84342970098195902</v>
      </c>
      <c r="V930" s="10">
        <v>0.89001976685435702</v>
      </c>
      <c r="W930" s="10">
        <v>0.85394610440645102</v>
      </c>
      <c r="X930" s="9">
        <v>0.86465005500000003</v>
      </c>
      <c r="Y930" s="8">
        <v>33.407247303741897</v>
      </c>
    </row>
    <row r="931" spans="1:25">
      <c r="A931" s="11">
        <v>5</v>
      </c>
      <c r="B931" s="14">
        <v>288</v>
      </c>
      <c r="C931" s="14" t="s">
        <v>1920</v>
      </c>
      <c r="D931" s="14">
        <v>121.4142956</v>
      </c>
      <c r="E931" s="14">
        <v>31.200055760000001</v>
      </c>
      <c r="F931" s="14" t="s">
        <v>1919</v>
      </c>
      <c r="G931" s="14" t="s">
        <v>1919</v>
      </c>
      <c r="H931" s="14" t="s">
        <v>1918</v>
      </c>
      <c r="I931" s="10" t="s">
        <v>1759</v>
      </c>
      <c r="J931" s="13"/>
      <c r="K931" s="13"/>
      <c r="L931" s="13"/>
      <c r="M931" s="13"/>
      <c r="N931" s="13"/>
      <c r="O931" s="13"/>
      <c r="P931" s="13"/>
      <c r="Q931" s="13"/>
    </row>
    <row r="932" spans="1:25">
      <c r="A932" s="11">
        <v>5</v>
      </c>
      <c r="B932" s="14">
        <v>289</v>
      </c>
      <c r="C932" s="14" t="s">
        <v>162</v>
      </c>
      <c r="D932" s="14">
        <v>121.453322</v>
      </c>
      <c r="E932" s="14">
        <v>31.209757369999998</v>
      </c>
      <c r="F932" s="14" t="s">
        <v>1670</v>
      </c>
      <c r="G932" s="14" t="s">
        <v>1670</v>
      </c>
      <c r="H932" s="14" t="s">
        <v>1917</v>
      </c>
      <c r="I932" s="10" t="s">
        <v>1759</v>
      </c>
      <c r="J932" s="13">
        <v>0.39732524299999999</v>
      </c>
      <c r="K932" s="13">
        <v>4.083034E-2</v>
      </c>
      <c r="L932" s="13">
        <v>0.35170473400000002</v>
      </c>
      <c r="M932" s="13">
        <v>7.7027456999999994E-2</v>
      </c>
      <c r="N932" s="13">
        <v>5.8106286E-2</v>
      </c>
      <c r="O932" s="13">
        <v>5.4441180000000004E-3</v>
      </c>
      <c r="P932" s="13">
        <v>6.4740900000000005E-4</v>
      </c>
      <c r="Q932" s="13">
        <v>0.77450971300000004</v>
      </c>
      <c r="R932" s="10">
        <v>0.90451265913640899</v>
      </c>
      <c r="S932" s="10">
        <v>0.86380942514971804</v>
      </c>
      <c r="T932" s="10">
        <v>0.760935274952247</v>
      </c>
      <c r="U932" s="10">
        <v>0.78694462546857802</v>
      </c>
      <c r="V932" s="10">
        <v>0.90633249313212205</v>
      </c>
      <c r="W932" s="10">
        <v>0.80826612263440001</v>
      </c>
      <c r="X932" s="9">
        <v>0.77450971300000004</v>
      </c>
      <c r="Y932" s="8">
        <v>25.703558599414901</v>
      </c>
    </row>
    <row r="933" spans="1:25">
      <c r="A933" s="11">
        <v>5</v>
      </c>
      <c r="B933" s="14">
        <v>290</v>
      </c>
      <c r="C933" s="14" t="s">
        <v>161</v>
      </c>
      <c r="D933" s="14">
        <v>121.4463298</v>
      </c>
      <c r="E933" s="14">
        <v>31.210895839999999</v>
      </c>
      <c r="F933" s="14" t="s">
        <v>1670</v>
      </c>
      <c r="G933" s="14" t="s">
        <v>1670</v>
      </c>
      <c r="H933" s="14" t="s">
        <v>1916</v>
      </c>
      <c r="I933" s="10" t="s">
        <v>1759</v>
      </c>
      <c r="J933" s="13">
        <v>0.25182104100000002</v>
      </c>
      <c r="K933" s="13">
        <v>7.1712971E-2</v>
      </c>
      <c r="L933" s="13">
        <v>0.46307277699999999</v>
      </c>
      <c r="M933" s="13">
        <v>6.4445734000000005E-2</v>
      </c>
      <c r="N933" s="13">
        <v>7.1004629E-2</v>
      </c>
      <c r="O933" s="13">
        <v>4.0016169999999998E-3</v>
      </c>
      <c r="P933" s="13">
        <v>5.7430270000000004E-3</v>
      </c>
      <c r="Q933" s="13">
        <v>0.78279158900000001</v>
      </c>
      <c r="R933" s="10">
        <v>0.87631757211941397</v>
      </c>
      <c r="S933" s="10">
        <v>0.85141310848526697</v>
      </c>
      <c r="T933" s="10">
        <v>0.76776208800242396</v>
      </c>
      <c r="U933" s="10">
        <v>0.71575625702713297</v>
      </c>
      <c r="V933" s="10">
        <v>0.82626893615086905</v>
      </c>
      <c r="W933" s="10">
        <v>0.79868095826403696</v>
      </c>
      <c r="X933" s="9">
        <v>0.78279158900000001</v>
      </c>
      <c r="Y933" s="8">
        <v>19.313815330647301</v>
      </c>
    </row>
    <row r="934" spans="1:25">
      <c r="A934" s="11">
        <v>5</v>
      </c>
      <c r="B934" s="14">
        <v>291</v>
      </c>
      <c r="C934" s="14" t="s">
        <v>160</v>
      </c>
      <c r="D934" s="14">
        <v>121.4460205</v>
      </c>
      <c r="E934" s="14">
        <v>31.21073414</v>
      </c>
      <c r="F934" s="14" t="s">
        <v>1670</v>
      </c>
      <c r="G934" s="14" t="s">
        <v>1670</v>
      </c>
      <c r="H934" s="14" t="s">
        <v>1915</v>
      </c>
      <c r="I934" s="10" t="s">
        <v>1759</v>
      </c>
      <c r="J934" s="13">
        <v>0.24841273899999999</v>
      </c>
      <c r="K934" s="13">
        <v>0.122818513</v>
      </c>
      <c r="L934" s="13">
        <v>0.40984396499999998</v>
      </c>
      <c r="M934" s="13">
        <v>5.8153846000000002E-2</v>
      </c>
      <c r="N934" s="13">
        <v>5.4449081000000003E-2</v>
      </c>
      <c r="O934" s="13">
        <v>5.6608370000000002E-3</v>
      </c>
      <c r="P934" s="13">
        <v>1.290148E-2</v>
      </c>
      <c r="Q934" s="13">
        <v>0.72649893399999999</v>
      </c>
      <c r="R934" s="10">
        <v>0.87257486144892205</v>
      </c>
      <c r="S934" s="10">
        <v>0.82636909238989298</v>
      </c>
      <c r="T934" s="10">
        <v>0.73830172398032901</v>
      </c>
      <c r="U934" s="10">
        <v>0.74294422100962398</v>
      </c>
      <c r="V934" s="10">
        <v>0.83787909533458604</v>
      </c>
      <c r="W934" s="10">
        <v>0.78709542215382999</v>
      </c>
      <c r="X934" s="9">
        <v>0.72649893399999999</v>
      </c>
      <c r="Y934" s="8">
        <v>23.087466380468101</v>
      </c>
    </row>
    <row r="935" spans="1:25">
      <c r="A935" s="11">
        <v>5</v>
      </c>
      <c r="B935" s="14">
        <v>292</v>
      </c>
      <c r="C935" s="14" t="s">
        <v>159</v>
      </c>
      <c r="D935" s="14">
        <v>121.4470019</v>
      </c>
      <c r="E935" s="14">
        <v>31.210215250000001</v>
      </c>
      <c r="F935" s="14" t="s">
        <v>1670</v>
      </c>
      <c r="G935" s="14" t="s">
        <v>1670</v>
      </c>
      <c r="H935" s="14" t="s">
        <v>1914</v>
      </c>
      <c r="I935" s="10" t="s">
        <v>1759</v>
      </c>
      <c r="J935" s="13">
        <v>0.19278123599999999</v>
      </c>
      <c r="K935" s="13">
        <v>0.12473975299999999</v>
      </c>
      <c r="L935" s="13">
        <v>0.435212241</v>
      </c>
      <c r="M935" s="13">
        <v>9.8210334999999996E-2</v>
      </c>
      <c r="N935" s="13">
        <v>5.5480426999999999E-2</v>
      </c>
      <c r="O935" s="13">
        <v>3.9403700000000003E-3</v>
      </c>
      <c r="P935" s="13">
        <v>4.7438940000000002E-3</v>
      </c>
      <c r="Q935" s="13">
        <v>0.82642777000000001</v>
      </c>
      <c r="R935" s="10">
        <v>0.92499361732519303</v>
      </c>
      <c r="S935" s="10">
        <v>0.89167372217103802</v>
      </c>
      <c r="T935" s="10">
        <v>0.82933226239902902</v>
      </c>
      <c r="U935" s="10">
        <v>0.81773454580133198</v>
      </c>
      <c r="V935" s="10">
        <v>0.86130105415285896</v>
      </c>
      <c r="W935" s="10">
        <v>0.80690329737590005</v>
      </c>
      <c r="X935" s="9">
        <v>0.82642777000000001</v>
      </c>
      <c r="Y935" s="8">
        <v>25.415253158763001</v>
      </c>
    </row>
    <row r="936" spans="1:25">
      <c r="A936" s="11">
        <v>5</v>
      </c>
      <c r="B936" s="14">
        <v>293</v>
      </c>
      <c r="C936" s="14" t="s">
        <v>158</v>
      </c>
      <c r="D936" s="14">
        <v>121.4426709</v>
      </c>
      <c r="E936" s="14">
        <v>31.20307279</v>
      </c>
      <c r="F936" s="14" t="s">
        <v>1670</v>
      </c>
      <c r="G936" s="14" t="s">
        <v>1913</v>
      </c>
      <c r="H936" s="14" t="s">
        <v>1912</v>
      </c>
      <c r="I936" s="10" t="s">
        <v>1759</v>
      </c>
      <c r="J936" s="13">
        <v>0.199386324</v>
      </c>
      <c r="K936" s="13">
        <v>0.11338097699999999</v>
      </c>
      <c r="L936" s="13">
        <v>0.492319379</v>
      </c>
      <c r="M936" s="13">
        <v>8.6316790000000004E-2</v>
      </c>
      <c r="N936" s="13">
        <v>6.3139506999999997E-2</v>
      </c>
      <c r="O936" s="13">
        <v>2.3038049999999999E-3</v>
      </c>
      <c r="P936" s="13">
        <v>1.01362E-3</v>
      </c>
      <c r="Q936" s="13">
        <v>0.86265972199999996</v>
      </c>
      <c r="R936" s="10">
        <v>0.91038136761816801</v>
      </c>
      <c r="S936" s="10">
        <v>0.92308311088761796</v>
      </c>
      <c r="T936" s="10">
        <v>0.84983980695310701</v>
      </c>
      <c r="U936" s="10">
        <v>0.76220314500268305</v>
      </c>
      <c r="V936" s="10">
        <v>0.91194824225807403</v>
      </c>
      <c r="W936" s="10">
        <v>0.88773738043812001</v>
      </c>
      <c r="X936" s="9">
        <v>0.86265972199999996</v>
      </c>
      <c r="Y936" s="8">
        <v>16.380386538075602</v>
      </c>
    </row>
    <row r="937" spans="1:25">
      <c r="A937" s="11">
        <v>5</v>
      </c>
      <c r="B937" s="14">
        <v>294</v>
      </c>
      <c r="C937" s="14" t="s">
        <v>157</v>
      </c>
      <c r="D937" s="14">
        <v>121.41849310000001</v>
      </c>
      <c r="E937" s="14">
        <v>31.20655855</v>
      </c>
      <c r="F937" s="14" t="s">
        <v>1670</v>
      </c>
      <c r="G937" s="14" t="s">
        <v>1670</v>
      </c>
      <c r="H937" s="14" t="s">
        <v>1911</v>
      </c>
      <c r="I937" s="10" t="s">
        <v>1759</v>
      </c>
      <c r="J937" s="13">
        <v>0.166360855</v>
      </c>
      <c r="K937" s="13">
        <v>0.120720863</v>
      </c>
      <c r="L937" s="13">
        <v>0.49451494200000001</v>
      </c>
      <c r="M937" s="13">
        <v>0.118541718</v>
      </c>
      <c r="N937" s="13">
        <v>3.0891259000000001E-2</v>
      </c>
      <c r="O937" s="13">
        <v>3.6099750000000001E-3</v>
      </c>
      <c r="P937" s="13">
        <v>3.1648954E-2</v>
      </c>
      <c r="Q937" s="13">
        <v>0.86457515299999999</v>
      </c>
      <c r="R937" s="10">
        <v>0.87765927302741997</v>
      </c>
      <c r="S937" s="10">
        <v>0.76541093900125501</v>
      </c>
      <c r="T937" s="10">
        <v>0.85027833952901699</v>
      </c>
      <c r="U937" s="10">
        <v>0.74993153430734105</v>
      </c>
      <c r="V937" s="10">
        <v>0.79522589583467496</v>
      </c>
      <c r="W937" s="10">
        <v>0.71328718631716304</v>
      </c>
      <c r="X937" s="9">
        <v>0.86457515299999999</v>
      </c>
      <c r="Y937" s="8">
        <v>21.9359886512378</v>
      </c>
    </row>
    <row r="938" spans="1:25">
      <c r="A938" s="11">
        <v>5</v>
      </c>
      <c r="B938" s="14">
        <v>295</v>
      </c>
      <c r="C938" s="14" t="s">
        <v>156</v>
      </c>
      <c r="D938" s="14">
        <v>121.4366421</v>
      </c>
      <c r="E938" s="14">
        <v>31.205574070000001</v>
      </c>
      <c r="F938" s="14" t="s">
        <v>1670</v>
      </c>
      <c r="G938" s="14" t="s">
        <v>1670</v>
      </c>
      <c r="H938" s="14" t="s">
        <v>1910</v>
      </c>
      <c r="I938" s="10" t="s">
        <v>1759</v>
      </c>
      <c r="J938" s="13">
        <v>0.101719856</v>
      </c>
      <c r="K938" s="13">
        <v>2.1189372000000001E-2</v>
      </c>
      <c r="L938" s="13">
        <v>0.57394313799999996</v>
      </c>
      <c r="M938" s="13">
        <v>8.0515225999999995E-2</v>
      </c>
      <c r="N938" s="13">
        <v>6.8513234000000006E-2</v>
      </c>
      <c r="O938" s="13">
        <v>1.55894E-3</v>
      </c>
      <c r="P938" s="13">
        <v>3.135681E-3</v>
      </c>
      <c r="Q938" s="13">
        <v>0.836894154</v>
      </c>
      <c r="R938" s="10">
        <v>0.87059239324689597</v>
      </c>
      <c r="S938" s="10">
        <v>0.80979629530160901</v>
      </c>
      <c r="T938" s="10">
        <v>0.83435482818865203</v>
      </c>
      <c r="U938" s="10">
        <v>0.79680319140736</v>
      </c>
      <c r="V938" s="10">
        <v>0.883404008407076</v>
      </c>
      <c r="W938" s="10">
        <v>0.87981119525888196</v>
      </c>
      <c r="X938" s="9">
        <v>0.836894154</v>
      </c>
      <c r="Y938" s="8">
        <v>32.473367162556201</v>
      </c>
    </row>
    <row r="939" spans="1:25">
      <c r="A939" s="11">
        <v>5</v>
      </c>
      <c r="B939" s="14">
        <v>296</v>
      </c>
      <c r="C939" s="14" t="s">
        <v>155</v>
      </c>
      <c r="D939" s="14">
        <v>121.4337723</v>
      </c>
      <c r="E939" s="14">
        <v>31.205923429999999</v>
      </c>
      <c r="F939" s="14" t="s">
        <v>1670</v>
      </c>
      <c r="G939" s="14" t="s">
        <v>1670</v>
      </c>
      <c r="H939" s="14" t="s">
        <v>1909</v>
      </c>
      <c r="I939" s="10" t="s">
        <v>1759</v>
      </c>
      <c r="J939" s="13">
        <v>0.31405258200000002</v>
      </c>
      <c r="K939" s="13">
        <v>0.32939938099999999</v>
      </c>
      <c r="L939" s="13">
        <v>0.126772308</v>
      </c>
      <c r="M939" s="13">
        <v>0.135552216</v>
      </c>
      <c r="N939" s="13">
        <v>2.8692736E-2</v>
      </c>
      <c r="O939" s="13">
        <v>5.766569E-3</v>
      </c>
      <c r="P939" s="13">
        <v>2.3595429000000001E-2</v>
      </c>
      <c r="Q939" s="13">
        <v>0.76145863400000002</v>
      </c>
      <c r="R939" s="10">
        <v>0.89772099284010098</v>
      </c>
      <c r="S939" s="10">
        <v>0.85238759757445803</v>
      </c>
      <c r="T939" s="10">
        <v>0.764326249518407</v>
      </c>
      <c r="U939" s="10">
        <v>0.74415058187501804</v>
      </c>
      <c r="V939" s="10">
        <v>0.866442121056899</v>
      </c>
      <c r="W939" s="10">
        <v>0.87128268306358103</v>
      </c>
      <c r="X939" s="9">
        <v>0.76145863400000002</v>
      </c>
      <c r="Y939" s="8">
        <v>16.088346322254001</v>
      </c>
    </row>
    <row r="940" spans="1:25">
      <c r="A940" s="11">
        <v>5</v>
      </c>
      <c r="B940" s="14">
        <v>297</v>
      </c>
      <c r="C940" s="14" t="s">
        <v>154</v>
      </c>
      <c r="D940" s="14">
        <v>121.4337159</v>
      </c>
      <c r="E940" s="14">
        <v>31.202700929999999</v>
      </c>
      <c r="F940" s="14" t="s">
        <v>1670</v>
      </c>
      <c r="G940" s="14" t="s">
        <v>1670</v>
      </c>
      <c r="H940" s="14" t="s">
        <v>1908</v>
      </c>
      <c r="I940" s="10" t="s">
        <v>1759</v>
      </c>
      <c r="J940" s="13">
        <v>0.23575428500000001</v>
      </c>
      <c r="K940" s="13">
        <v>7.7876771999999997E-2</v>
      </c>
      <c r="L940" s="13">
        <v>0.48204531</v>
      </c>
      <c r="M940" s="13">
        <v>8.6780820999999994E-2</v>
      </c>
      <c r="N940" s="13">
        <v>6.3285010000000003E-2</v>
      </c>
      <c r="O940" s="13">
        <v>6.16619E-4</v>
      </c>
      <c r="P940" s="13">
        <v>3.92369E-4</v>
      </c>
      <c r="Q940" s="13">
        <v>0.77245517699999999</v>
      </c>
      <c r="R940" s="10">
        <v>0.92740545866200197</v>
      </c>
      <c r="S940" s="10">
        <v>0.84603535327950596</v>
      </c>
      <c r="T940" s="10">
        <v>0.77910351717738902</v>
      </c>
      <c r="U940" s="10">
        <v>0.85347777992690399</v>
      </c>
      <c r="V940" s="10">
        <v>0.902415154485258</v>
      </c>
      <c r="W940" s="10">
        <v>0.87341302372237695</v>
      </c>
      <c r="X940" s="9">
        <v>0.77245517699999999</v>
      </c>
      <c r="Y940" s="8">
        <v>20.269772104651999</v>
      </c>
    </row>
    <row r="941" spans="1:25">
      <c r="A941" s="11">
        <v>5</v>
      </c>
      <c r="B941" s="14">
        <v>298</v>
      </c>
      <c r="C941" s="14" t="s">
        <v>153</v>
      </c>
      <c r="D941" s="14">
        <v>121.4323811</v>
      </c>
      <c r="E941" s="14">
        <v>31.205048170000001</v>
      </c>
      <c r="F941" s="14" t="s">
        <v>1670</v>
      </c>
      <c r="G941" s="14" t="s">
        <v>1670</v>
      </c>
      <c r="H941" s="14" t="s">
        <v>1907</v>
      </c>
      <c r="I941" s="10" t="s">
        <v>1759</v>
      </c>
      <c r="J941" s="13">
        <v>0.25525815099999999</v>
      </c>
      <c r="K941" s="13">
        <v>0.28772299600000001</v>
      </c>
      <c r="L941" s="13">
        <v>0.24904169400000001</v>
      </c>
      <c r="M941" s="13">
        <v>0.122305461</v>
      </c>
      <c r="N941" s="13">
        <v>2.7437073999999999E-2</v>
      </c>
      <c r="O941" s="13">
        <v>3.1314580000000002E-3</v>
      </c>
      <c r="P941" s="13">
        <v>4.4840399999999999E-3</v>
      </c>
      <c r="Q941" s="13">
        <v>0.67055610499999996</v>
      </c>
      <c r="R941" s="10">
        <v>0.89132942022739303</v>
      </c>
      <c r="S941" s="10">
        <v>0.87801735698233796</v>
      </c>
      <c r="T941" s="10">
        <v>0.65465128012249696</v>
      </c>
      <c r="U941" s="10">
        <v>0.65362228245248999</v>
      </c>
      <c r="V941" s="10">
        <v>0.85556596316521705</v>
      </c>
      <c r="W941" s="10">
        <v>0.85492062240229905</v>
      </c>
      <c r="X941" s="9">
        <v>0.67055610499999996</v>
      </c>
      <c r="Y941" s="8">
        <v>20.717053704797902</v>
      </c>
    </row>
    <row r="942" spans="1:25">
      <c r="A942" s="11">
        <v>5</v>
      </c>
      <c r="B942" s="14">
        <v>299</v>
      </c>
      <c r="C942" s="14" t="s">
        <v>152</v>
      </c>
      <c r="D942" s="14">
        <v>121.4496389</v>
      </c>
      <c r="E942" s="14">
        <v>31.20561906</v>
      </c>
      <c r="F942" s="14" t="s">
        <v>1670</v>
      </c>
      <c r="G942" s="14" t="s">
        <v>1670</v>
      </c>
      <c r="H942" s="14" t="s">
        <v>1906</v>
      </c>
      <c r="I942" s="10" t="s">
        <v>1759</v>
      </c>
      <c r="J942" s="13">
        <v>0.195191701</v>
      </c>
      <c r="K942" s="13">
        <v>0.11766401899999999</v>
      </c>
      <c r="L942" s="13">
        <v>0.47122224200000001</v>
      </c>
      <c r="M942" s="13">
        <v>7.5512568000000002E-2</v>
      </c>
      <c r="N942" s="13">
        <v>6.2868753999999999E-2</v>
      </c>
      <c r="O942" s="13">
        <v>4.6701429999999999E-3</v>
      </c>
      <c r="P942" s="13">
        <v>3.882726E-3</v>
      </c>
      <c r="Q942" s="13">
        <v>0.814978643</v>
      </c>
      <c r="R942" s="10">
        <v>0.94530969740679305</v>
      </c>
      <c r="S942" s="10">
        <v>0.899866800520426</v>
      </c>
      <c r="T942" s="10">
        <v>0.80881360853898099</v>
      </c>
      <c r="U942" s="10">
        <v>0.73317737021073803</v>
      </c>
      <c r="V942" s="10">
        <v>0.88185273530158703</v>
      </c>
      <c r="W942" s="10">
        <v>0.88296720587799304</v>
      </c>
      <c r="X942" s="9">
        <v>0.814978643</v>
      </c>
      <c r="Y942" s="8">
        <v>21.1308588239093</v>
      </c>
    </row>
    <row r="943" spans="1:25">
      <c r="A943" s="11">
        <v>5</v>
      </c>
      <c r="B943" s="14">
        <v>300</v>
      </c>
      <c r="C943" s="14" t="s">
        <v>151</v>
      </c>
      <c r="D943" s="14">
        <v>121.4618406</v>
      </c>
      <c r="E943" s="14">
        <v>31.205935579999998</v>
      </c>
      <c r="F943" s="14" t="s">
        <v>1905</v>
      </c>
      <c r="G943" s="14" t="s">
        <v>1670</v>
      </c>
      <c r="H943" s="14" t="s">
        <v>1904</v>
      </c>
      <c r="I943" s="10" t="s">
        <v>1759</v>
      </c>
      <c r="J943" s="13">
        <v>0.17634455399999999</v>
      </c>
      <c r="K943" s="13">
        <v>0.42474905600000001</v>
      </c>
      <c r="L943" s="13">
        <v>0.15000597600000001</v>
      </c>
      <c r="M943" s="13">
        <v>0.168548266</v>
      </c>
      <c r="N943" s="13">
        <v>1.4993032E-2</v>
      </c>
      <c r="O943" s="13">
        <v>1.7674800000000001E-4</v>
      </c>
      <c r="P943" s="13">
        <v>3.5555839999999998E-2</v>
      </c>
      <c r="Q943" s="13">
        <v>0.67332459300000003</v>
      </c>
      <c r="R943" s="10">
        <v>0.97912988331385697</v>
      </c>
      <c r="S943" s="10">
        <v>0.97634927559473395</v>
      </c>
      <c r="T943" s="10">
        <v>0.66939852929094101</v>
      </c>
      <c r="U943" s="10">
        <v>0.78208997143887105</v>
      </c>
      <c r="V943" s="10">
        <v>0.88408395457288902</v>
      </c>
      <c r="W943" s="10">
        <v>0.88773836911438797</v>
      </c>
      <c r="X943" s="9">
        <v>0.67332459300000003</v>
      </c>
      <c r="Y943" s="8">
        <v>21.633107420584199</v>
      </c>
    </row>
    <row r="944" spans="1:25">
      <c r="A944" s="11">
        <v>5</v>
      </c>
      <c r="B944" s="14">
        <v>301</v>
      </c>
      <c r="C944" s="14" t="s">
        <v>149</v>
      </c>
      <c r="D944" s="14">
        <v>121.43238409999999</v>
      </c>
      <c r="E944" s="14">
        <v>31.190082239999999</v>
      </c>
      <c r="F944" s="14" t="s">
        <v>1670</v>
      </c>
      <c r="G944" s="14" t="s">
        <v>1670</v>
      </c>
      <c r="H944" s="14" t="s">
        <v>1903</v>
      </c>
      <c r="I944" s="10" t="s">
        <v>1759</v>
      </c>
      <c r="J944" s="13">
        <v>0.268724615</v>
      </c>
      <c r="K944" s="13">
        <v>0.40814694499999998</v>
      </c>
      <c r="L944" s="13">
        <v>8.6779508000000005E-2</v>
      </c>
      <c r="M944" s="13">
        <v>0.152768135</v>
      </c>
      <c r="N944" s="13">
        <v>9.8737370000000005E-3</v>
      </c>
      <c r="O944" s="13">
        <v>7.6111899999999999E-4</v>
      </c>
      <c r="P944" s="13">
        <v>4.2283578000000002E-2</v>
      </c>
      <c r="Q944" s="13">
        <v>0.86760733800000001</v>
      </c>
      <c r="R944" s="10">
        <v>0.97870464984320105</v>
      </c>
      <c r="S944" s="10">
        <v>0.94803159181325003</v>
      </c>
      <c r="T944" s="10">
        <v>0.86387657028643605</v>
      </c>
      <c r="U944" s="10">
        <v>0.88536745413983298</v>
      </c>
      <c r="V944" s="10">
        <v>0.918392422908482</v>
      </c>
      <c r="W944" s="10">
        <v>0.86212404130329101</v>
      </c>
      <c r="X944" s="9">
        <v>0.86760733800000001</v>
      </c>
      <c r="Y944" s="8">
        <v>13.894191475607901</v>
      </c>
    </row>
    <row r="945" spans="1:25">
      <c r="A945" s="11">
        <v>5</v>
      </c>
      <c r="B945" s="14">
        <v>302</v>
      </c>
      <c r="C945" s="14" t="s">
        <v>148</v>
      </c>
      <c r="D945" s="14">
        <v>121.44656929999999</v>
      </c>
      <c r="E945" s="14">
        <v>31.21261256</v>
      </c>
      <c r="F945" s="14" t="s">
        <v>1670</v>
      </c>
      <c r="G945" s="14" t="s">
        <v>1670</v>
      </c>
      <c r="H945" s="14" t="s">
        <v>1902</v>
      </c>
      <c r="I945" s="10" t="s">
        <v>1759</v>
      </c>
      <c r="J945" s="13">
        <v>0.120889028</v>
      </c>
      <c r="K945" s="13">
        <v>5.5610339000000002E-2</v>
      </c>
      <c r="L945" s="13">
        <v>0.55267524700000004</v>
      </c>
      <c r="M945" s="13">
        <v>0.100773811</v>
      </c>
      <c r="N945" s="13">
        <v>4.8845608999999998E-2</v>
      </c>
      <c r="O945" s="13">
        <v>2.3024880000000001E-3</v>
      </c>
      <c r="P945" s="13">
        <v>1.8755600000000001E-3</v>
      </c>
      <c r="Q945" s="13">
        <v>0.79904683899999995</v>
      </c>
      <c r="R945" s="10">
        <v>0.94631742702474897</v>
      </c>
      <c r="S945" s="10">
        <v>0.940821853947584</v>
      </c>
      <c r="T945" s="10">
        <v>0.79703639638963797</v>
      </c>
      <c r="U945" s="10">
        <v>0.89206631805397296</v>
      </c>
      <c r="V945" s="10">
        <v>0.88771700912945695</v>
      </c>
      <c r="W945" s="10">
        <v>0.87810318090808503</v>
      </c>
      <c r="X945" s="9">
        <v>0.79904683899999995</v>
      </c>
      <c r="Y945" s="8">
        <v>29.188191056390099</v>
      </c>
    </row>
    <row r="946" spans="1:25">
      <c r="A946" s="11">
        <v>5</v>
      </c>
      <c r="B946" s="14">
        <v>303</v>
      </c>
      <c r="C946" s="14" t="s">
        <v>147</v>
      </c>
      <c r="D946" s="14">
        <v>121.446403</v>
      </c>
      <c r="E946" s="14">
        <v>31.202104649999999</v>
      </c>
      <c r="F946" s="14" t="s">
        <v>1670</v>
      </c>
      <c r="G946" s="14" t="s">
        <v>1670</v>
      </c>
      <c r="H946" s="14" t="s">
        <v>1901</v>
      </c>
      <c r="I946" s="10" t="s">
        <v>1759</v>
      </c>
      <c r="J946" s="13">
        <v>0.225780169</v>
      </c>
      <c r="K946" s="13">
        <v>0.40932591800000001</v>
      </c>
      <c r="L946" s="13">
        <v>0.103696187</v>
      </c>
      <c r="M946" s="13">
        <v>0.15297126799999999</v>
      </c>
      <c r="N946" s="13">
        <v>3.4942630000000001E-3</v>
      </c>
      <c r="O946" s="13">
        <v>1.4349619999999999E-3</v>
      </c>
      <c r="P946" s="13">
        <v>2.2374153000000001E-2</v>
      </c>
      <c r="Q946" s="13">
        <v>0.60751139499999995</v>
      </c>
      <c r="R946" s="10">
        <v>0.93739751913717595</v>
      </c>
      <c r="S946" s="10">
        <v>0.92023464721148596</v>
      </c>
      <c r="T946" s="10">
        <v>0.61176130764172698</v>
      </c>
      <c r="U946" s="10">
        <v>0.70470651520990002</v>
      </c>
      <c r="V946" s="10">
        <v>0.81968320002522499</v>
      </c>
      <c r="W946" s="10">
        <v>0.62532538156439998</v>
      </c>
      <c r="X946" s="9">
        <v>0.60751139499999995</v>
      </c>
      <c r="Y946" s="8">
        <v>20.341330478088</v>
      </c>
    </row>
    <row r="947" spans="1:25">
      <c r="A947" s="11">
        <v>5</v>
      </c>
      <c r="B947" s="14">
        <v>304</v>
      </c>
      <c r="C947" s="14" t="s">
        <v>146</v>
      </c>
      <c r="D947" s="14">
        <v>121.43857199999999</v>
      </c>
      <c r="E947" s="14">
        <v>31.219217329999999</v>
      </c>
      <c r="F947" s="14" t="s">
        <v>1670</v>
      </c>
      <c r="G947" s="14" t="s">
        <v>1670</v>
      </c>
      <c r="H947" s="14" t="s">
        <v>1900</v>
      </c>
      <c r="I947" s="10" t="s">
        <v>1759</v>
      </c>
      <c r="J947" s="13">
        <v>0.132847309</v>
      </c>
      <c r="K947" s="13">
        <v>3.4031868E-2</v>
      </c>
      <c r="L947" s="13">
        <v>0.55655622500000002</v>
      </c>
      <c r="M947" s="13">
        <v>3.5564422999999998E-2</v>
      </c>
      <c r="N947" s="13">
        <v>4.7250271000000003E-2</v>
      </c>
      <c r="O947" s="13">
        <v>8.9156630000000008E-3</v>
      </c>
      <c r="P947" s="13">
        <v>3.3285618000000003E-2</v>
      </c>
      <c r="Q947" s="13">
        <v>0.78325081299999999</v>
      </c>
      <c r="R947" s="10">
        <v>0.92413114205985003</v>
      </c>
      <c r="S947" s="10">
        <v>0.86161336160524704</v>
      </c>
      <c r="T947" s="10">
        <v>0.75812727054638895</v>
      </c>
      <c r="U947" s="10">
        <v>0.84272095094134603</v>
      </c>
      <c r="V947" s="10">
        <v>0.83575128606943705</v>
      </c>
      <c r="W947" s="10">
        <v>0.73391111348851201</v>
      </c>
      <c r="X947" s="9">
        <v>0.78325081299999999</v>
      </c>
      <c r="Y947" s="8">
        <v>27.1124019723392</v>
      </c>
    </row>
    <row r="948" spans="1:25">
      <c r="A948" s="11">
        <v>5</v>
      </c>
      <c r="B948" s="14">
        <v>305</v>
      </c>
      <c r="C948" s="14" t="s">
        <v>145</v>
      </c>
      <c r="D948" s="14">
        <v>121.4418982</v>
      </c>
      <c r="E948" s="14">
        <v>31.203299350000002</v>
      </c>
      <c r="F948" s="14" t="s">
        <v>1670</v>
      </c>
      <c r="G948" s="14" t="s">
        <v>1670</v>
      </c>
      <c r="H948" s="14" t="s">
        <v>1899</v>
      </c>
      <c r="I948" s="10" t="s">
        <v>1759</v>
      </c>
      <c r="J948" s="13">
        <v>9.5335824E-2</v>
      </c>
      <c r="K948" s="13">
        <v>0.15655018000000001</v>
      </c>
      <c r="L948" s="13">
        <v>0.50832376000000001</v>
      </c>
      <c r="M948" s="13">
        <v>9.0310414000000006E-2</v>
      </c>
      <c r="N948" s="13">
        <v>6.2900907000000006E-2</v>
      </c>
      <c r="O948" s="13">
        <v>3.1189690000000001E-3</v>
      </c>
      <c r="P948" s="13">
        <v>4.6770010000000001E-3</v>
      </c>
      <c r="Q948" s="13">
        <v>0.92607911499999995</v>
      </c>
      <c r="R948" s="10">
        <v>0.91511370899259303</v>
      </c>
      <c r="S948" s="10">
        <v>0.93226265846831502</v>
      </c>
      <c r="T948" s="10">
        <v>0.91542048193686998</v>
      </c>
      <c r="U948" s="10">
        <v>0.87146663346014897</v>
      </c>
      <c r="V948" s="10">
        <v>0.86472706616457695</v>
      </c>
      <c r="W948" s="10">
        <v>0.74932055920264695</v>
      </c>
      <c r="X948" s="9">
        <v>0.92607911499999995</v>
      </c>
      <c r="Y948" s="8">
        <v>20.9492195697954</v>
      </c>
    </row>
    <row r="949" spans="1:25">
      <c r="A949" s="11">
        <v>5</v>
      </c>
      <c r="B949" s="14">
        <v>306</v>
      </c>
      <c r="C949" s="14" t="s">
        <v>144</v>
      </c>
      <c r="D949" s="14">
        <v>121.44726919999999</v>
      </c>
      <c r="E949" s="14">
        <v>31.209590309999999</v>
      </c>
      <c r="F949" s="14" t="s">
        <v>1898</v>
      </c>
      <c r="G949" s="14" t="s">
        <v>1897</v>
      </c>
      <c r="H949" s="14" t="s">
        <v>1896</v>
      </c>
      <c r="I949" s="10" t="s">
        <v>1759</v>
      </c>
      <c r="J949" s="13">
        <v>0.15736039499999999</v>
      </c>
      <c r="K949" s="13">
        <v>9.4432194999999997E-2</v>
      </c>
      <c r="L949" s="13">
        <v>0.43096637700000001</v>
      </c>
      <c r="M949" s="13">
        <v>8.8705063000000001E-2</v>
      </c>
      <c r="N949" s="13">
        <v>4.2412121999999997E-2</v>
      </c>
      <c r="O949" s="13">
        <v>6.2068310000000003E-3</v>
      </c>
      <c r="P949" s="13">
        <v>8.1405639999999994E-3</v>
      </c>
      <c r="Q949" s="13">
        <v>0.79957159099999997</v>
      </c>
      <c r="R949" s="10">
        <v>0.88125895747577898</v>
      </c>
      <c r="S949" s="10">
        <v>0.87075037017312096</v>
      </c>
      <c r="T949" s="10">
        <v>0.78446590314810305</v>
      </c>
      <c r="U949" s="10">
        <v>0.81329740895035896</v>
      </c>
      <c r="V949" s="10">
        <v>0.87033125350557605</v>
      </c>
      <c r="W949" s="10">
        <v>0.864475574633641</v>
      </c>
      <c r="X949" s="9">
        <v>0.79957159099999997</v>
      </c>
      <c r="Y949" s="8">
        <v>31.9307728103168</v>
      </c>
    </row>
    <row r="950" spans="1:25">
      <c r="A950" s="11">
        <v>5</v>
      </c>
      <c r="B950" s="14">
        <v>307</v>
      </c>
      <c r="C950" s="14" t="s">
        <v>142</v>
      </c>
      <c r="D950" s="14">
        <v>121.4110684</v>
      </c>
      <c r="E950" s="14">
        <v>31.182625770000001</v>
      </c>
      <c r="F950" s="14" t="s">
        <v>1895</v>
      </c>
      <c r="G950" s="14" t="s">
        <v>1894</v>
      </c>
      <c r="H950" s="14" t="s">
        <v>1893</v>
      </c>
      <c r="I950" s="10" t="s">
        <v>1759</v>
      </c>
      <c r="J950" s="13">
        <v>0.34388327600000002</v>
      </c>
      <c r="K950" s="13">
        <v>0.32762598999999998</v>
      </c>
      <c r="L950" s="13">
        <v>0.12252903</v>
      </c>
      <c r="M950" s="13">
        <v>0.12471747399999999</v>
      </c>
      <c r="N950" s="13">
        <v>2.9270172000000001E-2</v>
      </c>
      <c r="O950" s="13">
        <v>1.765251E-3</v>
      </c>
      <c r="P950" s="13">
        <v>9.3152519999999996E-3</v>
      </c>
      <c r="Q950" s="13">
        <v>0.68672329899999995</v>
      </c>
      <c r="R950" s="10">
        <v>0.91892314893486005</v>
      </c>
      <c r="S950" s="10">
        <v>0.92913457963068402</v>
      </c>
      <c r="T950" s="10">
        <v>0.68083862906624004</v>
      </c>
      <c r="U950" s="10">
        <v>0.74500102879707597</v>
      </c>
      <c r="V950" s="10">
        <v>0.83744359977795102</v>
      </c>
      <c r="W950" s="10">
        <v>0.80942346343306404</v>
      </c>
      <c r="X950" s="9">
        <v>0.68672329899999995</v>
      </c>
      <c r="Y950" s="8">
        <v>20.1953812573643</v>
      </c>
    </row>
    <row r="951" spans="1:25">
      <c r="A951" s="11">
        <v>5</v>
      </c>
      <c r="B951" s="14">
        <v>308</v>
      </c>
      <c r="C951" s="14" t="s">
        <v>140</v>
      </c>
      <c r="D951" s="14">
        <v>121.4477263</v>
      </c>
      <c r="E951" s="14">
        <v>31.207320939999999</v>
      </c>
      <c r="F951" s="14" t="s">
        <v>1892</v>
      </c>
      <c r="G951" s="14" t="s">
        <v>1891</v>
      </c>
      <c r="H951" s="14" t="s">
        <v>1890</v>
      </c>
      <c r="I951" s="10" t="s">
        <v>1759</v>
      </c>
      <c r="J951" s="13">
        <v>0.17769731799999999</v>
      </c>
      <c r="K951" s="13">
        <v>5.8728626999999999E-2</v>
      </c>
      <c r="L951" s="13">
        <v>0.495355606</v>
      </c>
      <c r="M951" s="13">
        <v>8.4923607999999998E-2</v>
      </c>
      <c r="N951" s="13">
        <v>5.6017194999999999E-2</v>
      </c>
      <c r="O951" s="13">
        <v>1.8038069999999999E-3</v>
      </c>
      <c r="P951" s="13">
        <v>1.907621E-3</v>
      </c>
      <c r="Q951" s="13">
        <v>0.85534555499999998</v>
      </c>
      <c r="R951" s="10">
        <v>0.952472615457018</v>
      </c>
      <c r="S951" s="10">
        <v>0.90057124952617995</v>
      </c>
      <c r="T951" s="10">
        <v>0.84350090140879697</v>
      </c>
      <c r="U951" s="10">
        <v>0.86406941256356995</v>
      </c>
      <c r="V951" s="10">
        <v>0.92157650067229702</v>
      </c>
      <c r="W951" s="10">
        <v>0.88368319261855799</v>
      </c>
      <c r="X951" s="9">
        <v>0.85534555499999998</v>
      </c>
      <c r="Y951" s="8">
        <v>24.787491214903699</v>
      </c>
    </row>
    <row r="952" spans="1:25">
      <c r="A952" s="11">
        <v>5</v>
      </c>
      <c r="B952" s="14">
        <v>309</v>
      </c>
      <c r="C952" s="14" t="s">
        <v>138</v>
      </c>
      <c r="D952" s="14">
        <v>121.4472588</v>
      </c>
      <c r="E952" s="14">
        <v>31.217227780000002</v>
      </c>
      <c r="F952" s="14" t="s">
        <v>1670</v>
      </c>
      <c r="G952" s="14" t="s">
        <v>1670</v>
      </c>
      <c r="H952" s="14" t="s">
        <v>1889</v>
      </c>
      <c r="I952" s="10" t="s">
        <v>1759</v>
      </c>
      <c r="J952" s="13">
        <v>0.32852472599999999</v>
      </c>
      <c r="K952" s="13">
        <v>4.9546105999999999E-2</v>
      </c>
      <c r="L952" s="13">
        <v>0.44173513199999997</v>
      </c>
      <c r="M952" s="13">
        <v>6.5367834999999999E-2</v>
      </c>
      <c r="N952" s="13">
        <v>4.3238503999999997E-2</v>
      </c>
      <c r="O952" s="13">
        <v>5.5157799999999996E-3</v>
      </c>
      <c r="P952" s="13">
        <v>8.1893380000000009E-3</v>
      </c>
      <c r="Q952" s="13">
        <v>0.84859585500000001</v>
      </c>
      <c r="R952" s="10">
        <v>0.90757718699434897</v>
      </c>
      <c r="S952" s="10">
        <v>0.86105012982112705</v>
      </c>
      <c r="T952" s="10">
        <v>0.850464046443551</v>
      </c>
      <c r="U952" s="10">
        <v>0.84312812091421996</v>
      </c>
      <c r="V952" s="10">
        <v>0.83688339845006898</v>
      </c>
      <c r="W952" s="10">
        <v>0.82528730639505998</v>
      </c>
      <c r="X952" s="9">
        <v>0.84859585500000001</v>
      </c>
      <c r="Y952" s="8">
        <v>27.296290823601002</v>
      </c>
    </row>
    <row r="953" spans="1:25">
      <c r="A953" s="11">
        <v>5</v>
      </c>
      <c r="B953" s="14">
        <v>310</v>
      </c>
      <c r="C953" s="14" t="s">
        <v>137</v>
      </c>
      <c r="D953" s="14">
        <v>121.4515645</v>
      </c>
      <c r="E953" s="14">
        <v>31.21992324</v>
      </c>
      <c r="F953" s="14" t="s">
        <v>1670</v>
      </c>
      <c r="G953" s="14" t="s">
        <v>1670</v>
      </c>
      <c r="H953" s="14" t="s">
        <v>1888</v>
      </c>
      <c r="I953" s="10" t="s">
        <v>1759</v>
      </c>
      <c r="J953" s="13">
        <v>0.29752295400000001</v>
      </c>
      <c r="K953" s="13">
        <v>0.10005051700000001</v>
      </c>
      <c r="L953" s="13">
        <v>0.39971624100000003</v>
      </c>
      <c r="M953" s="13">
        <v>6.5132141000000005E-2</v>
      </c>
      <c r="N953" s="13">
        <v>4.9975259000000001E-2</v>
      </c>
      <c r="O953" s="13">
        <v>1.4858250000000001E-3</v>
      </c>
      <c r="P953" s="13">
        <v>3.7254878999999998E-2</v>
      </c>
      <c r="Q953" s="13">
        <v>0.77953690799999997</v>
      </c>
      <c r="R953" s="10">
        <v>0.93853794922910105</v>
      </c>
      <c r="S953" s="10">
        <v>0.91578352409210495</v>
      </c>
      <c r="T953" s="10">
        <v>0.78673216306014704</v>
      </c>
      <c r="U953" s="10">
        <v>0.81848988693660096</v>
      </c>
      <c r="V953" s="10">
        <v>0.88488501292184196</v>
      </c>
      <c r="W953" s="10">
        <v>0.87373184526485803</v>
      </c>
      <c r="X953" s="9">
        <v>0.77953690799999997</v>
      </c>
      <c r="Y953" s="8">
        <v>26.813212692068699</v>
      </c>
    </row>
    <row r="954" spans="1:25">
      <c r="A954" s="11">
        <v>5</v>
      </c>
      <c r="B954" s="14">
        <v>311</v>
      </c>
      <c r="C954" s="14" t="s">
        <v>136</v>
      </c>
      <c r="D954" s="14">
        <v>121.45263129999999</v>
      </c>
      <c r="E954" s="14">
        <v>31.220434470000001</v>
      </c>
      <c r="F954" s="14" t="s">
        <v>1670</v>
      </c>
      <c r="G954" s="14" t="s">
        <v>1670</v>
      </c>
      <c r="H954" s="14" t="s">
        <v>1887</v>
      </c>
      <c r="I954" s="10" t="s">
        <v>1759</v>
      </c>
      <c r="J954" s="13">
        <v>0.27145729099999999</v>
      </c>
      <c r="K954" s="13">
        <v>8.0137253000000006E-2</v>
      </c>
      <c r="L954" s="13">
        <v>0.42623138399999999</v>
      </c>
      <c r="M954" s="13">
        <v>7.0164489999999996E-2</v>
      </c>
      <c r="N954" s="13">
        <v>3.7760925000000001E-2</v>
      </c>
      <c r="O954" s="13">
        <v>4.0393829999999997E-3</v>
      </c>
      <c r="P954" s="13">
        <v>3.7282943999999998E-2</v>
      </c>
      <c r="Q954" s="13">
        <v>0.78226169199999995</v>
      </c>
      <c r="R954" s="10">
        <v>0.92414369767432702</v>
      </c>
      <c r="S954" s="10">
        <v>0.92993035420654302</v>
      </c>
      <c r="T954" s="10">
        <v>0.797333609246761</v>
      </c>
      <c r="U954" s="10">
        <v>0.80393792954172205</v>
      </c>
      <c r="V954" s="10">
        <v>0.890018726376962</v>
      </c>
      <c r="W954" s="10">
        <v>0.84948215156867801</v>
      </c>
      <c r="X954" s="9">
        <v>0.78226169199999995</v>
      </c>
      <c r="Y954" s="8">
        <v>28.699573307774902</v>
      </c>
    </row>
    <row r="955" spans="1:25">
      <c r="A955" s="11">
        <v>5</v>
      </c>
      <c r="B955" s="14">
        <v>312</v>
      </c>
      <c r="C955" s="14" t="s">
        <v>135</v>
      </c>
      <c r="D955" s="14">
        <v>121.4454041</v>
      </c>
      <c r="E955" s="14">
        <v>31.216763610000001</v>
      </c>
      <c r="F955" s="14" t="s">
        <v>1670</v>
      </c>
      <c r="G955" s="14" t="s">
        <v>1670</v>
      </c>
      <c r="H955" s="14" t="s">
        <v>1886</v>
      </c>
      <c r="I955" s="10" t="s">
        <v>1759</v>
      </c>
      <c r="J955" s="13">
        <v>0.307934443</v>
      </c>
      <c r="K955" s="13">
        <v>0.13963540399999999</v>
      </c>
      <c r="L955" s="13">
        <v>0.365401268</v>
      </c>
      <c r="M955" s="13">
        <v>7.1658981999999996E-2</v>
      </c>
      <c r="N955" s="13">
        <v>4.2057142999999998E-2</v>
      </c>
      <c r="O955" s="13">
        <v>4.6377179999999999E-3</v>
      </c>
      <c r="P955" s="13">
        <v>8.4729720000000005E-3</v>
      </c>
      <c r="Q955" s="13">
        <v>0.72931065399999995</v>
      </c>
      <c r="R955" s="10">
        <v>0.84576444440620402</v>
      </c>
      <c r="S955" s="10">
        <v>0.83843962154649898</v>
      </c>
      <c r="T955" s="10">
        <v>0.70298156158077096</v>
      </c>
      <c r="U955" s="10">
        <v>0.69038918531593396</v>
      </c>
      <c r="V955" s="10">
        <v>0.83823818955297003</v>
      </c>
      <c r="W955" s="10">
        <v>0.79177306196778996</v>
      </c>
      <c r="X955" s="9">
        <v>0.72931065399999995</v>
      </c>
      <c r="Y955" s="8">
        <v>24.771636560386</v>
      </c>
    </row>
    <row r="956" spans="1:25">
      <c r="A956" s="11">
        <v>5</v>
      </c>
      <c r="B956" s="14">
        <v>313</v>
      </c>
      <c r="C956" s="14" t="s">
        <v>134</v>
      </c>
      <c r="D956" s="14">
        <v>121.44545460000001</v>
      </c>
      <c r="E956" s="14">
        <v>31.21657617</v>
      </c>
      <c r="F956" s="14" t="s">
        <v>1670</v>
      </c>
      <c r="G956" s="14" t="s">
        <v>1670</v>
      </c>
      <c r="H956" s="14" t="s">
        <v>1885</v>
      </c>
      <c r="I956" s="10" t="s">
        <v>1759</v>
      </c>
      <c r="J956" s="13">
        <v>0.295677409</v>
      </c>
      <c r="K956" s="13">
        <v>0.15085960800000001</v>
      </c>
      <c r="L956" s="13">
        <v>0.35949471399999999</v>
      </c>
      <c r="M956" s="13">
        <v>7.2330249999999999E-2</v>
      </c>
      <c r="N956" s="13">
        <v>4.1346717999999998E-2</v>
      </c>
      <c r="O956" s="13">
        <v>4.62072E-3</v>
      </c>
      <c r="P956" s="13">
        <v>9.8253139999999999E-3</v>
      </c>
      <c r="Q956" s="13">
        <v>0.73664445199999995</v>
      </c>
      <c r="R956" s="10">
        <v>0.81681078091683801</v>
      </c>
      <c r="S956" s="10">
        <v>0.82287523581098099</v>
      </c>
      <c r="T956" s="10">
        <v>0.70730720548325499</v>
      </c>
      <c r="U956" s="10">
        <v>0.713752508384772</v>
      </c>
      <c r="V956" s="10">
        <v>0.84177495384121304</v>
      </c>
      <c r="W956" s="10">
        <v>0.81023909094103497</v>
      </c>
      <c r="X956" s="9">
        <v>0.73664445199999995</v>
      </c>
      <c r="Y956" s="8">
        <v>25.5343233893676</v>
      </c>
    </row>
    <row r="957" spans="1:25">
      <c r="A957" s="11">
        <v>5</v>
      </c>
      <c r="B957" s="14">
        <v>314</v>
      </c>
      <c r="C957" s="14" t="s">
        <v>133</v>
      </c>
      <c r="D957" s="14">
        <v>121.4469576</v>
      </c>
      <c r="E957" s="14">
        <v>31.218988750000001</v>
      </c>
      <c r="F957" s="14" t="s">
        <v>1670</v>
      </c>
      <c r="G957" s="14" t="s">
        <v>1670</v>
      </c>
      <c r="H957" s="14" t="s">
        <v>1884</v>
      </c>
      <c r="I957" s="10" t="s">
        <v>1759</v>
      </c>
      <c r="J957" s="13">
        <v>0.13446985</v>
      </c>
      <c r="K957" s="13">
        <v>0.11759444600000001</v>
      </c>
      <c r="L957" s="13">
        <v>0.52726514000000002</v>
      </c>
      <c r="M957" s="13">
        <v>9.6105984000000005E-2</v>
      </c>
      <c r="N957" s="13">
        <v>3.9368083999999998E-2</v>
      </c>
      <c r="O957" s="13">
        <v>3.3172879999999998E-3</v>
      </c>
      <c r="P957" s="13">
        <v>2.3327826999999999E-2</v>
      </c>
      <c r="Q957" s="13">
        <v>0.85475963300000002</v>
      </c>
      <c r="R957" s="10">
        <v>0.93125892736891003</v>
      </c>
      <c r="S957" s="10">
        <v>0.86971928063834403</v>
      </c>
      <c r="T957" s="10">
        <v>0.84372861209360495</v>
      </c>
      <c r="U957" s="10">
        <v>0.75181777413710404</v>
      </c>
      <c r="V957" s="10">
        <v>0.85007520989158203</v>
      </c>
      <c r="W957" s="10">
        <v>0.77886479422618304</v>
      </c>
      <c r="X957" s="9">
        <v>0.85475963300000002</v>
      </c>
      <c r="Y957" s="8">
        <v>26.423269012216601</v>
      </c>
    </row>
    <row r="958" spans="1:25">
      <c r="A958" s="11">
        <v>5</v>
      </c>
      <c r="B958" s="14">
        <v>315</v>
      </c>
      <c r="C958" s="14" t="s">
        <v>132</v>
      </c>
      <c r="D958" s="14">
        <v>121.44662820000001</v>
      </c>
      <c r="E958" s="14">
        <v>31.215707930000001</v>
      </c>
      <c r="F958" s="14" t="s">
        <v>1670</v>
      </c>
      <c r="G958" s="14" t="s">
        <v>1670</v>
      </c>
      <c r="H958" s="14" t="s">
        <v>1883</v>
      </c>
      <c r="I958" s="10" t="s">
        <v>1759</v>
      </c>
      <c r="J958" s="13">
        <v>0.25027041999999999</v>
      </c>
      <c r="K958" s="13">
        <v>0.41910044299999999</v>
      </c>
      <c r="L958" s="13">
        <v>0.10156144</v>
      </c>
      <c r="M958" s="13">
        <v>9.9579281000000006E-2</v>
      </c>
      <c r="N958" s="13">
        <v>3.0723572000000001E-2</v>
      </c>
      <c r="O958" s="13">
        <v>4.1984980000000002E-3</v>
      </c>
      <c r="P958" s="13">
        <v>1.5476863E-2</v>
      </c>
      <c r="Q958" s="13">
        <v>0.74267124900000003</v>
      </c>
      <c r="R958" s="10">
        <v>0.84162796966488496</v>
      </c>
      <c r="S958" s="10">
        <v>0.86170368129709796</v>
      </c>
      <c r="T958" s="10">
        <v>0.74424055569038705</v>
      </c>
      <c r="U958" s="10">
        <v>0.78018567077738998</v>
      </c>
      <c r="V958" s="10">
        <v>0.80794490242427797</v>
      </c>
      <c r="W958" s="10">
        <v>0.84040212978815798</v>
      </c>
      <c r="X958" s="9">
        <v>0.74267124900000003</v>
      </c>
      <c r="Y958" s="8">
        <v>17.849710101018601</v>
      </c>
    </row>
    <row r="959" spans="1:25">
      <c r="A959" s="11">
        <v>5</v>
      </c>
      <c r="B959" s="14">
        <v>316</v>
      </c>
      <c r="C959" s="14" t="s">
        <v>1882</v>
      </c>
      <c r="D959" s="14">
        <v>121.4464033</v>
      </c>
      <c r="E959" s="14">
        <v>31.21796402</v>
      </c>
      <c r="F959" s="14" t="s">
        <v>1670</v>
      </c>
      <c r="G959" s="14" t="s">
        <v>1670</v>
      </c>
      <c r="H959" s="14" t="s">
        <v>1881</v>
      </c>
      <c r="I959" s="10" t="s">
        <v>1759</v>
      </c>
      <c r="J959" s="13"/>
      <c r="K959" s="13"/>
      <c r="L959" s="13"/>
      <c r="M959" s="13"/>
      <c r="N959" s="13"/>
      <c r="O959" s="13"/>
      <c r="P959" s="13"/>
      <c r="Q959" s="13"/>
    </row>
    <row r="960" spans="1:25">
      <c r="A960" s="11">
        <v>5</v>
      </c>
      <c r="B960" s="14">
        <v>317</v>
      </c>
      <c r="C960" s="14" t="s">
        <v>1880</v>
      </c>
      <c r="D960" s="14">
        <v>121.4352995</v>
      </c>
      <c r="E960" s="14">
        <v>31.215864010000001</v>
      </c>
      <c r="F960" s="14" t="s">
        <v>1670</v>
      </c>
      <c r="G960" s="14" t="s">
        <v>1670</v>
      </c>
      <c r="H960" s="14" t="s">
        <v>1879</v>
      </c>
      <c r="I960" s="10" t="s">
        <v>1759</v>
      </c>
      <c r="J960" s="13">
        <v>0.13729158999999999</v>
      </c>
      <c r="K960" s="13">
        <v>6.2363942999999998E-2</v>
      </c>
      <c r="L960" s="13">
        <v>0.56021181799999997</v>
      </c>
      <c r="M960" s="13">
        <v>6.7916870000000004E-2</v>
      </c>
      <c r="N960" s="13">
        <v>1.8166224000000002E-2</v>
      </c>
      <c r="O960" s="13">
        <v>2.198537E-3</v>
      </c>
      <c r="P960" s="13">
        <v>3.8069407E-2</v>
      </c>
      <c r="Q960" s="13">
        <v>0.74542610200000003</v>
      </c>
      <c r="R960" s="10">
        <v>0.93554127236034901</v>
      </c>
      <c r="S960" s="10">
        <v>0.93554127236034901</v>
      </c>
      <c r="T960" s="10">
        <v>0.76411045579831804</v>
      </c>
      <c r="U960" s="10">
        <v>0.69336576072279998</v>
      </c>
      <c r="V960" s="10">
        <v>0.829329583395082</v>
      </c>
      <c r="W960" s="10">
        <v>0.829329583395082</v>
      </c>
      <c r="X960" s="9">
        <v>0.74542610200000003</v>
      </c>
      <c r="Y960" s="8">
        <v>27.412858076535802</v>
      </c>
    </row>
    <row r="961" spans="1:25">
      <c r="A961" s="11">
        <v>5</v>
      </c>
      <c r="B961" s="14">
        <v>318</v>
      </c>
      <c r="C961" s="14" t="s">
        <v>1878</v>
      </c>
      <c r="D961" s="14">
        <v>121.4352889</v>
      </c>
      <c r="E961" s="14">
        <v>31.21438513</v>
      </c>
      <c r="F961" s="14" t="s">
        <v>1670</v>
      </c>
      <c r="G961" s="14" t="s">
        <v>1670</v>
      </c>
      <c r="H961" s="14" t="s">
        <v>1877</v>
      </c>
      <c r="I961" s="10" t="s">
        <v>1759</v>
      </c>
      <c r="J961" s="13">
        <v>0.21447118100000001</v>
      </c>
      <c r="K961" s="13">
        <v>2.4432499999999999E-2</v>
      </c>
      <c r="L961" s="13">
        <v>0.49426714599999999</v>
      </c>
      <c r="M961" s="13">
        <v>6.3713710000000007E-2</v>
      </c>
      <c r="N961" s="13">
        <v>5.1623027000000002E-2</v>
      </c>
      <c r="O961" s="13">
        <v>4.824956E-3</v>
      </c>
      <c r="P961" s="13">
        <v>1.8072764000000002E-2</v>
      </c>
      <c r="Q961" s="13">
        <v>0.78288761100000004</v>
      </c>
      <c r="R961" s="10">
        <v>0.85634373333046199</v>
      </c>
      <c r="S961" s="10">
        <v>0.85134539033011503</v>
      </c>
      <c r="T961" s="10">
        <v>0.79064634860940497</v>
      </c>
      <c r="U961" s="10">
        <v>0.78782629533580895</v>
      </c>
      <c r="V961" s="10">
        <v>0.88232290637344202</v>
      </c>
      <c r="W961" s="10">
        <v>0.85662011727237897</v>
      </c>
      <c r="X961" s="9">
        <v>0.78288761100000004</v>
      </c>
      <c r="Y961" s="8">
        <v>28.502662816504099</v>
      </c>
    </row>
    <row r="962" spans="1:25">
      <c r="A962" s="11">
        <v>5</v>
      </c>
      <c r="B962" s="14">
        <v>319</v>
      </c>
      <c r="C962" s="14" t="s">
        <v>131</v>
      </c>
      <c r="D962" s="14">
        <v>121.4370512</v>
      </c>
      <c r="E962" s="14">
        <v>31.215347090000002</v>
      </c>
      <c r="F962" s="14" t="s">
        <v>1670</v>
      </c>
      <c r="G962" s="14" t="s">
        <v>1670</v>
      </c>
      <c r="H962" s="14" t="s">
        <v>1876</v>
      </c>
      <c r="I962" s="10" t="s">
        <v>1759</v>
      </c>
      <c r="J962" s="13">
        <v>0.24629020700000001</v>
      </c>
      <c r="K962" s="13">
        <v>4.4442176999999999E-2</v>
      </c>
      <c r="L962" s="13">
        <v>0.471236865</v>
      </c>
      <c r="M962" s="13">
        <v>6.7710558000000004E-2</v>
      </c>
      <c r="N962" s="13">
        <v>3.6642393000000002E-2</v>
      </c>
      <c r="O962" s="13">
        <v>1.597722E-3</v>
      </c>
      <c r="P962" s="13">
        <v>2.2807121E-2</v>
      </c>
      <c r="Q962" s="13">
        <v>0.78123808800000005</v>
      </c>
      <c r="R962" s="10">
        <v>0.80484520250255398</v>
      </c>
      <c r="S962" s="10">
        <v>0.81795570574739795</v>
      </c>
      <c r="T962" s="10">
        <v>0.74703392317252404</v>
      </c>
      <c r="U962" s="10">
        <v>0.74419780222182497</v>
      </c>
      <c r="V962" s="10">
        <v>0.84078935659263299</v>
      </c>
      <c r="W962" s="10">
        <v>0.87025196267166205</v>
      </c>
      <c r="X962" s="9">
        <v>0.78123808800000005</v>
      </c>
      <c r="Y962" s="8">
        <v>32.416714565955203</v>
      </c>
    </row>
    <row r="963" spans="1:25">
      <c r="A963" s="11">
        <v>5</v>
      </c>
      <c r="B963" s="14">
        <v>320</v>
      </c>
      <c r="C963" s="14" t="s">
        <v>130</v>
      </c>
      <c r="D963" s="14">
        <v>121.4537152</v>
      </c>
      <c r="E963" s="14">
        <v>31.209942890000001</v>
      </c>
      <c r="F963" s="14" t="s">
        <v>1670</v>
      </c>
      <c r="G963" s="14" t="s">
        <v>1670</v>
      </c>
      <c r="H963" s="14" t="s">
        <v>1875</v>
      </c>
      <c r="I963" s="10" t="s">
        <v>1759</v>
      </c>
      <c r="J963" s="13">
        <v>0.37034530599999999</v>
      </c>
      <c r="K963" s="13">
        <v>5.2869415000000003E-2</v>
      </c>
      <c r="L963" s="13">
        <v>0.36218566899999999</v>
      </c>
      <c r="M963" s="13">
        <v>8.2025528E-2</v>
      </c>
      <c r="N963" s="13">
        <v>5.3571700999999999E-2</v>
      </c>
      <c r="O963" s="13">
        <v>4.9644470000000003E-3</v>
      </c>
      <c r="P963" s="13">
        <v>4.9400300000000002E-4</v>
      </c>
      <c r="Q963" s="13">
        <v>0.78473720400000002</v>
      </c>
      <c r="R963" s="10">
        <v>0.89378087799898798</v>
      </c>
      <c r="S963" s="10">
        <v>0.90182153157622202</v>
      </c>
      <c r="T963" s="10">
        <v>0.82057287166603599</v>
      </c>
      <c r="U963" s="10">
        <v>0.81932214572511597</v>
      </c>
      <c r="V963" s="10">
        <v>0.91499909162417103</v>
      </c>
      <c r="W963" s="10">
        <v>0.91990702478372499</v>
      </c>
      <c r="X963" s="9">
        <v>0.78473720400000002</v>
      </c>
      <c r="Y963" s="8">
        <v>29.794386600167499</v>
      </c>
    </row>
    <row r="964" spans="1:25">
      <c r="A964" s="11">
        <v>5</v>
      </c>
      <c r="B964" s="14">
        <v>321</v>
      </c>
      <c r="C964" s="14" t="s">
        <v>129</v>
      </c>
      <c r="D964" s="14">
        <v>121.4364637</v>
      </c>
      <c r="E964" s="14">
        <v>31.205315949999999</v>
      </c>
      <c r="F964" s="14" t="s">
        <v>1670</v>
      </c>
      <c r="G964" s="14" t="s">
        <v>1670</v>
      </c>
      <c r="H964" s="14" t="s">
        <v>1874</v>
      </c>
      <c r="I964" s="10" t="s">
        <v>1759</v>
      </c>
      <c r="J964" s="13">
        <v>0.14251963300000001</v>
      </c>
      <c r="K964" s="13">
        <v>1.4146169E-2</v>
      </c>
      <c r="L964" s="13">
        <v>0.56617514300000005</v>
      </c>
      <c r="M964" s="13">
        <v>8.0744107999999995E-2</v>
      </c>
      <c r="N964" s="13">
        <v>5.6583723000000002E-2</v>
      </c>
      <c r="O964" s="13">
        <v>1.4203390000000001E-3</v>
      </c>
      <c r="P964" s="13">
        <v>3.6621100000000002E-4</v>
      </c>
      <c r="Q964" s="13">
        <v>0.81070671699999997</v>
      </c>
      <c r="R964" s="10">
        <v>0.89285650743186695</v>
      </c>
      <c r="S964" s="10">
        <v>0.80302821184853501</v>
      </c>
      <c r="T964" s="10">
        <v>0.82275325021318302</v>
      </c>
      <c r="U964" s="10">
        <v>0.81207369287614894</v>
      </c>
      <c r="V964" s="10">
        <v>0.88460344005408298</v>
      </c>
      <c r="W964" s="10">
        <v>0.85908710242901198</v>
      </c>
      <c r="X964" s="9">
        <v>0.81070671699999997</v>
      </c>
      <c r="Y964" s="8">
        <v>33.109956654052397</v>
      </c>
    </row>
    <row r="965" spans="1:25">
      <c r="A965" s="11">
        <v>5</v>
      </c>
      <c r="B965" s="14">
        <v>322</v>
      </c>
      <c r="C965" s="14" t="s">
        <v>128</v>
      </c>
      <c r="D965" s="14">
        <v>121.4508146</v>
      </c>
      <c r="E965" s="14">
        <v>31.206597810000002</v>
      </c>
      <c r="F965" s="14" t="s">
        <v>1873</v>
      </c>
      <c r="G965" s="14" t="s">
        <v>1872</v>
      </c>
      <c r="H965" s="14" t="s">
        <v>1871</v>
      </c>
      <c r="I965" s="10" t="s">
        <v>1759</v>
      </c>
      <c r="J965" s="13">
        <v>0.23574221100000001</v>
      </c>
      <c r="K965" s="13">
        <v>0.22231674200000001</v>
      </c>
      <c r="L965" s="13">
        <v>0.29543304500000001</v>
      </c>
      <c r="M965" s="13">
        <v>0.118821502</v>
      </c>
      <c r="N965" s="13">
        <v>3.7523149999999998E-2</v>
      </c>
      <c r="O965" s="13">
        <v>5.0255059999999999E-3</v>
      </c>
      <c r="P965" s="13">
        <v>8.5319279999999994E-3</v>
      </c>
      <c r="Q965" s="13">
        <v>0.83560818699999995</v>
      </c>
      <c r="R965" s="10">
        <v>0.92595497779117597</v>
      </c>
      <c r="S965" s="10">
        <v>0.91719101093595601</v>
      </c>
      <c r="T965" s="10">
        <v>0.84278394359558995</v>
      </c>
      <c r="U965" s="10">
        <v>0.76445805913128195</v>
      </c>
      <c r="V965" s="10">
        <v>0.83415282482259401</v>
      </c>
      <c r="W965" s="10">
        <v>0.79354394093405201</v>
      </c>
      <c r="X965" s="9">
        <v>0.83560818699999995</v>
      </c>
      <c r="Y965" s="8">
        <v>20.884471486830201</v>
      </c>
    </row>
    <row r="966" spans="1:25">
      <c r="A966" s="11">
        <v>5</v>
      </c>
      <c r="B966" s="14">
        <v>323</v>
      </c>
      <c r="C966" s="14" t="s">
        <v>126</v>
      </c>
      <c r="D966" s="14">
        <v>121.45497760000001</v>
      </c>
      <c r="E966" s="14">
        <v>31.213572849999998</v>
      </c>
      <c r="F966" s="14" t="s">
        <v>1870</v>
      </c>
      <c r="G966" s="14" t="s">
        <v>1870</v>
      </c>
      <c r="H966" s="14" t="s">
        <v>1869</v>
      </c>
      <c r="I966" s="10" t="s">
        <v>1759</v>
      </c>
      <c r="J966" s="13">
        <v>0.24850675799999999</v>
      </c>
      <c r="K966" s="13">
        <v>0.13248570800000001</v>
      </c>
      <c r="L966" s="13">
        <v>0.38350529100000003</v>
      </c>
      <c r="M966" s="13">
        <v>6.7091412000000003E-2</v>
      </c>
      <c r="N966" s="13">
        <v>5.6647406999999997E-2</v>
      </c>
      <c r="O966" s="13">
        <v>4.634221E-3</v>
      </c>
      <c r="P966" s="13">
        <v>2.1750131999999998E-2</v>
      </c>
      <c r="Q966" s="13">
        <v>0.80009264400000002</v>
      </c>
      <c r="R966" s="10">
        <v>0.94518254061850104</v>
      </c>
      <c r="S966" s="10">
        <v>0.910759760752342</v>
      </c>
      <c r="T966" s="10">
        <v>0.79689987548153296</v>
      </c>
      <c r="U966" s="10">
        <v>0.83881586491859295</v>
      </c>
      <c r="V966" s="10">
        <v>0.91638671044652997</v>
      </c>
      <c r="W966" s="10">
        <v>0.85605392364082999</v>
      </c>
      <c r="X966" s="9">
        <v>0.80009264400000002</v>
      </c>
      <c r="Y966" s="8">
        <v>28.984512536676799</v>
      </c>
    </row>
    <row r="967" spans="1:25">
      <c r="A967" s="11">
        <v>5</v>
      </c>
      <c r="B967" s="14">
        <v>324</v>
      </c>
      <c r="C967" s="14" t="s">
        <v>124</v>
      </c>
      <c r="D967" s="14">
        <v>121.4505896</v>
      </c>
      <c r="E967" s="14">
        <v>31.220575199999999</v>
      </c>
      <c r="F967" s="14" t="s">
        <v>1868</v>
      </c>
      <c r="G967" s="14" t="s">
        <v>1868</v>
      </c>
      <c r="H967" s="14" t="s">
        <v>1867</v>
      </c>
      <c r="I967" s="10" t="s">
        <v>1759</v>
      </c>
      <c r="J967" s="13">
        <v>0.32946872700000002</v>
      </c>
      <c r="K967" s="13">
        <v>0.203655481</v>
      </c>
      <c r="L967" s="13">
        <v>0.24894023000000001</v>
      </c>
      <c r="M967" s="13">
        <v>8.0713749000000001E-2</v>
      </c>
      <c r="N967" s="13">
        <v>5.9439897999999998E-2</v>
      </c>
      <c r="O967" s="13">
        <v>7.4098109999999997E-3</v>
      </c>
      <c r="P967" s="13">
        <v>8.6398120000000002E-3</v>
      </c>
      <c r="Q967" s="13">
        <v>0.92706107299999996</v>
      </c>
      <c r="R967" s="10">
        <v>0.91732119065056605</v>
      </c>
      <c r="S967" s="10">
        <v>0.93548488211165004</v>
      </c>
      <c r="T967" s="10">
        <v>0.92246728721811</v>
      </c>
      <c r="U967" s="10">
        <v>0.78774675063517197</v>
      </c>
      <c r="V967" s="10">
        <v>0.87293844365406004</v>
      </c>
      <c r="W967" s="10">
        <v>0.86670706204908599</v>
      </c>
      <c r="X967" s="9">
        <v>0.92706107299999996</v>
      </c>
      <c r="Y967" s="8">
        <v>19.427624804835101</v>
      </c>
    </row>
    <row r="968" spans="1:25">
      <c r="A968" s="11">
        <v>5</v>
      </c>
      <c r="B968" s="14">
        <v>325</v>
      </c>
      <c r="C968" s="14" t="s">
        <v>122</v>
      </c>
      <c r="D968" s="14">
        <v>121.448104</v>
      </c>
      <c r="E968" s="14">
        <v>31.217754410000001</v>
      </c>
      <c r="F968" s="14" t="s">
        <v>1866</v>
      </c>
      <c r="G968" s="14" t="s">
        <v>1866</v>
      </c>
      <c r="H968" s="14" t="s">
        <v>1865</v>
      </c>
      <c r="I968" s="10" t="s">
        <v>1759</v>
      </c>
      <c r="J968" s="13">
        <v>0.39181009900000002</v>
      </c>
      <c r="K968" s="13">
        <v>6.7795754E-2</v>
      </c>
      <c r="L968" s="13">
        <v>0.31520811700000001</v>
      </c>
      <c r="M968" s="13">
        <v>4.8379897999999998E-2</v>
      </c>
      <c r="N968" s="13">
        <v>6.6928228000000006E-2</v>
      </c>
      <c r="O968" s="13">
        <v>7.0683159999999998E-3</v>
      </c>
      <c r="P968" s="13">
        <v>9.5841090000000004E-3</v>
      </c>
      <c r="Q968" s="13">
        <v>0.79457222500000002</v>
      </c>
      <c r="R968" s="10">
        <v>0.86106640524434197</v>
      </c>
      <c r="S968" s="10">
        <v>0.88519357457211101</v>
      </c>
      <c r="T968" s="10">
        <v>0.77998989025678001</v>
      </c>
      <c r="U968" s="10">
        <v>0.792808167028624</v>
      </c>
      <c r="V968" s="10">
        <v>0.86503288597425998</v>
      </c>
      <c r="W968" s="10">
        <v>0.89183976083361105</v>
      </c>
      <c r="X968" s="9">
        <v>0.79457222500000002</v>
      </c>
      <c r="Y968" s="8">
        <v>26.194913998404399</v>
      </c>
    </row>
    <row r="969" spans="1:25">
      <c r="A969" s="11">
        <v>5</v>
      </c>
      <c r="B969" s="14">
        <v>326</v>
      </c>
      <c r="C969" s="14" t="s">
        <v>120</v>
      </c>
      <c r="D969" s="14">
        <v>121.45340059999999</v>
      </c>
      <c r="E969" s="14">
        <v>31.220790539999999</v>
      </c>
      <c r="F969" s="14" t="s">
        <v>1864</v>
      </c>
      <c r="G969" s="14" t="s">
        <v>1864</v>
      </c>
      <c r="H969" s="14" t="s">
        <v>1863</v>
      </c>
      <c r="I969" s="10" t="s">
        <v>1759</v>
      </c>
      <c r="J969" s="13">
        <v>0.23889176000000001</v>
      </c>
      <c r="K969" s="13">
        <v>7.7674388999999996E-2</v>
      </c>
      <c r="L969" s="13">
        <v>0.40060599600000002</v>
      </c>
      <c r="M969" s="13">
        <v>9.4885985000000006E-2</v>
      </c>
      <c r="N969" s="13">
        <v>3.8536549000000003E-2</v>
      </c>
      <c r="O969" s="13">
        <v>5.8657329999999997E-3</v>
      </c>
      <c r="P969" s="13">
        <v>1.8313566999999999E-2</v>
      </c>
      <c r="Q969" s="13">
        <v>0.835213231</v>
      </c>
      <c r="R969" s="10">
        <v>0.94229807952941003</v>
      </c>
      <c r="S969" s="10">
        <v>0.94331351000296204</v>
      </c>
      <c r="T969" s="10">
        <v>0.83669996710181704</v>
      </c>
      <c r="U969" s="10">
        <v>0.74054174817039597</v>
      </c>
      <c r="V969" s="10">
        <v>0.85986754490746398</v>
      </c>
      <c r="W969" s="10">
        <v>0.83733105451410095</v>
      </c>
      <c r="X969" s="9">
        <v>0.835213231</v>
      </c>
      <c r="Y969" s="8">
        <v>25.585517743759102</v>
      </c>
    </row>
    <row r="970" spans="1:25">
      <c r="A970" s="11">
        <v>5</v>
      </c>
      <c r="B970" s="14">
        <v>327</v>
      </c>
      <c r="C970" s="14" t="s">
        <v>118</v>
      </c>
      <c r="D970" s="14">
        <v>121.4528444</v>
      </c>
      <c r="E970" s="14">
        <v>31.220488840000002</v>
      </c>
      <c r="F970" s="14" t="s">
        <v>1670</v>
      </c>
      <c r="G970" s="14" t="s">
        <v>1670</v>
      </c>
      <c r="H970" s="14" t="s">
        <v>1862</v>
      </c>
      <c r="I970" s="10" t="s">
        <v>1759</v>
      </c>
      <c r="J970" s="13">
        <v>0.32381858800000002</v>
      </c>
      <c r="K970" s="13">
        <v>5.6932831000000003E-2</v>
      </c>
      <c r="L970" s="13">
        <v>0.40031623799999999</v>
      </c>
      <c r="M970" s="13">
        <v>8.0027770999999998E-2</v>
      </c>
      <c r="N970" s="13">
        <v>4.6252441999999998E-2</v>
      </c>
      <c r="O970" s="13">
        <v>4.509735E-3</v>
      </c>
      <c r="P970" s="13">
        <v>1.7557907000000001E-2</v>
      </c>
      <c r="Q970" s="13">
        <v>0.70993416600000003</v>
      </c>
      <c r="R970" s="10">
        <v>0.91288905234051798</v>
      </c>
      <c r="S970" s="10">
        <v>0.88656190611186603</v>
      </c>
      <c r="T970" s="10">
        <v>0.72772929468685599</v>
      </c>
      <c r="U970" s="10">
        <v>0.757160538856817</v>
      </c>
      <c r="V970" s="10">
        <v>0.87916778796007</v>
      </c>
      <c r="W970" s="10">
        <v>0.87037128612329595</v>
      </c>
      <c r="X970" s="9">
        <v>0.70993416600000003</v>
      </c>
      <c r="Y970" s="8">
        <v>31.1710427859982</v>
      </c>
    </row>
    <row r="971" spans="1:25">
      <c r="A971" s="11">
        <v>5</v>
      </c>
      <c r="B971" s="14">
        <v>328</v>
      </c>
      <c r="C971" s="14" t="s">
        <v>1861</v>
      </c>
      <c r="D971" s="14">
        <v>121.451099</v>
      </c>
      <c r="E971" s="14">
        <v>31.220901520000002</v>
      </c>
      <c r="F971" s="14" t="s">
        <v>1860</v>
      </c>
      <c r="G971" s="14" t="s">
        <v>1860</v>
      </c>
      <c r="H971" s="14" t="s">
        <v>1859</v>
      </c>
      <c r="I971" s="10" t="s">
        <v>1759</v>
      </c>
      <c r="J971" s="13">
        <v>0.34807205200000002</v>
      </c>
      <c r="K971" s="13">
        <v>0.16932106</v>
      </c>
      <c r="L971" s="13">
        <v>0.19346809400000001</v>
      </c>
      <c r="M971" s="13">
        <v>8.1506729E-2</v>
      </c>
      <c r="N971" s="13">
        <v>6.1380386000000002E-2</v>
      </c>
      <c r="O971" s="13">
        <v>2.8400420000000001E-3</v>
      </c>
      <c r="P971" s="13">
        <v>9.3822479999999993E-3</v>
      </c>
      <c r="Q971" s="13">
        <v>0.95756342100000003</v>
      </c>
      <c r="R971" s="10">
        <v>0.98558741098022895</v>
      </c>
      <c r="S971" s="10">
        <v>0.98558741098022895</v>
      </c>
      <c r="T971" s="10">
        <v>0.87318113349450399</v>
      </c>
      <c r="U971" s="10">
        <v>0.897498925424565</v>
      </c>
      <c r="V971" s="10">
        <v>0.96426731263468002</v>
      </c>
      <c r="W971" s="10">
        <v>0.96426731263468002</v>
      </c>
      <c r="X971" s="9">
        <v>0.95756342100000003</v>
      </c>
      <c r="Y971" s="8">
        <v>20.586638748184299</v>
      </c>
    </row>
    <row r="972" spans="1:25">
      <c r="A972" s="11">
        <v>5</v>
      </c>
      <c r="B972" s="14">
        <v>329</v>
      </c>
      <c r="C972" s="14" t="s">
        <v>1858</v>
      </c>
      <c r="D972" s="14">
        <v>121.453434</v>
      </c>
      <c r="E972" s="14">
        <v>31.219531360000001</v>
      </c>
      <c r="F972" s="14" t="s">
        <v>1670</v>
      </c>
      <c r="G972" s="14" t="s">
        <v>1670</v>
      </c>
      <c r="H972" s="14" t="s">
        <v>1857</v>
      </c>
      <c r="I972" s="10" t="s">
        <v>1759</v>
      </c>
      <c r="J972" s="13"/>
      <c r="K972" s="13"/>
      <c r="L972" s="13"/>
      <c r="M972" s="13"/>
      <c r="N972" s="13"/>
      <c r="O972" s="13"/>
      <c r="P972" s="13"/>
      <c r="Q972" s="13"/>
    </row>
    <row r="973" spans="1:25">
      <c r="A973" s="11">
        <v>5</v>
      </c>
      <c r="B973" s="14">
        <v>330</v>
      </c>
      <c r="C973" s="14" t="s">
        <v>117</v>
      </c>
      <c r="D973" s="14">
        <v>121.4506142</v>
      </c>
      <c r="E973" s="14">
        <v>31.21942353</v>
      </c>
      <c r="F973" s="14" t="s">
        <v>1670</v>
      </c>
      <c r="G973" s="14" t="s">
        <v>1670</v>
      </c>
      <c r="H973" s="14" t="s">
        <v>1856</v>
      </c>
      <c r="I973" s="10" t="s">
        <v>1759</v>
      </c>
      <c r="J973" s="13">
        <v>0.30097325600000002</v>
      </c>
      <c r="K973" s="13">
        <v>0.10567220099999999</v>
      </c>
      <c r="L973" s="13">
        <v>0.35322825099999999</v>
      </c>
      <c r="M973" s="13">
        <v>9.4598134E-2</v>
      </c>
      <c r="N973" s="13">
        <v>4.7954241000000002E-2</v>
      </c>
      <c r="O973" s="13">
        <v>5.2963890000000003E-3</v>
      </c>
      <c r="P973" s="13">
        <v>1.3198853E-2</v>
      </c>
      <c r="Q973" s="13">
        <v>0.848449075</v>
      </c>
      <c r="R973" s="10">
        <v>0.85011669484119801</v>
      </c>
      <c r="S973" s="10">
        <v>0.70312240847875596</v>
      </c>
      <c r="T973" s="10">
        <v>0.818840998917435</v>
      </c>
      <c r="U973" s="10">
        <v>0.82318972720788897</v>
      </c>
      <c r="V973" s="10">
        <v>0.87969285926016305</v>
      </c>
      <c r="W973" s="10">
        <v>0.70991327798562498</v>
      </c>
      <c r="X973" s="9">
        <v>0.848449075</v>
      </c>
      <c r="Y973" s="8">
        <v>27.777757737206699</v>
      </c>
    </row>
    <row r="974" spans="1:25">
      <c r="A974" s="11">
        <v>5</v>
      </c>
      <c r="B974" s="14">
        <v>331</v>
      </c>
      <c r="C974" s="14" t="s">
        <v>116</v>
      </c>
      <c r="D974" s="14">
        <v>121.450031</v>
      </c>
      <c r="E974" s="14">
        <v>31.218326730000001</v>
      </c>
      <c r="F974" s="14" t="s">
        <v>1670</v>
      </c>
      <c r="G974" s="14" t="s">
        <v>1670</v>
      </c>
      <c r="H974" s="14" t="s">
        <v>1855</v>
      </c>
      <c r="I974" s="10" t="s">
        <v>1759</v>
      </c>
      <c r="J974" s="13">
        <v>0.23784582900000001</v>
      </c>
      <c r="K974" s="13">
        <v>8.1974847000000003E-2</v>
      </c>
      <c r="L974" s="13">
        <v>0.45182500599999997</v>
      </c>
      <c r="M974" s="13">
        <v>6.2202999000000002E-2</v>
      </c>
      <c r="N974" s="13">
        <v>5.2349635999999998E-2</v>
      </c>
      <c r="O974" s="13">
        <v>3.9416720000000002E-3</v>
      </c>
      <c r="P974" s="13">
        <v>2.6791163999999999E-2</v>
      </c>
      <c r="Q974" s="13">
        <v>0.805437811</v>
      </c>
      <c r="R974" s="10">
        <v>0.91111479979054</v>
      </c>
      <c r="S974" s="10">
        <v>0.83919430206364198</v>
      </c>
      <c r="T974" s="10">
        <v>0.77812427321131805</v>
      </c>
      <c r="U974" s="10">
        <v>0.83191692048561905</v>
      </c>
      <c r="V974" s="10">
        <v>0.88723862064579795</v>
      </c>
      <c r="W974" s="10">
        <v>0.83447208505867598</v>
      </c>
      <c r="X974" s="9">
        <v>0.805437811</v>
      </c>
      <c r="Y974" s="8">
        <v>29.220823714453999</v>
      </c>
    </row>
    <row r="975" spans="1:25">
      <c r="A975" s="11">
        <v>5</v>
      </c>
      <c r="B975" s="14">
        <v>332</v>
      </c>
      <c r="C975" s="14" t="s">
        <v>115</v>
      </c>
      <c r="D975" s="14">
        <v>121.44599580000001</v>
      </c>
      <c r="E975" s="14">
        <v>31.213056559999998</v>
      </c>
      <c r="F975" s="14" t="s">
        <v>1670</v>
      </c>
      <c r="G975" s="14" t="s">
        <v>1670</v>
      </c>
      <c r="H975" s="14" t="s">
        <v>1854</v>
      </c>
      <c r="I975" s="10" t="s">
        <v>1759</v>
      </c>
      <c r="J975" s="13">
        <v>0.159514236</v>
      </c>
      <c r="K975" s="13">
        <v>7.5264359000000003E-2</v>
      </c>
      <c r="L975" s="13">
        <v>0.50400047299999995</v>
      </c>
      <c r="M975" s="13">
        <v>9.4828034000000005E-2</v>
      </c>
      <c r="N975" s="13">
        <v>4.1054917000000003E-2</v>
      </c>
      <c r="O975" s="13">
        <v>1.481247E-3</v>
      </c>
      <c r="P975" s="13">
        <v>6.6299399999999997E-4</v>
      </c>
      <c r="Q975" s="13">
        <v>0.81555122599999996</v>
      </c>
      <c r="R975" s="10">
        <v>0.94072094320241495</v>
      </c>
      <c r="S975" s="10">
        <v>0.90533159014230802</v>
      </c>
      <c r="T975" s="10">
        <v>0.79354592212650998</v>
      </c>
      <c r="U975" s="10">
        <v>0.87794453327086497</v>
      </c>
      <c r="V975" s="10">
        <v>0.90608533059546503</v>
      </c>
      <c r="W975" s="10">
        <v>0.89082404066961096</v>
      </c>
      <c r="X975" s="9">
        <v>0.81555122599999996</v>
      </c>
      <c r="Y975" s="8">
        <v>30.746998781028299</v>
      </c>
    </row>
    <row r="976" spans="1:25">
      <c r="A976" s="11">
        <v>5</v>
      </c>
      <c r="B976" s="14">
        <v>333</v>
      </c>
      <c r="C976" s="14" t="s">
        <v>114</v>
      </c>
      <c r="D976" s="14">
        <v>121.4473429</v>
      </c>
      <c r="E976" s="14">
        <v>31.218590800000001</v>
      </c>
      <c r="F976" s="14" t="s">
        <v>1670</v>
      </c>
      <c r="G976" s="14" t="s">
        <v>1670</v>
      </c>
      <c r="H976" s="14" t="s">
        <v>1853</v>
      </c>
      <c r="I976" s="10" t="s">
        <v>1759</v>
      </c>
      <c r="J976" s="13">
        <v>0.19709849400000001</v>
      </c>
      <c r="K976" s="13">
        <v>0.227867603</v>
      </c>
      <c r="L976" s="13">
        <v>0.34129476600000003</v>
      </c>
      <c r="M976" s="13">
        <v>0.108441353</v>
      </c>
      <c r="N976" s="13">
        <v>2.7531146999999999E-2</v>
      </c>
      <c r="O976" s="13">
        <v>6.6163539999999996E-3</v>
      </c>
      <c r="P976" s="13">
        <v>3.7300587000000003E-2</v>
      </c>
      <c r="Q976" s="13">
        <v>0.84492545299999999</v>
      </c>
      <c r="R976" s="10">
        <v>0.86356623045006697</v>
      </c>
      <c r="S976" s="10">
        <v>0.80960093941226696</v>
      </c>
      <c r="T976" s="10">
        <v>0.83220766447804395</v>
      </c>
      <c r="U976" s="10">
        <v>0.77509150591322495</v>
      </c>
      <c r="V976" s="10">
        <v>0.88962612303967104</v>
      </c>
      <c r="W976" s="10">
        <v>0.82314866004397003</v>
      </c>
      <c r="X976" s="9">
        <v>0.84492545299999999</v>
      </c>
      <c r="Y976" s="8">
        <v>20.0883072988949</v>
      </c>
    </row>
    <row r="977" spans="1:25">
      <c r="A977" s="11">
        <v>5</v>
      </c>
      <c r="B977" s="14">
        <v>334</v>
      </c>
      <c r="C977" s="14" t="s">
        <v>113</v>
      </c>
      <c r="D977" s="14">
        <v>121.449485</v>
      </c>
      <c r="E977" s="14">
        <v>31.219011139999999</v>
      </c>
      <c r="F977" s="14" t="s">
        <v>1670</v>
      </c>
      <c r="G977" s="14" t="s">
        <v>1670</v>
      </c>
      <c r="H977" s="14" t="s">
        <v>1852</v>
      </c>
      <c r="I977" s="10" t="s">
        <v>1759</v>
      </c>
      <c r="J977" s="13">
        <v>0.351362228</v>
      </c>
      <c r="K977" s="13">
        <v>7.5245222E-2</v>
      </c>
      <c r="L977" s="13">
        <v>0.35191822099999998</v>
      </c>
      <c r="M977" s="13">
        <v>7.7600796999999999E-2</v>
      </c>
      <c r="N977" s="13">
        <v>4.6176911000000001E-2</v>
      </c>
      <c r="O977" s="13">
        <v>3.9987570000000004E-3</v>
      </c>
      <c r="P977" s="13">
        <v>2.6854197E-2</v>
      </c>
      <c r="Q977" s="13">
        <v>0.80708687599999995</v>
      </c>
      <c r="R977" s="10">
        <v>0.893097154887599</v>
      </c>
      <c r="S977" s="10">
        <v>0.90482486333719203</v>
      </c>
      <c r="T977" s="10">
        <v>0.81380066047299005</v>
      </c>
      <c r="U977" s="10">
        <v>0.83458991874892297</v>
      </c>
      <c r="V977" s="10">
        <v>0.86946152849640901</v>
      </c>
      <c r="W977" s="10">
        <v>0.89434144077731004</v>
      </c>
      <c r="X977" s="9">
        <v>0.80708687599999995</v>
      </c>
      <c r="Y977" s="8">
        <v>25.900952196568099</v>
      </c>
    </row>
    <row r="978" spans="1:25">
      <c r="A978" s="11">
        <v>5</v>
      </c>
      <c r="B978" s="14">
        <v>335</v>
      </c>
      <c r="C978" s="14" t="s">
        <v>112</v>
      </c>
      <c r="D978" s="14">
        <v>121.44279589999999</v>
      </c>
      <c r="E978" s="14">
        <v>31.215122099999999</v>
      </c>
      <c r="F978" s="14" t="s">
        <v>1670</v>
      </c>
      <c r="G978" s="14" t="s">
        <v>1670</v>
      </c>
      <c r="H978" s="14" t="s">
        <v>1851</v>
      </c>
      <c r="I978" s="10" t="s">
        <v>1759</v>
      </c>
      <c r="J978" s="13">
        <v>0.33526011900000002</v>
      </c>
      <c r="K978" s="13">
        <v>7.2821480999999993E-2</v>
      </c>
      <c r="L978" s="13">
        <v>0.40646634799999998</v>
      </c>
      <c r="M978" s="13">
        <v>7.8049796000000005E-2</v>
      </c>
      <c r="N978" s="13">
        <v>4.9851826000000002E-2</v>
      </c>
      <c r="O978" s="13">
        <v>4.0836329999999997E-3</v>
      </c>
      <c r="P978" s="13">
        <v>1.1075974000000001E-2</v>
      </c>
      <c r="Q978" s="13">
        <v>0.81350061299999998</v>
      </c>
      <c r="R978" s="10">
        <v>0.92838316858768399</v>
      </c>
      <c r="S978" s="10">
        <v>0.916456928757863</v>
      </c>
      <c r="T978" s="10">
        <v>0.82268664615793197</v>
      </c>
      <c r="U978" s="10">
        <v>0.70246239594828797</v>
      </c>
      <c r="V978" s="10">
        <v>0.90426892147087001</v>
      </c>
      <c r="W978" s="10">
        <v>0.919454448319863</v>
      </c>
      <c r="X978" s="9">
        <v>0.81350061299999998</v>
      </c>
      <c r="Y978" s="8">
        <v>27.3305602432591</v>
      </c>
    </row>
    <row r="979" spans="1:25">
      <c r="A979" s="11">
        <v>5</v>
      </c>
      <c r="B979" s="14">
        <v>336</v>
      </c>
      <c r="C979" s="14" t="s">
        <v>111</v>
      </c>
      <c r="D979" s="14">
        <v>121.4431697</v>
      </c>
      <c r="E979" s="14">
        <v>31.215246919999998</v>
      </c>
      <c r="F979" s="14" t="s">
        <v>1850</v>
      </c>
      <c r="G979" s="14" t="s">
        <v>1849</v>
      </c>
      <c r="H979" s="14" t="s">
        <v>1848</v>
      </c>
      <c r="I979" s="10" t="s">
        <v>1759</v>
      </c>
      <c r="J979" s="13">
        <v>0.30944665300000002</v>
      </c>
      <c r="K979" s="13">
        <v>8.8362376000000006E-2</v>
      </c>
      <c r="L979" s="13">
        <v>0.41152286500000002</v>
      </c>
      <c r="M979" s="13">
        <v>7.7479362999999996E-2</v>
      </c>
      <c r="N979" s="13">
        <v>6.6413878999999995E-2</v>
      </c>
      <c r="O979" s="13">
        <v>4.1262310000000002E-3</v>
      </c>
      <c r="P979" s="13">
        <v>3.2787319999999999E-3</v>
      </c>
      <c r="Q979" s="13">
        <v>0.81759892899999997</v>
      </c>
      <c r="R979" s="10">
        <v>0.876654099318389</v>
      </c>
      <c r="S979" s="10">
        <v>0.84626911194040999</v>
      </c>
      <c r="T979" s="10">
        <v>0.81171117655769998</v>
      </c>
      <c r="U979" s="10">
        <v>0.70704606567696004</v>
      </c>
      <c r="V979" s="10">
        <v>0.89987270096364402</v>
      </c>
      <c r="W979" s="10">
        <v>0.88507245619428698</v>
      </c>
      <c r="X979" s="9">
        <v>0.81759892899999997</v>
      </c>
      <c r="Y979" s="8">
        <v>26.176379672076699</v>
      </c>
    </row>
    <row r="980" spans="1:25">
      <c r="A980" s="11">
        <v>5</v>
      </c>
      <c r="B980" s="14">
        <v>337</v>
      </c>
      <c r="C980" s="14" t="s">
        <v>1847</v>
      </c>
      <c r="D980" s="14">
        <v>121.43729879999999</v>
      </c>
      <c r="E980" s="14">
        <v>31.214248040000001</v>
      </c>
      <c r="F980" s="14" t="s">
        <v>1846</v>
      </c>
      <c r="G980" s="14" t="s">
        <v>1845</v>
      </c>
      <c r="H980" s="14" t="s">
        <v>1844</v>
      </c>
      <c r="I980" s="10" t="s">
        <v>1759</v>
      </c>
      <c r="J980" s="13"/>
      <c r="K980" s="13"/>
      <c r="L980" s="13"/>
      <c r="M980" s="13"/>
      <c r="N980" s="13"/>
      <c r="O980" s="13"/>
      <c r="P980" s="13"/>
      <c r="Q980" s="13"/>
    </row>
    <row r="981" spans="1:25">
      <c r="A981" s="11">
        <v>5</v>
      </c>
      <c r="B981" s="14">
        <v>338</v>
      </c>
      <c r="C981" s="14" t="s">
        <v>109</v>
      </c>
      <c r="D981" s="14">
        <v>121.4350014</v>
      </c>
      <c r="E981" s="14">
        <v>31.202499410000001</v>
      </c>
      <c r="F981" s="14" t="s">
        <v>1843</v>
      </c>
      <c r="G981" s="14" t="s">
        <v>1843</v>
      </c>
      <c r="H981" s="14" t="s">
        <v>1842</v>
      </c>
      <c r="I981" s="10" t="s">
        <v>1759</v>
      </c>
      <c r="J981" s="13">
        <v>0.15529131900000001</v>
      </c>
      <c r="K981" s="13">
        <v>1.9402026999999999E-2</v>
      </c>
      <c r="L981" s="13">
        <v>0.45527482000000002</v>
      </c>
      <c r="M981" s="13">
        <v>8.8811159000000001E-2</v>
      </c>
      <c r="N981" s="13">
        <v>4.7144651000000003E-2</v>
      </c>
      <c r="O981" s="13">
        <v>7.0881799999999995E-4</v>
      </c>
      <c r="P981" s="13">
        <v>1.19448E-4</v>
      </c>
      <c r="Q981" s="13">
        <v>0.85008277099999996</v>
      </c>
      <c r="R981" s="10">
        <v>0.94510225359669298</v>
      </c>
      <c r="S981" s="10">
        <v>0.96079444819422499</v>
      </c>
      <c r="T981" s="10">
        <v>0.85851256672633502</v>
      </c>
      <c r="U981" s="10">
        <v>0.87401270386963803</v>
      </c>
      <c r="V981" s="10">
        <v>0.93141581215776403</v>
      </c>
      <c r="W981" s="10">
        <v>0.93552726409410503</v>
      </c>
      <c r="X981" s="9">
        <v>0.85008277099999996</v>
      </c>
      <c r="Y981" s="8">
        <v>28.3516303372332</v>
      </c>
    </row>
    <row r="982" spans="1:25">
      <c r="A982" s="11">
        <v>5</v>
      </c>
      <c r="B982" s="14">
        <v>339</v>
      </c>
      <c r="C982" s="14" t="s">
        <v>107</v>
      </c>
      <c r="D982" s="14">
        <v>121.4428016</v>
      </c>
      <c r="E982" s="14">
        <v>31.202336030000001</v>
      </c>
      <c r="F982" s="14" t="s">
        <v>1841</v>
      </c>
      <c r="G982" s="14" t="s">
        <v>1841</v>
      </c>
      <c r="H982" s="14" t="s">
        <v>1840</v>
      </c>
      <c r="I982" s="10" t="s">
        <v>1759</v>
      </c>
      <c r="J982" s="13">
        <v>0.19141531000000001</v>
      </c>
      <c r="K982" s="13">
        <v>2.9042721000000001E-2</v>
      </c>
      <c r="L982" s="13">
        <v>0.52385187200000005</v>
      </c>
      <c r="M982" s="13">
        <v>8.0314635999999995E-2</v>
      </c>
      <c r="N982" s="13">
        <v>5.5982589999999999E-2</v>
      </c>
      <c r="O982" s="13">
        <v>4.2376519999999997E-3</v>
      </c>
      <c r="P982" s="13">
        <v>8.1443790000000002E-3</v>
      </c>
      <c r="Q982" s="13">
        <v>0.86880902000000004</v>
      </c>
      <c r="R982" s="10">
        <v>0.96044467417664003</v>
      </c>
      <c r="S982" s="10">
        <v>0.90515882091200695</v>
      </c>
      <c r="T982" s="10">
        <v>0.86444102863085304</v>
      </c>
      <c r="U982" s="10">
        <v>0.84766848545333195</v>
      </c>
      <c r="V982" s="10">
        <v>0.89120750725951003</v>
      </c>
      <c r="W982" s="10">
        <v>0.88399864808782702</v>
      </c>
      <c r="X982" s="9">
        <v>0.86880902000000004</v>
      </c>
      <c r="Y982" s="8">
        <v>33.956348138374103</v>
      </c>
    </row>
    <row r="983" spans="1:25">
      <c r="A983" s="11">
        <v>5</v>
      </c>
      <c r="B983" s="14">
        <v>340</v>
      </c>
      <c r="C983" s="14" t="s">
        <v>105</v>
      </c>
      <c r="D983" s="14">
        <v>121.4347065</v>
      </c>
      <c r="E983" s="14">
        <v>31.206944</v>
      </c>
      <c r="F983" s="14" t="s">
        <v>1670</v>
      </c>
      <c r="G983" s="14" t="s">
        <v>1752</v>
      </c>
      <c r="H983" s="14" t="s">
        <v>1839</v>
      </c>
      <c r="I983" s="10" t="s">
        <v>1759</v>
      </c>
      <c r="J983" s="13">
        <v>0.19056103999999999</v>
      </c>
      <c r="K983" s="13">
        <v>0.32962849900000002</v>
      </c>
      <c r="L983" s="13">
        <v>0.27536239600000001</v>
      </c>
      <c r="M983" s="13">
        <v>0.108074315</v>
      </c>
      <c r="N983" s="13">
        <v>3.6476263000000002E-2</v>
      </c>
      <c r="O983" s="13">
        <v>3.7174220000000002E-3</v>
      </c>
      <c r="P983" s="13">
        <v>7.3966980000000002E-3</v>
      </c>
      <c r="Q983" s="13">
        <v>0.75835190600000002</v>
      </c>
      <c r="R983" s="10">
        <v>0.93197042859428203</v>
      </c>
      <c r="S983" s="10">
        <v>0.89605654338653495</v>
      </c>
      <c r="T983" s="10">
        <v>0.75738220743745299</v>
      </c>
      <c r="U983" s="10">
        <v>0.68814584908216303</v>
      </c>
      <c r="V983" s="10">
        <v>0.85258548586913796</v>
      </c>
      <c r="W983" s="10">
        <v>0.859279463169348</v>
      </c>
      <c r="X983" s="9">
        <v>0.75835190600000002</v>
      </c>
      <c r="Y983" s="8">
        <v>14.335889563462899</v>
      </c>
    </row>
    <row r="984" spans="1:25">
      <c r="A984" s="11">
        <v>5</v>
      </c>
      <c r="B984" s="14">
        <v>341</v>
      </c>
      <c r="C984" s="14" t="s">
        <v>104</v>
      </c>
      <c r="D984" s="14">
        <v>121.434062</v>
      </c>
      <c r="E984" s="14">
        <v>31.204471219999999</v>
      </c>
      <c r="F984" s="14" t="s">
        <v>1670</v>
      </c>
      <c r="G984" s="14" t="s">
        <v>1752</v>
      </c>
      <c r="H984" s="14" t="s">
        <v>1838</v>
      </c>
      <c r="I984" s="10" t="s">
        <v>1759</v>
      </c>
      <c r="J984" s="13">
        <v>0.34142548700000003</v>
      </c>
      <c r="K984" s="13">
        <v>7.8484669999999996E-3</v>
      </c>
      <c r="L984" s="13">
        <v>0.379083634</v>
      </c>
      <c r="M984" s="13">
        <v>8.6799348999999998E-2</v>
      </c>
      <c r="N984" s="13">
        <v>2.9533659E-2</v>
      </c>
      <c r="O984" s="13">
        <v>5.2833600000000002E-4</v>
      </c>
      <c r="P984" s="13">
        <v>3.0636651000000001E-2</v>
      </c>
      <c r="Q984" s="13">
        <v>0.84840494600000005</v>
      </c>
      <c r="R984" s="10">
        <v>0.84614046563978296</v>
      </c>
      <c r="S984" s="10">
        <v>0.81946918957306802</v>
      </c>
      <c r="T984" s="10">
        <v>0.82662169989083101</v>
      </c>
      <c r="U984" s="10">
        <v>0.81586665402626202</v>
      </c>
      <c r="V984" s="10">
        <v>0.86105828387198502</v>
      </c>
      <c r="W984" s="10">
        <v>0.85230123478430697</v>
      </c>
      <c r="X984" s="9">
        <v>0.84840494600000005</v>
      </c>
      <c r="Y984" s="8">
        <v>31.099837294277801</v>
      </c>
    </row>
    <row r="985" spans="1:25">
      <c r="A985" s="11">
        <v>5</v>
      </c>
      <c r="B985" s="14">
        <v>342</v>
      </c>
      <c r="C985" s="14" t="s">
        <v>103</v>
      </c>
      <c r="D985" s="14">
        <v>121.44506819999999</v>
      </c>
      <c r="E985" s="14">
        <v>31.21099512</v>
      </c>
      <c r="F985" s="14" t="s">
        <v>1670</v>
      </c>
      <c r="G985" s="14" t="s">
        <v>1837</v>
      </c>
      <c r="H985" s="14" t="s">
        <v>1836</v>
      </c>
      <c r="I985" s="10" t="s">
        <v>1759</v>
      </c>
      <c r="J985" s="13">
        <v>0.13968631200000001</v>
      </c>
      <c r="K985" s="13">
        <v>0.15322548999999999</v>
      </c>
      <c r="L985" s="13">
        <v>0.49302414500000002</v>
      </c>
      <c r="M985" s="13">
        <v>0.105058125</v>
      </c>
      <c r="N985" s="13">
        <v>4.4516018999999997E-2</v>
      </c>
      <c r="O985" s="13">
        <v>2.6179720000000001E-3</v>
      </c>
      <c r="P985" s="13">
        <v>2.8150286E-2</v>
      </c>
      <c r="Q985" s="13">
        <v>0.89604895699999998</v>
      </c>
      <c r="R985" s="10">
        <v>0.90777735426240203</v>
      </c>
      <c r="S985" s="10">
        <v>0.85582416043826104</v>
      </c>
      <c r="T985" s="10">
        <v>0.88621612421942297</v>
      </c>
      <c r="U985" s="10">
        <v>0.82615988532370499</v>
      </c>
      <c r="V985" s="10">
        <v>0.81566917193659205</v>
      </c>
      <c r="W985" s="10">
        <v>0.83194392249664395</v>
      </c>
      <c r="X985" s="9">
        <v>0.89604895699999998</v>
      </c>
      <c r="Y985" s="8">
        <v>20.956338205378099</v>
      </c>
    </row>
    <row r="986" spans="1:25">
      <c r="A986" s="11">
        <v>5</v>
      </c>
      <c r="B986" s="14">
        <v>343</v>
      </c>
      <c r="C986" s="14" t="s">
        <v>102</v>
      </c>
      <c r="D986" s="14">
        <v>121.4451311</v>
      </c>
      <c r="E986" s="14">
        <v>31.211497940000001</v>
      </c>
      <c r="F986" s="16" t="s">
        <v>1670</v>
      </c>
      <c r="G986" s="16" t="s">
        <v>1752</v>
      </c>
      <c r="H986" s="16" t="s">
        <v>1835</v>
      </c>
      <c r="I986" s="10" t="s">
        <v>1759</v>
      </c>
      <c r="J986" s="13">
        <v>0.14682171599999999</v>
      </c>
      <c r="K986" s="13">
        <v>0.14042611599999999</v>
      </c>
      <c r="L986" s="13">
        <v>0.49039303200000001</v>
      </c>
      <c r="M986" s="13">
        <v>9.4284925000000006E-2</v>
      </c>
      <c r="N986" s="13">
        <v>4.8296235E-2</v>
      </c>
      <c r="O986" s="13">
        <v>4.9596270000000003E-3</v>
      </c>
      <c r="P986" s="13">
        <v>2.2310950999999999E-2</v>
      </c>
      <c r="Q986" s="13">
        <v>0.86554412400000003</v>
      </c>
      <c r="R986" s="10">
        <v>0.92533950622572703</v>
      </c>
      <c r="S986" s="10">
        <v>0.85665105108625805</v>
      </c>
      <c r="T986" s="10">
        <v>0.85800931480273701</v>
      </c>
      <c r="U986" s="10">
        <v>0.76771136433022003</v>
      </c>
      <c r="V986" s="10">
        <v>0.889965448935229</v>
      </c>
      <c r="W986" s="10">
        <v>0.88789635527873401</v>
      </c>
      <c r="X986" s="9">
        <v>0.86554412400000003</v>
      </c>
      <c r="Y986" s="8">
        <v>20.315853800459902</v>
      </c>
    </row>
    <row r="987" spans="1:25">
      <c r="A987" s="11">
        <v>5</v>
      </c>
      <c r="B987" s="14">
        <v>344</v>
      </c>
      <c r="C987" s="14" t="s">
        <v>101</v>
      </c>
      <c r="D987" s="14">
        <v>121.4360368</v>
      </c>
      <c r="E987" s="14">
        <v>31.206948749999999</v>
      </c>
      <c r="F987" s="14" t="s">
        <v>1834</v>
      </c>
      <c r="G987" s="14" t="s">
        <v>1834</v>
      </c>
      <c r="H987" s="14" t="s">
        <v>1833</v>
      </c>
      <c r="I987" s="10" t="s">
        <v>1759</v>
      </c>
      <c r="J987" s="13">
        <v>0.211261113</v>
      </c>
      <c r="K987" s="13">
        <v>0.13877487199999999</v>
      </c>
      <c r="L987" s="13">
        <v>0.42161114999999999</v>
      </c>
      <c r="M987" s="13">
        <v>9.8137219999999997E-2</v>
      </c>
      <c r="N987" s="13">
        <v>6.0783068000000003E-2</v>
      </c>
      <c r="O987" s="13">
        <v>1.0446231E-2</v>
      </c>
      <c r="P987" s="13">
        <v>1.1424383E-2</v>
      </c>
      <c r="Q987" s="13">
        <v>0.84385031399999999</v>
      </c>
      <c r="R987" s="10">
        <v>0.88728734840870804</v>
      </c>
      <c r="S987" s="10">
        <v>0.91559712328899701</v>
      </c>
      <c r="T987" s="10">
        <v>0.84166364306879304</v>
      </c>
      <c r="U987" s="10">
        <v>0.843708575632104</v>
      </c>
      <c r="V987" s="10">
        <v>0.84185416964761794</v>
      </c>
      <c r="W987" s="10">
        <v>0.74061946917530397</v>
      </c>
      <c r="X987" s="9">
        <v>0.84385031399999999</v>
      </c>
      <c r="Y987" s="8">
        <v>28.958933327266902</v>
      </c>
    </row>
    <row r="988" spans="1:25">
      <c r="A988" s="11">
        <v>5</v>
      </c>
      <c r="B988" s="14">
        <v>345</v>
      </c>
      <c r="C988" s="14" t="s">
        <v>99</v>
      </c>
      <c r="D988" s="14">
        <v>121.45316579999999</v>
      </c>
      <c r="E988" s="14">
        <v>31.220628229999999</v>
      </c>
      <c r="F988" s="14" t="s">
        <v>1832</v>
      </c>
      <c r="G988" s="14" t="s">
        <v>1832</v>
      </c>
      <c r="H988" s="14" t="s">
        <v>1831</v>
      </c>
      <c r="I988" s="10" t="s">
        <v>1759</v>
      </c>
      <c r="J988" s="13">
        <v>0.26460123099999999</v>
      </c>
      <c r="K988" s="13">
        <v>2.6697874E-2</v>
      </c>
      <c r="L988" s="13">
        <v>0.45134997399999999</v>
      </c>
      <c r="M988" s="13">
        <v>9.0333462000000003E-2</v>
      </c>
      <c r="N988" s="13">
        <v>4.7269822000000003E-2</v>
      </c>
      <c r="O988" s="13">
        <v>6.3898560000000002E-3</v>
      </c>
      <c r="P988" s="13">
        <v>8.6057189999999995E-3</v>
      </c>
      <c r="Q988" s="13">
        <v>0.80447156900000005</v>
      </c>
      <c r="R988" s="10">
        <v>0.93333949802360505</v>
      </c>
      <c r="S988" s="10">
        <v>0.93426193676697</v>
      </c>
      <c r="T988" s="10">
        <v>0.85425011515140403</v>
      </c>
      <c r="U988" s="10">
        <v>0.75855388222973896</v>
      </c>
      <c r="V988" s="10">
        <v>0.86914825427880504</v>
      </c>
      <c r="W988" s="10">
        <v>0.80406300313259604</v>
      </c>
      <c r="X988" s="9">
        <v>0.80447156900000005</v>
      </c>
      <c r="Y988" s="8">
        <v>27.6335120867891</v>
      </c>
    </row>
    <row r="989" spans="1:25">
      <c r="A989" s="11">
        <v>5</v>
      </c>
      <c r="B989" s="14">
        <v>346</v>
      </c>
      <c r="C989" s="14" t="s">
        <v>97</v>
      </c>
      <c r="D989" s="14">
        <v>121.4445534</v>
      </c>
      <c r="E989" s="14">
        <v>31.216728079999999</v>
      </c>
      <c r="F989" s="14" t="s">
        <v>1830</v>
      </c>
      <c r="G989" s="14" t="s">
        <v>1830</v>
      </c>
      <c r="H989" s="14" t="s">
        <v>1829</v>
      </c>
      <c r="I989" s="10" t="s">
        <v>1759</v>
      </c>
      <c r="J989" s="13">
        <v>0.17971404399999999</v>
      </c>
      <c r="K989" s="13">
        <v>6.1461767E-2</v>
      </c>
      <c r="L989" s="13">
        <v>0.54891332000000004</v>
      </c>
      <c r="M989" s="13">
        <v>9.7487132000000004E-2</v>
      </c>
      <c r="N989" s="13">
        <v>3.8205624000000001E-2</v>
      </c>
      <c r="O989" s="13">
        <v>5.0964360000000002E-3</v>
      </c>
      <c r="P989" s="13">
        <v>1.5711942999999999E-2</v>
      </c>
      <c r="Q989" s="13">
        <v>0.80723924400000002</v>
      </c>
      <c r="R989" s="10">
        <v>0.88650014846434699</v>
      </c>
      <c r="S989" s="10">
        <v>0.89039104336582198</v>
      </c>
      <c r="T989" s="10">
        <v>0.82820008456917205</v>
      </c>
      <c r="U989" s="10">
        <v>0.79340179709933401</v>
      </c>
      <c r="V989" s="10">
        <v>0.85215187961401995</v>
      </c>
      <c r="W989" s="10">
        <v>0.84163432246823</v>
      </c>
      <c r="X989" s="9">
        <v>0.80723924400000002</v>
      </c>
      <c r="Y989" s="8">
        <v>20.8814286445152</v>
      </c>
    </row>
    <row r="990" spans="1:25">
      <c r="A990" s="11">
        <v>5</v>
      </c>
      <c r="B990" s="14">
        <v>347</v>
      </c>
      <c r="C990" s="14" t="s">
        <v>1828</v>
      </c>
      <c r="D990" s="14">
        <v>121.45158189999999</v>
      </c>
      <c r="E990" s="14">
        <v>31.216114619999999</v>
      </c>
      <c r="F990" s="14" t="s">
        <v>1827</v>
      </c>
      <c r="G990" s="14" t="s">
        <v>1752</v>
      </c>
      <c r="H990" s="14" t="s">
        <v>1826</v>
      </c>
      <c r="I990" s="10" t="s">
        <v>1759</v>
      </c>
      <c r="J990" s="13"/>
      <c r="K990" s="13"/>
      <c r="L990" s="13"/>
      <c r="M990" s="13"/>
      <c r="N990" s="13"/>
      <c r="O990" s="13"/>
      <c r="P990" s="13"/>
      <c r="Q990" s="13"/>
    </row>
    <row r="991" spans="1:25">
      <c r="A991" s="11">
        <v>5</v>
      </c>
      <c r="B991" s="14">
        <v>348</v>
      </c>
      <c r="C991" s="14" t="s">
        <v>1825</v>
      </c>
      <c r="D991" s="14">
        <v>121.4488095</v>
      </c>
      <c r="E991" s="14">
        <v>31.204827250000001</v>
      </c>
      <c r="F991" s="14" t="s">
        <v>1824</v>
      </c>
      <c r="G991" s="14" t="s">
        <v>1823</v>
      </c>
      <c r="H991" s="14" t="s">
        <v>1822</v>
      </c>
      <c r="I991" s="10" t="s">
        <v>1759</v>
      </c>
      <c r="J991" s="13">
        <v>0.19767618200000001</v>
      </c>
      <c r="K991" s="13">
        <v>4.1268349000000003E-2</v>
      </c>
      <c r="L991" s="13">
        <v>0.47816896399999997</v>
      </c>
      <c r="M991" s="13">
        <v>4.2443753000000001E-2</v>
      </c>
      <c r="N991" s="13">
        <v>5.9318066000000003E-2</v>
      </c>
      <c r="O991" s="13">
        <v>2.8777120000000002E-3</v>
      </c>
      <c r="P991" s="13">
        <v>2.5700568999999999E-2</v>
      </c>
      <c r="Q991" s="13">
        <v>0.82216568599999995</v>
      </c>
      <c r="R991" s="10">
        <v>0.88026683145873996</v>
      </c>
      <c r="S991" s="10">
        <v>0.89294212330262002</v>
      </c>
      <c r="T991" s="10">
        <v>0.822412850701005</v>
      </c>
      <c r="U991" s="10">
        <v>0.85085438901579102</v>
      </c>
      <c r="V991" s="10">
        <v>0.87195303096451704</v>
      </c>
      <c r="W991" s="10">
        <v>0.87422730619334599</v>
      </c>
      <c r="X991" s="9">
        <v>0.82216568599999995</v>
      </c>
      <c r="Y991" s="8">
        <v>30.7031832984338</v>
      </c>
    </row>
    <row r="992" spans="1:25">
      <c r="A992" s="11">
        <v>5</v>
      </c>
      <c r="B992" s="14">
        <v>349</v>
      </c>
      <c r="C992" s="14" t="s">
        <v>95</v>
      </c>
      <c r="D992" s="14">
        <v>121.4536334</v>
      </c>
      <c r="E992" s="14">
        <v>31.20693661</v>
      </c>
      <c r="F992" s="14" t="s">
        <v>1752</v>
      </c>
      <c r="G992" s="14" t="s">
        <v>1752</v>
      </c>
      <c r="H992" s="14" t="s">
        <v>1821</v>
      </c>
      <c r="I992" s="10" t="s">
        <v>1759</v>
      </c>
      <c r="J992" s="13">
        <v>0.261240307</v>
      </c>
      <c r="K992" s="13">
        <v>0.119657215</v>
      </c>
      <c r="L992" s="13">
        <v>0.37910140199999998</v>
      </c>
      <c r="M992" s="13">
        <v>9.4494167000000004E-2</v>
      </c>
      <c r="N992" s="13">
        <v>5.6411642999999997E-2</v>
      </c>
      <c r="O992" s="13">
        <v>6.8943629999999997E-3</v>
      </c>
      <c r="P992" s="13">
        <v>4.1176650000000004E-3</v>
      </c>
      <c r="Q992" s="13">
        <v>0.77805766300000001</v>
      </c>
      <c r="R992" s="10">
        <v>0.89064447257089296</v>
      </c>
      <c r="S992" s="10">
        <v>0.84588976665749604</v>
      </c>
      <c r="T992" s="10">
        <v>0.77333873974909495</v>
      </c>
      <c r="U992" s="10">
        <v>0.83326762630096995</v>
      </c>
      <c r="V992" s="10">
        <v>0.85535405460651703</v>
      </c>
      <c r="W992" s="10">
        <v>0.88363773250467004</v>
      </c>
      <c r="X992" s="9">
        <v>0.77805766300000001</v>
      </c>
      <c r="Y992" s="8">
        <v>21.763075168039599</v>
      </c>
    </row>
    <row r="993" spans="1:25">
      <c r="A993" s="11">
        <v>5</v>
      </c>
      <c r="B993" s="14">
        <v>350</v>
      </c>
      <c r="C993" s="14" t="s">
        <v>93</v>
      </c>
      <c r="D993" s="14">
        <v>121.4533392</v>
      </c>
      <c r="E993" s="14">
        <v>31.209303299999998</v>
      </c>
      <c r="F993" s="14" t="s">
        <v>1820</v>
      </c>
      <c r="G993" s="14" t="s">
        <v>1819</v>
      </c>
      <c r="H993" s="14" t="s">
        <v>1818</v>
      </c>
      <c r="I993" s="10" t="s">
        <v>1759</v>
      </c>
      <c r="J993" s="13">
        <v>0.37666211799999999</v>
      </c>
      <c r="K993" s="13">
        <v>1.5875953000000002E-2</v>
      </c>
      <c r="L993" s="13">
        <v>0.39104488900000001</v>
      </c>
      <c r="M993" s="13">
        <v>7.4262347000000006E-2</v>
      </c>
      <c r="N993" s="13">
        <v>5.1055090999999997E-2</v>
      </c>
      <c r="O993" s="13">
        <v>3.4253259999999998E-3</v>
      </c>
      <c r="P993" s="13">
        <v>4.6680999999999997E-3</v>
      </c>
      <c r="Q993" s="13">
        <v>0.78841885199999995</v>
      </c>
      <c r="R993" s="10">
        <v>0.91052875646583298</v>
      </c>
      <c r="S993" s="10">
        <v>0.87932977859829997</v>
      </c>
      <c r="T993" s="10">
        <v>0.79393456451516597</v>
      </c>
      <c r="U993" s="10">
        <v>0.82688028473896302</v>
      </c>
      <c r="V993" s="10">
        <v>0.87723959803882001</v>
      </c>
      <c r="W993" s="10">
        <v>0.888751441441895</v>
      </c>
      <c r="X993" s="9">
        <v>0.78841885199999995</v>
      </c>
      <c r="Y993" s="8">
        <v>29.341091811647701</v>
      </c>
    </row>
    <row r="994" spans="1:25">
      <c r="A994" s="11">
        <v>5</v>
      </c>
      <c r="B994" s="14">
        <v>351</v>
      </c>
      <c r="C994" s="14" t="s">
        <v>91</v>
      </c>
      <c r="D994" s="14">
        <v>121.4466889</v>
      </c>
      <c r="E994" s="14">
        <v>31.20482333</v>
      </c>
      <c r="F994" s="14" t="s">
        <v>1817</v>
      </c>
      <c r="G994" s="14" t="s">
        <v>1816</v>
      </c>
      <c r="H994" s="14" t="s">
        <v>1815</v>
      </c>
      <c r="I994" s="10" t="s">
        <v>1759</v>
      </c>
      <c r="J994" s="13">
        <v>0.26441637699999998</v>
      </c>
      <c r="K994" s="13">
        <v>7.8101264000000004E-2</v>
      </c>
      <c r="L994" s="13">
        <v>0.44144291299999999</v>
      </c>
      <c r="M994" s="13">
        <v>7.0272234000000003E-2</v>
      </c>
      <c r="N994" s="13">
        <v>6.3406413999999994E-2</v>
      </c>
      <c r="O994" s="13">
        <v>3.3560859999999999E-3</v>
      </c>
      <c r="P994" s="13">
        <v>4.3839350000000003E-3</v>
      </c>
      <c r="Q994" s="13">
        <v>0.84892982500000003</v>
      </c>
      <c r="R994" s="10">
        <v>0.95327753872263599</v>
      </c>
      <c r="S994" s="10">
        <v>0.92505780899790402</v>
      </c>
      <c r="T994" s="10">
        <v>0.84022744380422498</v>
      </c>
      <c r="U994" s="10">
        <v>0.79782067107430898</v>
      </c>
      <c r="V994" s="10">
        <v>0.91855682185044496</v>
      </c>
      <c r="W994" s="10">
        <v>0.85295804058534797</v>
      </c>
      <c r="X994" s="9">
        <v>0.84892982500000003</v>
      </c>
      <c r="Y994" s="8">
        <v>26.797021053546601</v>
      </c>
    </row>
    <row r="995" spans="1:25">
      <c r="A995" s="11">
        <v>5</v>
      </c>
      <c r="B995" s="14">
        <v>352</v>
      </c>
      <c r="C995" s="14" t="s">
        <v>89</v>
      </c>
      <c r="D995" s="14">
        <v>121.44895099999999</v>
      </c>
      <c r="E995" s="14">
        <v>31.203439230000001</v>
      </c>
      <c r="F995" s="14" t="s">
        <v>1814</v>
      </c>
      <c r="G995" s="14" t="s">
        <v>1814</v>
      </c>
      <c r="H995" s="14" t="s">
        <v>1813</v>
      </c>
      <c r="I995" s="10" t="s">
        <v>1759</v>
      </c>
      <c r="J995" s="13">
        <v>0.12166818</v>
      </c>
      <c r="K995" s="13">
        <v>6.7243575999999999E-2</v>
      </c>
      <c r="L995" s="13">
        <v>0.559309006</v>
      </c>
      <c r="M995" s="13">
        <v>6.8944613000000002E-2</v>
      </c>
      <c r="N995" s="13">
        <v>6.4896902000000006E-2</v>
      </c>
      <c r="O995" s="13">
        <v>1.0331470000000001E-3</v>
      </c>
      <c r="P995" s="13">
        <v>2.142906E-3</v>
      </c>
      <c r="Q995" s="13">
        <v>0.93111055600000003</v>
      </c>
      <c r="R995" s="10">
        <v>0.93758200159168303</v>
      </c>
      <c r="S995" s="10">
        <v>0.82787895867511596</v>
      </c>
      <c r="T995" s="10">
        <v>0.93157475764282205</v>
      </c>
      <c r="U995" s="10">
        <v>0.82395851500410899</v>
      </c>
      <c r="V995" s="10">
        <v>0.90270727069629897</v>
      </c>
      <c r="W995" s="10">
        <v>0.92301604742899901</v>
      </c>
      <c r="X995" s="9">
        <v>0.93111055600000003</v>
      </c>
      <c r="Y995" s="8">
        <v>29.030598726461601</v>
      </c>
    </row>
    <row r="996" spans="1:25">
      <c r="A996" s="11">
        <v>5</v>
      </c>
      <c r="B996" s="14">
        <v>353</v>
      </c>
      <c r="C996" s="14" t="s">
        <v>1812</v>
      </c>
      <c r="D996" s="14">
        <v>121.43184909999999</v>
      </c>
      <c r="E996" s="14">
        <v>31.14149828</v>
      </c>
      <c r="F996" s="14" t="s">
        <v>1811</v>
      </c>
      <c r="G996" s="14" t="s">
        <v>1811</v>
      </c>
      <c r="H996" s="14" t="s">
        <v>1810</v>
      </c>
      <c r="I996" s="10" t="s">
        <v>1759</v>
      </c>
      <c r="J996" s="13"/>
      <c r="K996" s="13"/>
      <c r="L996" s="13"/>
      <c r="M996" s="13"/>
      <c r="N996" s="13"/>
      <c r="O996" s="13"/>
      <c r="P996" s="13"/>
      <c r="Q996" s="13"/>
    </row>
    <row r="997" spans="1:25">
      <c r="A997" s="11">
        <v>5</v>
      </c>
      <c r="B997" s="14">
        <v>354</v>
      </c>
      <c r="C997" s="14" t="s">
        <v>1809</v>
      </c>
      <c r="D997" s="14">
        <v>121.45835030000001</v>
      </c>
      <c r="E997" s="14">
        <v>31.222667319999999</v>
      </c>
      <c r="F997" s="14" t="s">
        <v>1787</v>
      </c>
      <c r="G997" s="14" t="s">
        <v>1787</v>
      </c>
      <c r="H997" s="14" t="s">
        <v>1808</v>
      </c>
      <c r="I997" s="10" t="s">
        <v>1759</v>
      </c>
      <c r="J997" s="13"/>
      <c r="K997" s="13"/>
      <c r="L997" s="13"/>
      <c r="M997" s="13"/>
      <c r="N997" s="13"/>
      <c r="O997" s="13"/>
      <c r="P997" s="13"/>
      <c r="Q997" s="13"/>
    </row>
    <row r="998" spans="1:25">
      <c r="A998" s="11">
        <v>5</v>
      </c>
      <c r="B998" s="14">
        <v>355</v>
      </c>
      <c r="C998" s="14" t="s">
        <v>87</v>
      </c>
      <c r="D998" s="14">
        <v>121.4594319</v>
      </c>
      <c r="E998" s="14">
        <v>31.18338258</v>
      </c>
      <c r="F998" s="14" t="s">
        <v>1807</v>
      </c>
      <c r="G998" s="14" t="s">
        <v>1807</v>
      </c>
      <c r="H998" s="14"/>
      <c r="I998" s="10" t="s">
        <v>1759</v>
      </c>
      <c r="J998" s="13">
        <v>6.2649727000000002E-2</v>
      </c>
      <c r="K998" s="13">
        <v>0.45561943100000002</v>
      </c>
      <c r="L998" s="13">
        <v>0.21773605300000001</v>
      </c>
      <c r="M998" s="13">
        <v>0.148033047</v>
      </c>
      <c r="N998" s="13">
        <v>2.2189616999999998E-2</v>
      </c>
      <c r="O998" s="13">
        <v>4.6848300000000001E-3</v>
      </c>
      <c r="P998" s="13">
        <v>5.0694470000000004E-3</v>
      </c>
      <c r="Q998" s="13">
        <v>0.83796711499999998</v>
      </c>
      <c r="R998" s="10">
        <v>0.94282024120762098</v>
      </c>
      <c r="S998" s="10">
        <v>0.91673599793626503</v>
      </c>
      <c r="T998" s="10">
        <v>0.83956729251850604</v>
      </c>
      <c r="U998" s="10">
        <v>0.80075543823798501</v>
      </c>
      <c r="V998" s="10">
        <v>0.84412869930555201</v>
      </c>
      <c r="W998" s="10">
        <v>0.82491578106222696</v>
      </c>
      <c r="X998" s="9">
        <v>0.83796711499999998</v>
      </c>
      <c r="Y998" s="8">
        <v>23.5214092261593</v>
      </c>
    </row>
    <row r="999" spans="1:25">
      <c r="A999" s="11">
        <v>5</v>
      </c>
      <c r="B999" s="14">
        <v>356</v>
      </c>
      <c r="C999" s="14" t="s">
        <v>85</v>
      </c>
      <c r="D999" s="14">
        <v>121.4785095</v>
      </c>
      <c r="E999" s="14">
        <v>31.162309350000001</v>
      </c>
      <c r="F999" s="14" t="s">
        <v>1806</v>
      </c>
      <c r="G999" s="14" t="s">
        <v>1805</v>
      </c>
      <c r="H999" s="14" t="s">
        <v>1804</v>
      </c>
      <c r="I999" s="10" t="s">
        <v>1759</v>
      </c>
      <c r="J999" s="13">
        <v>0.176857348</v>
      </c>
      <c r="K999" s="13">
        <v>0.54639470099999998</v>
      </c>
      <c r="L999" s="13">
        <v>4.0671101000000001E-2</v>
      </c>
      <c r="M999" s="13">
        <v>8.1540354999999995E-2</v>
      </c>
      <c r="N999" s="13">
        <v>7.5595999999999997E-3</v>
      </c>
      <c r="O999" s="13">
        <v>6.1487300000000005E-4</v>
      </c>
      <c r="P999" s="13">
        <v>1.7694755999999999E-2</v>
      </c>
      <c r="Q999" s="13">
        <v>0.73161300600000001</v>
      </c>
      <c r="R999" s="10">
        <v>0.92888183153783199</v>
      </c>
      <c r="S999" s="10">
        <v>0.82325802993609498</v>
      </c>
      <c r="T999" s="10">
        <v>0.72628973139836694</v>
      </c>
      <c r="U999" s="10">
        <v>0.56079013387035903</v>
      </c>
      <c r="V999" s="10">
        <v>0.86731371541722801</v>
      </c>
      <c r="W999" s="10">
        <v>0.63744259710160101</v>
      </c>
      <c r="X999" s="9">
        <v>0.73161300600000001</v>
      </c>
      <c r="Y999" s="8">
        <v>24.623126684798802</v>
      </c>
    </row>
    <row r="1000" spans="1:25">
      <c r="A1000" s="11">
        <v>5</v>
      </c>
      <c r="B1000" s="14">
        <v>357</v>
      </c>
      <c r="C1000" s="14" t="s">
        <v>83</v>
      </c>
      <c r="D1000" s="14">
        <v>121.43538390000001</v>
      </c>
      <c r="E1000" s="14">
        <v>31.208805309999999</v>
      </c>
      <c r="F1000" s="14" t="s">
        <v>1803</v>
      </c>
      <c r="G1000" s="14" t="s">
        <v>1670</v>
      </c>
      <c r="H1000" s="14" t="s">
        <v>1802</v>
      </c>
      <c r="I1000" s="10" t="s">
        <v>1759</v>
      </c>
      <c r="J1000" s="13">
        <v>0.24525696899999999</v>
      </c>
      <c r="K1000" s="13">
        <v>5.4026739999999997E-2</v>
      </c>
      <c r="L1000" s="13">
        <v>0.45766094800000001</v>
      </c>
      <c r="M1000" s="13">
        <v>5.8288302E-2</v>
      </c>
      <c r="N1000" s="13">
        <v>5.7384762999999998E-2</v>
      </c>
      <c r="O1000" s="13">
        <v>3.4024379999999998E-3</v>
      </c>
      <c r="P1000" s="13">
        <v>2.0878111000000001E-2</v>
      </c>
      <c r="Q1000" s="13">
        <v>0.82460728500000002</v>
      </c>
      <c r="R1000" s="10">
        <v>0.91228775255453898</v>
      </c>
      <c r="S1000" s="10">
        <v>0.90739612100503597</v>
      </c>
      <c r="T1000" s="10">
        <v>0.81519398228955497</v>
      </c>
      <c r="U1000" s="10">
        <v>0.85337972389893402</v>
      </c>
      <c r="V1000" s="10">
        <v>0.91487315870347596</v>
      </c>
      <c r="W1000" s="10">
        <v>0.91948688282610003</v>
      </c>
      <c r="X1000" s="9">
        <v>0.82460728500000002</v>
      </c>
      <c r="Y1000" s="8">
        <v>25.514021012141601</v>
      </c>
    </row>
    <row r="1001" spans="1:25">
      <c r="A1001" s="11">
        <v>5</v>
      </c>
      <c r="B1001" s="14">
        <v>358</v>
      </c>
      <c r="C1001" s="14" t="s">
        <v>1801</v>
      </c>
      <c r="D1001" s="14">
        <v>121.4603584</v>
      </c>
      <c r="E1001" s="14">
        <v>31.186149199999999</v>
      </c>
      <c r="F1001" s="14" t="s">
        <v>1800</v>
      </c>
      <c r="G1001" s="14" t="s">
        <v>1799</v>
      </c>
      <c r="H1001" s="14" t="s">
        <v>1798</v>
      </c>
      <c r="I1001" s="10" t="s">
        <v>1759</v>
      </c>
      <c r="J1001" s="13"/>
      <c r="K1001" s="13"/>
      <c r="L1001" s="13"/>
      <c r="M1001" s="13"/>
      <c r="N1001" s="13"/>
      <c r="O1001" s="13"/>
      <c r="P1001" s="13"/>
      <c r="Q1001" s="13"/>
    </row>
    <row r="1002" spans="1:25">
      <c r="A1002" s="11">
        <v>5</v>
      </c>
      <c r="B1002" s="14">
        <v>359</v>
      </c>
      <c r="C1002" s="14" t="s">
        <v>81</v>
      </c>
      <c r="D1002" s="14">
        <v>121.4573437</v>
      </c>
      <c r="E1002" s="14">
        <v>31.17248584</v>
      </c>
      <c r="F1002" s="14" t="s">
        <v>1797</v>
      </c>
      <c r="G1002" s="15" t="s">
        <v>1797</v>
      </c>
      <c r="H1002" s="14" t="s">
        <v>1796</v>
      </c>
      <c r="I1002" s="10" t="s">
        <v>1759</v>
      </c>
      <c r="J1002" s="13">
        <v>0.145882289</v>
      </c>
      <c r="K1002" s="13">
        <v>0.54293346399999998</v>
      </c>
      <c r="L1002" s="13">
        <v>7.3818206999999997E-2</v>
      </c>
      <c r="M1002" s="13">
        <v>0.13513692199999999</v>
      </c>
      <c r="N1002" s="13">
        <v>2.7676582000000002E-2</v>
      </c>
      <c r="O1002" s="13">
        <v>1.8119799999999999E-5</v>
      </c>
      <c r="P1002" s="13">
        <v>2.4067559999999999E-3</v>
      </c>
      <c r="Q1002" s="13">
        <v>0.53726612100000004</v>
      </c>
      <c r="R1002" s="10">
        <v>0.96685551112735502</v>
      </c>
      <c r="S1002" s="10">
        <v>0.94815384382177204</v>
      </c>
      <c r="T1002" s="10">
        <v>0.57012613054316497</v>
      </c>
      <c r="U1002" s="10">
        <v>0.69633872861208901</v>
      </c>
      <c r="V1002" s="10">
        <v>0.92872027969913495</v>
      </c>
      <c r="W1002" s="10">
        <v>0.92566619399232297</v>
      </c>
      <c r="X1002" s="9">
        <v>0.53726612100000004</v>
      </c>
      <c r="Y1002" s="8">
        <v>24.822756353094601</v>
      </c>
    </row>
    <row r="1003" spans="1:25">
      <c r="A1003" s="11">
        <v>5</v>
      </c>
      <c r="B1003" s="14">
        <v>360</v>
      </c>
      <c r="C1003" s="14" t="s">
        <v>79</v>
      </c>
      <c r="D1003" s="14">
        <v>121.4344218</v>
      </c>
      <c r="E1003" s="14">
        <v>31.20294689</v>
      </c>
      <c r="F1003" s="14" t="s">
        <v>1670</v>
      </c>
      <c r="G1003" s="14" t="s">
        <v>1670</v>
      </c>
      <c r="H1003" s="14" t="s">
        <v>1795</v>
      </c>
      <c r="I1003" s="10" t="s">
        <v>1759</v>
      </c>
      <c r="J1003" s="13">
        <v>0.22796503700000001</v>
      </c>
      <c r="K1003" s="13">
        <v>0.162644068</v>
      </c>
      <c r="L1003" s="13">
        <v>0.36331653600000002</v>
      </c>
      <c r="M1003" s="13">
        <v>0.108388583</v>
      </c>
      <c r="N1003" s="13">
        <v>5.0914764000000001E-2</v>
      </c>
      <c r="O1003" s="13">
        <v>3.7043890000000002E-3</v>
      </c>
      <c r="P1003" s="13">
        <v>5.9789020000000003E-3</v>
      </c>
      <c r="Q1003" s="13">
        <v>0.86771213199999997</v>
      </c>
      <c r="R1003" s="10">
        <v>0.92584269186658297</v>
      </c>
      <c r="S1003" s="10">
        <v>0.76219916753593697</v>
      </c>
      <c r="T1003" s="10">
        <v>0.83878423649066103</v>
      </c>
      <c r="U1003" s="10">
        <v>0.84233654363192201</v>
      </c>
      <c r="V1003" s="10">
        <v>0.84745640691109403</v>
      </c>
      <c r="W1003" s="10">
        <v>0.84396279104929495</v>
      </c>
      <c r="X1003" s="9">
        <v>0.86771213199999997</v>
      </c>
      <c r="Y1003" s="8">
        <v>21.555783023076302</v>
      </c>
    </row>
    <row r="1004" spans="1:25">
      <c r="A1004" s="11">
        <v>5</v>
      </c>
      <c r="B1004" s="14">
        <v>361</v>
      </c>
      <c r="C1004" s="14" t="s">
        <v>78</v>
      </c>
      <c r="D1004" s="14">
        <v>121.4481052</v>
      </c>
      <c r="E1004" s="14">
        <v>31.216179799999999</v>
      </c>
      <c r="F1004" s="14" t="s">
        <v>1670</v>
      </c>
      <c r="G1004" s="14"/>
      <c r="H1004" s="14" t="s">
        <v>1794</v>
      </c>
      <c r="I1004" s="10" t="s">
        <v>1759</v>
      </c>
      <c r="J1004" s="13">
        <v>0.24713611599999999</v>
      </c>
      <c r="K1004" s="13">
        <v>0.2273887</v>
      </c>
      <c r="L1004" s="13">
        <v>0.31014855699999999</v>
      </c>
      <c r="M1004" s="13">
        <v>0.12678082800000001</v>
      </c>
      <c r="N1004" s="13">
        <v>3.3504803999999999E-2</v>
      </c>
      <c r="O1004" s="13">
        <v>2.4623869999999999E-3</v>
      </c>
      <c r="P1004" s="13">
        <v>1.0563215000000001E-2</v>
      </c>
      <c r="Q1004" s="13">
        <v>0.86594127099999996</v>
      </c>
      <c r="R1004" s="10">
        <v>0.96803938574142401</v>
      </c>
      <c r="S1004" s="10">
        <v>0.94862462309198303</v>
      </c>
      <c r="T1004" s="10">
        <v>0.84879299158195898</v>
      </c>
      <c r="U1004" s="10">
        <v>0.81801795504478303</v>
      </c>
      <c r="V1004" s="10">
        <v>0.86873677163771701</v>
      </c>
      <c r="W1004" s="10">
        <v>0.90388490917986197</v>
      </c>
      <c r="X1004" s="9">
        <v>0.86594127099999996</v>
      </c>
      <c r="Y1004" s="8">
        <v>23.4171356772579</v>
      </c>
    </row>
    <row r="1005" spans="1:25">
      <c r="A1005" s="11">
        <v>5</v>
      </c>
      <c r="B1005" s="14">
        <v>362</v>
      </c>
      <c r="C1005" s="14" t="s">
        <v>77</v>
      </c>
      <c r="D1005" s="14">
        <v>121.4488305</v>
      </c>
      <c r="E1005" s="14">
        <v>31.216818700000001</v>
      </c>
      <c r="F1005" s="14" t="s">
        <v>1670</v>
      </c>
      <c r="G1005" s="14" t="s">
        <v>1793</v>
      </c>
      <c r="H1005" s="14" t="s">
        <v>1792</v>
      </c>
      <c r="I1005" s="10" t="s">
        <v>1759</v>
      </c>
      <c r="J1005" s="13">
        <v>0.19384527200000001</v>
      </c>
      <c r="K1005" s="13">
        <v>0.18382501600000001</v>
      </c>
      <c r="L1005" s="13">
        <v>0.37722015399999997</v>
      </c>
      <c r="M1005" s="13">
        <v>0.11305522899999999</v>
      </c>
      <c r="N1005" s="13">
        <v>2.9428005E-2</v>
      </c>
      <c r="O1005" s="13">
        <v>1.3279920000000001E-3</v>
      </c>
      <c r="P1005" s="13">
        <v>2.1340370000000001E-2</v>
      </c>
      <c r="Q1005" s="13">
        <v>0.73645830899999998</v>
      </c>
      <c r="R1005" s="10">
        <v>0.911467291962482</v>
      </c>
      <c r="S1005" s="10">
        <v>0.92957193719294595</v>
      </c>
      <c r="T1005" s="10">
        <v>0.750221807378186</v>
      </c>
      <c r="U1005" s="10">
        <v>0.86302509960616502</v>
      </c>
      <c r="V1005" s="10">
        <v>0.90648994766214697</v>
      </c>
      <c r="W1005" s="10">
        <v>0.88341974910378196</v>
      </c>
      <c r="X1005" s="9">
        <v>0.73645830899999998</v>
      </c>
      <c r="Y1005" s="8">
        <v>23.263344143662199</v>
      </c>
    </row>
    <row r="1006" spans="1:25">
      <c r="A1006" s="11">
        <v>5</v>
      </c>
      <c r="B1006" s="14">
        <v>363</v>
      </c>
      <c r="C1006" s="14" t="s">
        <v>76</v>
      </c>
      <c r="D1006" s="14">
        <v>121.44560420000001</v>
      </c>
      <c r="E1006" s="14">
        <v>31.207022519999999</v>
      </c>
      <c r="F1006" s="14" t="s">
        <v>1670</v>
      </c>
      <c r="G1006" s="14" t="s">
        <v>1791</v>
      </c>
      <c r="H1006" s="14" t="s">
        <v>1790</v>
      </c>
      <c r="I1006" s="10" t="s">
        <v>1759</v>
      </c>
      <c r="J1006" s="13">
        <v>0.20768578800000001</v>
      </c>
      <c r="K1006" s="13">
        <v>0.10958163</v>
      </c>
      <c r="L1006" s="13">
        <v>0.49828084299999997</v>
      </c>
      <c r="M1006" s="13">
        <v>8.0351512E-2</v>
      </c>
      <c r="N1006" s="13">
        <v>5.2782058999999999E-2</v>
      </c>
      <c r="O1006" s="13">
        <v>1.8129349999999999E-3</v>
      </c>
      <c r="P1006" s="13">
        <v>3.8188300000000001E-3</v>
      </c>
      <c r="Q1006" s="13">
        <v>0.91100691099999997</v>
      </c>
      <c r="R1006" s="10">
        <v>0.93634030061612294</v>
      </c>
      <c r="S1006" s="10">
        <v>0.91305183529412803</v>
      </c>
      <c r="T1006" s="10">
        <v>0.91151995100178695</v>
      </c>
      <c r="U1006" s="10">
        <v>0.74013016248974095</v>
      </c>
      <c r="V1006" s="10">
        <v>0.82816332146768201</v>
      </c>
      <c r="W1006" s="10">
        <v>0.77839181846047001</v>
      </c>
      <c r="X1006" s="9">
        <v>0.91100691099999997</v>
      </c>
      <c r="Y1006" s="8">
        <v>18.743116273493399</v>
      </c>
    </row>
    <row r="1007" spans="1:25">
      <c r="A1007" s="11">
        <v>5</v>
      </c>
      <c r="B1007" s="14">
        <v>364</v>
      </c>
      <c r="C1007" s="14" t="s">
        <v>75</v>
      </c>
      <c r="D1007" s="14">
        <v>121.4498052</v>
      </c>
      <c r="E1007" s="14">
        <v>31.220705779999999</v>
      </c>
      <c r="F1007" s="14" t="s">
        <v>1670</v>
      </c>
      <c r="G1007" s="14" t="s">
        <v>1670</v>
      </c>
      <c r="H1007" s="14" t="s">
        <v>1789</v>
      </c>
      <c r="I1007" s="10" t="s">
        <v>1759</v>
      </c>
      <c r="J1007" s="13">
        <v>0.30284033900000001</v>
      </c>
      <c r="K1007" s="13">
        <v>7.3984146000000001E-2</v>
      </c>
      <c r="L1007" s="13">
        <v>0.42002910999999998</v>
      </c>
      <c r="M1007" s="13">
        <v>6.3553492000000003E-2</v>
      </c>
      <c r="N1007" s="13">
        <v>4.7156016000000002E-2</v>
      </c>
      <c r="O1007" s="13">
        <v>5.2638579999999997E-3</v>
      </c>
      <c r="P1007" s="13">
        <v>4.2423035999999997E-2</v>
      </c>
      <c r="Q1007" s="13">
        <v>0.87516751000000004</v>
      </c>
      <c r="R1007" s="10">
        <v>0.91808029369098199</v>
      </c>
      <c r="S1007" s="10">
        <v>0.86441141191067405</v>
      </c>
      <c r="T1007" s="10">
        <v>0.86219334761321198</v>
      </c>
      <c r="U1007" s="10">
        <v>0.77674100450415995</v>
      </c>
      <c r="V1007" s="10">
        <v>0.82049394823937105</v>
      </c>
      <c r="W1007" s="10">
        <v>0.74877798800725703</v>
      </c>
      <c r="X1007" s="9">
        <v>0.87516751000000004</v>
      </c>
      <c r="Y1007" s="8">
        <v>27.757878113902599</v>
      </c>
    </row>
    <row r="1008" spans="1:25">
      <c r="A1008" s="11">
        <v>5</v>
      </c>
      <c r="B1008" s="14">
        <v>365</v>
      </c>
      <c r="C1008" s="14" t="s">
        <v>74</v>
      </c>
      <c r="D1008" s="14">
        <v>121.4498052</v>
      </c>
      <c r="E1008" s="14">
        <v>31.220705779999999</v>
      </c>
      <c r="F1008" s="14" t="s">
        <v>1670</v>
      </c>
      <c r="G1008" s="14" t="s">
        <v>1787</v>
      </c>
      <c r="H1008" s="14" t="s">
        <v>1788</v>
      </c>
      <c r="I1008" s="10" t="s">
        <v>1759</v>
      </c>
      <c r="J1008" s="13">
        <v>0.30284033900000001</v>
      </c>
      <c r="K1008" s="13">
        <v>7.3984146000000001E-2</v>
      </c>
      <c r="L1008" s="13">
        <v>0.42002910999999998</v>
      </c>
      <c r="M1008" s="13">
        <v>6.3553492000000003E-2</v>
      </c>
      <c r="N1008" s="13">
        <v>4.7156016000000002E-2</v>
      </c>
      <c r="O1008" s="13">
        <v>5.2638579999999997E-3</v>
      </c>
      <c r="P1008" s="13">
        <v>4.2423035999999997E-2</v>
      </c>
      <c r="Q1008" s="13">
        <v>0.87516751000000004</v>
      </c>
      <c r="R1008" s="10">
        <v>0.91017429258062699</v>
      </c>
      <c r="S1008" s="10">
        <v>0.86459864690243504</v>
      </c>
      <c r="T1008" s="10">
        <v>0.85696965385635704</v>
      </c>
      <c r="U1008" s="10">
        <v>0.76745897664390605</v>
      </c>
      <c r="V1008" s="10">
        <v>0.81800382544579098</v>
      </c>
      <c r="W1008" s="10">
        <v>0.74654523130422101</v>
      </c>
      <c r="X1008" s="9">
        <v>0.87516751000000004</v>
      </c>
      <c r="Y1008" s="8">
        <v>27.5490007024211</v>
      </c>
    </row>
    <row r="1009" spans="1:25">
      <c r="A1009" s="11">
        <v>5</v>
      </c>
      <c r="B1009" s="14">
        <v>366</v>
      </c>
      <c r="C1009" s="14" t="s">
        <v>73</v>
      </c>
      <c r="D1009" s="14">
        <v>121.4536181</v>
      </c>
      <c r="E1009" s="14">
        <v>31.220002959999999</v>
      </c>
      <c r="F1009" s="14" t="s">
        <v>1670</v>
      </c>
      <c r="G1009" s="14" t="s">
        <v>1787</v>
      </c>
      <c r="H1009" s="14" t="s">
        <v>1786</v>
      </c>
      <c r="I1009" s="10" t="s">
        <v>1759</v>
      </c>
      <c r="J1009" s="13">
        <v>0.268191974</v>
      </c>
      <c r="K1009" s="13">
        <v>2.788798E-2</v>
      </c>
      <c r="L1009" s="13">
        <v>0.43128077199999998</v>
      </c>
      <c r="M1009" s="13">
        <v>8.4873199999999996E-2</v>
      </c>
      <c r="N1009" s="13">
        <v>3.7808100999999997E-2</v>
      </c>
      <c r="O1009" s="13">
        <v>1.0087967E-2</v>
      </c>
      <c r="P1009" s="13">
        <v>1.3460477E-2</v>
      </c>
      <c r="Q1009" s="13">
        <v>0.80922729800000004</v>
      </c>
      <c r="R1009" s="10">
        <v>0.91858689553995798</v>
      </c>
      <c r="S1009" s="10">
        <v>0.91026675007875502</v>
      </c>
      <c r="T1009" s="10">
        <v>0.77217317376667305</v>
      </c>
      <c r="U1009" s="10">
        <v>0.75993467717062102</v>
      </c>
      <c r="V1009" s="10">
        <v>0.89171835004478495</v>
      </c>
      <c r="W1009" s="10">
        <v>0.84067879225116604</v>
      </c>
      <c r="X1009" s="9">
        <v>0.80922729800000004</v>
      </c>
      <c r="Y1009" s="8">
        <v>33.2970150109755</v>
      </c>
    </row>
    <row r="1010" spans="1:25">
      <c r="A1010" s="11">
        <v>5</v>
      </c>
      <c r="B1010" s="14">
        <v>367</v>
      </c>
      <c r="C1010" s="14" t="s">
        <v>72</v>
      </c>
      <c r="D1010" s="14">
        <v>121.4438675</v>
      </c>
      <c r="E1010" s="14">
        <v>31.217689289999999</v>
      </c>
      <c r="F1010" s="14" t="s">
        <v>1670</v>
      </c>
      <c r="G1010" s="14" t="s">
        <v>1670</v>
      </c>
      <c r="H1010" s="14" t="s">
        <v>1785</v>
      </c>
      <c r="I1010" s="10" t="s">
        <v>1759</v>
      </c>
      <c r="J1010" s="13">
        <v>0.15811640399999999</v>
      </c>
      <c r="K1010" s="13">
        <v>0.19293581700000001</v>
      </c>
      <c r="L1010" s="13">
        <v>0.41173108400000002</v>
      </c>
      <c r="M1010" s="13">
        <v>0.10831705699999999</v>
      </c>
      <c r="N1010" s="13">
        <v>4.6767870000000003E-2</v>
      </c>
      <c r="O1010" s="13">
        <v>3.9799370000000002E-3</v>
      </c>
      <c r="P1010" s="13">
        <v>2.6237170000000001E-2</v>
      </c>
      <c r="Q1010" s="13">
        <v>0.77547760799999998</v>
      </c>
      <c r="R1010" s="10">
        <v>0.87870271525381705</v>
      </c>
      <c r="S1010" s="10">
        <v>0.78097634765564194</v>
      </c>
      <c r="T1010" s="10">
        <v>0.77086791239431696</v>
      </c>
      <c r="U1010" s="10">
        <v>0.791493625369451</v>
      </c>
      <c r="V1010" s="10">
        <v>0.84519163454233404</v>
      </c>
      <c r="W1010" s="10">
        <v>0.75504188726564103</v>
      </c>
      <c r="X1010" s="9">
        <v>0.77547760799999998</v>
      </c>
      <c r="Y1010" s="8">
        <v>20.2639026718761</v>
      </c>
    </row>
    <row r="1011" spans="1:25">
      <c r="A1011" s="11">
        <v>5</v>
      </c>
      <c r="B1011" s="14">
        <v>368</v>
      </c>
      <c r="C1011" s="14" t="s">
        <v>71</v>
      </c>
      <c r="D1011" s="14">
        <v>121.4473967</v>
      </c>
      <c r="E1011" s="14">
        <v>31.217667989999999</v>
      </c>
      <c r="F1011" s="14" t="s">
        <v>1670</v>
      </c>
      <c r="G1011" s="14" t="s">
        <v>1783</v>
      </c>
      <c r="H1011" s="14" t="s">
        <v>1784</v>
      </c>
      <c r="I1011" s="10" t="s">
        <v>1759</v>
      </c>
      <c r="J1011" s="13">
        <v>0.35230636599999998</v>
      </c>
      <c r="K1011" s="13">
        <v>6.8623224999999996E-2</v>
      </c>
      <c r="L1011" s="13">
        <v>0.37564828700000003</v>
      </c>
      <c r="M1011" s="13">
        <v>6.3672383999999999E-2</v>
      </c>
      <c r="N1011" s="13">
        <v>5.0511677999999997E-2</v>
      </c>
      <c r="O1011" s="13">
        <v>7.4015720000000004E-3</v>
      </c>
      <c r="P1011" s="13">
        <v>7.3119270000000002E-3</v>
      </c>
      <c r="Q1011" s="13">
        <v>0.808198529</v>
      </c>
      <c r="R1011" s="10">
        <v>0.88352024751215796</v>
      </c>
      <c r="S1011" s="10">
        <v>0.83925082219177305</v>
      </c>
      <c r="T1011" s="10">
        <v>0.82277442130950895</v>
      </c>
      <c r="U1011" s="10">
        <v>0.80276497647117195</v>
      </c>
      <c r="V1011" s="10">
        <v>0.85336023633892599</v>
      </c>
      <c r="W1011" s="10">
        <v>0.78201425400196001</v>
      </c>
      <c r="X1011" s="9">
        <v>0.808198529</v>
      </c>
      <c r="Y1011" s="8">
        <v>25.915457139093</v>
      </c>
    </row>
    <row r="1012" spans="1:25">
      <c r="A1012" s="11">
        <v>5</v>
      </c>
      <c r="B1012" s="14">
        <v>369</v>
      </c>
      <c r="C1012" s="14" t="s">
        <v>70</v>
      </c>
      <c r="D1012" s="14">
        <v>121.4534525</v>
      </c>
      <c r="E1012" s="14">
        <v>31.210657300000001</v>
      </c>
      <c r="F1012" s="14" t="s">
        <v>1670</v>
      </c>
      <c r="G1012" s="14" t="s">
        <v>1783</v>
      </c>
      <c r="H1012" s="14" t="s">
        <v>1782</v>
      </c>
      <c r="I1012" s="10" t="s">
        <v>1759</v>
      </c>
      <c r="J1012" s="13">
        <v>0.307360513</v>
      </c>
      <c r="K1012" s="13">
        <v>0.22266660399999999</v>
      </c>
      <c r="L1012" s="13">
        <v>0.26912852700000001</v>
      </c>
      <c r="M1012" s="13">
        <v>9.6398761999999999E-2</v>
      </c>
      <c r="N1012" s="13">
        <v>4.6097892000000001E-2</v>
      </c>
      <c r="O1012" s="13">
        <v>1.0263034000000001E-2</v>
      </c>
      <c r="P1012" s="13">
        <v>4.417692E-3</v>
      </c>
      <c r="Q1012" s="13">
        <v>0.87159132800000005</v>
      </c>
      <c r="R1012" s="10">
        <v>0.91969242103570903</v>
      </c>
      <c r="S1012" s="10">
        <v>0.91529583389879698</v>
      </c>
      <c r="T1012" s="10">
        <v>0.87226781754730898</v>
      </c>
      <c r="U1012" s="10">
        <v>0.78305233800440199</v>
      </c>
      <c r="V1012" s="10">
        <v>0.80928391684191503</v>
      </c>
      <c r="W1012" s="10">
        <v>0.77399645752619695</v>
      </c>
      <c r="X1012" s="9">
        <v>0.87159132800000005</v>
      </c>
      <c r="Y1012" s="8">
        <v>23.5056392612276</v>
      </c>
    </row>
    <row r="1013" spans="1:25">
      <c r="A1013" s="11">
        <v>5</v>
      </c>
      <c r="B1013" s="14">
        <v>370</v>
      </c>
      <c r="C1013" s="14" t="s">
        <v>69</v>
      </c>
      <c r="D1013" s="14">
        <v>121.4337276</v>
      </c>
      <c r="E1013" s="14">
        <v>31.212643610000001</v>
      </c>
      <c r="F1013" s="14" t="s">
        <v>1670</v>
      </c>
      <c r="G1013" s="14" t="s">
        <v>1670</v>
      </c>
      <c r="H1013" s="14" t="s">
        <v>1781</v>
      </c>
      <c r="I1013" s="10" t="s">
        <v>1759</v>
      </c>
      <c r="J1013" s="13">
        <v>0.230880525</v>
      </c>
      <c r="K1013" s="13">
        <v>1.0445701E-2</v>
      </c>
      <c r="L1013" s="13">
        <v>0.44633017699999999</v>
      </c>
      <c r="M1013" s="13">
        <v>8.7644789000000001E-2</v>
      </c>
      <c r="N1013" s="13">
        <v>4.6432070999999998E-2</v>
      </c>
      <c r="O1013" s="13">
        <v>3.5163030000000001E-3</v>
      </c>
      <c r="P1013" s="13">
        <v>4.3544769999999998E-3</v>
      </c>
      <c r="Q1013" s="13">
        <v>0.78767605500000004</v>
      </c>
      <c r="R1013" s="10">
        <v>0.93069465720340905</v>
      </c>
      <c r="S1013" s="10">
        <v>0.88527843735944101</v>
      </c>
      <c r="T1013" s="10">
        <v>0.77699693979885198</v>
      </c>
      <c r="U1013" s="10">
        <v>0.79506412315500596</v>
      </c>
      <c r="V1013" s="10">
        <v>0.929310638170885</v>
      </c>
      <c r="W1013" s="10">
        <v>0.90154228837295403</v>
      </c>
      <c r="X1013" s="9">
        <v>0.78767605500000004</v>
      </c>
      <c r="Y1013" s="8">
        <v>33.542546773653598</v>
      </c>
    </row>
    <row r="1014" spans="1:25">
      <c r="A1014" s="11">
        <v>5</v>
      </c>
      <c r="B1014" s="14">
        <v>371</v>
      </c>
      <c r="C1014" s="14" t="s">
        <v>1780</v>
      </c>
      <c r="D1014" s="14">
        <v>121.4543415</v>
      </c>
      <c r="E1014" s="14">
        <v>31.210448240000002</v>
      </c>
      <c r="F1014" s="14" t="s">
        <v>1778</v>
      </c>
      <c r="G1014" s="14" t="s">
        <v>1670</v>
      </c>
      <c r="H1014" s="14" t="s">
        <v>1779</v>
      </c>
      <c r="I1014" s="10" t="s">
        <v>1759</v>
      </c>
      <c r="J1014" s="13"/>
      <c r="K1014" s="13"/>
      <c r="L1014" s="13"/>
      <c r="M1014" s="13"/>
      <c r="N1014" s="13"/>
      <c r="O1014" s="13"/>
      <c r="P1014" s="13"/>
      <c r="Q1014" s="13"/>
    </row>
    <row r="1015" spans="1:25">
      <c r="A1015" s="11">
        <v>5</v>
      </c>
      <c r="B1015" s="14">
        <v>372</v>
      </c>
      <c r="C1015" s="14" t="s">
        <v>68</v>
      </c>
      <c r="D1015" s="14">
        <v>121.4523341</v>
      </c>
      <c r="E1015" s="14">
        <v>31.22005356</v>
      </c>
      <c r="F1015" s="14" t="s">
        <v>1670</v>
      </c>
      <c r="G1015" s="14" t="s">
        <v>1778</v>
      </c>
      <c r="H1015" s="14" t="s">
        <v>1777</v>
      </c>
      <c r="I1015" s="10" t="s">
        <v>1759</v>
      </c>
      <c r="J1015" s="13">
        <v>0.30785969299999999</v>
      </c>
      <c r="K1015" s="13">
        <v>8.5568836999999995E-2</v>
      </c>
      <c r="L1015" s="13">
        <v>0.38017872400000002</v>
      </c>
      <c r="M1015" s="13">
        <v>6.10763E-2</v>
      </c>
      <c r="N1015" s="13">
        <v>3.7386757999999999E-2</v>
      </c>
      <c r="O1015" s="13">
        <v>2.5656559999999999E-3</v>
      </c>
      <c r="P1015" s="13">
        <v>4.3484823999999998E-2</v>
      </c>
      <c r="Q1015" s="13">
        <v>0.80529963900000001</v>
      </c>
      <c r="R1015" s="10">
        <v>0.92853071756850702</v>
      </c>
      <c r="S1015" s="10">
        <v>0.91695721387240103</v>
      </c>
      <c r="T1015" s="10">
        <v>0.80487580184010699</v>
      </c>
      <c r="U1015" s="10">
        <v>0.83470622548299001</v>
      </c>
      <c r="V1015" s="10">
        <v>0.90854344239803997</v>
      </c>
      <c r="W1015" s="10">
        <v>0.91997618248642199</v>
      </c>
      <c r="X1015" s="9">
        <v>0.80529963900000001</v>
      </c>
      <c r="Y1015" s="8">
        <v>29.1270514120814</v>
      </c>
    </row>
    <row r="1016" spans="1:25">
      <c r="A1016" s="11">
        <v>5</v>
      </c>
      <c r="B1016" s="14">
        <v>373</v>
      </c>
      <c r="C1016" s="14" t="s">
        <v>67</v>
      </c>
      <c r="D1016" s="14">
        <v>121.45018690000001</v>
      </c>
      <c r="E1016" s="14">
        <v>31.219137549999999</v>
      </c>
      <c r="F1016" s="14" t="s">
        <v>1670</v>
      </c>
      <c r="G1016" s="14" t="s">
        <v>1776</v>
      </c>
      <c r="H1016" s="14" t="s">
        <v>1775</v>
      </c>
      <c r="I1016" s="10" t="s">
        <v>1759</v>
      </c>
      <c r="J1016" s="13">
        <v>0.37856864899999998</v>
      </c>
      <c r="K1016" s="13">
        <v>2.2252082999999999E-2</v>
      </c>
      <c r="L1016" s="13">
        <v>0.37467098300000001</v>
      </c>
      <c r="M1016" s="13">
        <v>8.0754279999999998E-2</v>
      </c>
      <c r="N1016" s="13">
        <v>3.7836552000000002E-2</v>
      </c>
      <c r="O1016" s="13">
        <v>4.4994359999999999E-3</v>
      </c>
      <c r="P1016" s="13">
        <v>2.4837016999999999E-2</v>
      </c>
      <c r="Q1016" s="13">
        <v>0.81640679000000005</v>
      </c>
      <c r="R1016" s="10">
        <v>0.91563394543283705</v>
      </c>
      <c r="S1016" s="10">
        <v>0.91566526360562595</v>
      </c>
      <c r="T1016" s="10">
        <v>0.78867796407825796</v>
      </c>
      <c r="U1016" s="10">
        <v>0.83135169714894297</v>
      </c>
      <c r="V1016" s="10">
        <v>0.88498391826716105</v>
      </c>
      <c r="W1016" s="10">
        <v>0.89666642490861503</v>
      </c>
      <c r="X1016" s="9">
        <v>0.81640679000000005</v>
      </c>
      <c r="Y1016" s="8">
        <v>30.0433137001083</v>
      </c>
    </row>
    <row r="1017" spans="1:25">
      <c r="A1017" s="11">
        <v>5</v>
      </c>
      <c r="B1017" s="14">
        <v>374</v>
      </c>
      <c r="C1017" s="14" t="s">
        <v>66</v>
      </c>
      <c r="D1017" s="14">
        <v>121.44775989999999</v>
      </c>
      <c r="E1017" s="14">
        <v>31.215691169999999</v>
      </c>
      <c r="F1017" s="14" t="s">
        <v>1670</v>
      </c>
      <c r="G1017" s="14" t="s">
        <v>1670</v>
      </c>
      <c r="H1017" s="14" t="s">
        <v>1774</v>
      </c>
      <c r="I1017" s="10" t="s">
        <v>1759</v>
      </c>
      <c r="J1017" s="13">
        <v>0.22970853499999999</v>
      </c>
      <c r="K1017" s="13">
        <v>0.39919826000000003</v>
      </c>
      <c r="L1017" s="13">
        <v>0.14522116500000001</v>
      </c>
      <c r="M1017" s="13">
        <v>0.13046428099999999</v>
      </c>
      <c r="N1017" s="13">
        <v>2.2267478E-2</v>
      </c>
      <c r="O1017" s="13">
        <v>6.0408499999999997E-4</v>
      </c>
      <c r="P1017" s="13">
        <v>1.5135628999999999E-2</v>
      </c>
      <c r="Q1017" s="13">
        <v>0.80945534399999997</v>
      </c>
      <c r="R1017" s="10">
        <v>0.93439827751154703</v>
      </c>
      <c r="S1017" s="10">
        <v>0.92791112804560205</v>
      </c>
      <c r="T1017" s="10">
        <v>0.81648376400559097</v>
      </c>
      <c r="U1017" s="10">
        <v>0.83837551150273604</v>
      </c>
      <c r="V1017" s="10">
        <v>0.88854351840726997</v>
      </c>
      <c r="W1017" s="10">
        <v>0.83229707661307495</v>
      </c>
      <c r="X1017" s="9">
        <v>0.80945534399999997</v>
      </c>
      <c r="Y1017" s="8">
        <v>19.6371378777709</v>
      </c>
    </row>
    <row r="1018" spans="1:25">
      <c r="A1018" s="11">
        <v>5</v>
      </c>
      <c r="B1018" s="14">
        <v>375</v>
      </c>
      <c r="C1018" s="14" t="s">
        <v>65</v>
      </c>
      <c r="D1018" s="14">
        <v>121.4443904</v>
      </c>
      <c r="E1018" s="14">
        <v>31.21720037</v>
      </c>
      <c r="F1018" s="14" t="s">
        <v>1772</v>
      </c>
      <c r="G1018" s="14" t="s">
        <v>1670</v>
      </c>
      <c r="H1018" s="14" t="s">
        <v>1773</v>
      </c>
      <c r="I1018" s="10" t="s">
        <v>1759</v>
      </c>
      <c r="J1018" s="13">
        <v>0.25703620900000002</v>
      </c>
      <c r="K1018" s="13">
        <v>4.719607E-2</v>
      </c>
      <c r="L1018" s="13">
        <v>0.50472609199999996</v>
      </c>
      <c r="M1018" s="13">
        <v>7.1949958999999994E-2</v>
      </c>
      <c r="N1018" s="13">
        <v>3.0138016E-2</v>
      </c>
      <c r="O1018" s="13">
        <v>2.0726499999999999E-4</v>
      </c>
      <c r="P1018" s="13">
        <v>5.1746686E-2</v>
      </c>
      <c r="Q1018" s="13">
        <v>0.67503211500000004</v>
      </c>
      <c r="R1018" s="10">
        <v>0.91417795789088396</v>
      </c>
      <c r="S1018" s="10">
        <v>0.827893981086683</v>
      </c>
      <c r="T1018" s="10">
        <v>0.69252476150315301</v>
      </c>
      <c r="U1018" s="10">
        <v>0.724340948779157</v>
      </c>
      <c r="V1018" s="10">
        <v>0.92233115289684997</v>
      </c>
      <c r="W1018" s="10">
        <v>0.886158399254525</v>
      </c>
      <c r="X1018" s="9">
        <v>0.67503211500000004</v>
      </c>
      <c r="Y1018" s="8">
        <v>23.628089999337401</v>
      </c>
    </row>
    <row r="1019" spans="1:25" ht="14.5" customHeight="1">
      <c r="A1019" s="11">
        <v>5</v>
      </c>
      <c r="B1019" s="14">
        <v>376</v>
      </c>
      <c r="C1019" s="14" t="s">
        <v>63</v>
      </c>
      <c r="D1019" s="14">
        <v>121.44672610000001</v>
      </c>
      <c r="E1019" s="14">
        <v>31.217211030000001</v>
      </c>
      <c r="F1019" s="14" t="s">
        <v>1670</v>
      </c>
      <c r="G1019" s="14" t="s">
        <v>1772</v>
      </c>
      <c r="H1019" s="14" t="s">
        <v>1771</v>
      </c>
      <c r="I1019" s="10" t="s">
        <v>1759</v>
      </c>
      <c r="J1019" s="13">
        <v>0.37689137499999997</v>
      </c>
      <c r="K1019" s="13">
        <v>4.4087172000000001E-2</v>
      </c>
      <c r="L1019" s="13">
        <v>0.40104532300000001</v>
      </c>
      <c r="M1019" s="13">
        <v>6.6757441000000001E-2</v>
      </c>
      <c r="N1019" s="13">
        <v>3.8064717999999997E-2</v>
      </c>
      <c r="O1019" s="13">
        <v>3.8664340000000002E-3</v>
      </c>
      <c r="P1019" s="13">
        <v>1.1897802000000001E-2</v>
      </c>
      <c r="Q1019" s="13">
        <v>0.831451414</v>
      </c>
      <c r="R1019" s="10">
        <v>0.90736267099645995</v>
      </c>
      <c r="S1019" s="10">
        <v>0.92694519847322898</v>
      </c>
      <c r="T1019" s="10">
        <v>0.81412966732360603</v>
      </c>
      <c r="U1019" s="10">
        <v>0.79817861073400298</v>
      </c>
      <c r="V1019" s="10">
        <v>0.812390495317595</v>
      </c>
      <c r="W1019" s="10">
        <v>0.841533938617129</v>
      </c>
      <c r="X1019" s="9">
        <v>0.831451414</v>
      </c>
      <c r="Y1019" s="8">
        <v>25.6273429781332</v>
      </c>
    </row>
    <row r="1020" spans="1:25">
      <c r="A1020" s="11">
        <v>5</v>
      </c>
      <c r="B1020" s="14">
        <v>377</v>
      </c>
      <c r="C1020" s="14" t="s">
        <v>62</v>
      </c>
      <c r="D1020" s="14">
        <v>121.4526843</v>
      </c>
      <c r="E1020" s="14">
        <v>31.221875919999999</v>
      </c>
      <c r="F1020" s="14" t="s">
        <v>1670</v>
      </c>
      <c r="G1020" s="14" t="s">
        <v>1670</v>
      </c>
      <c r="H1020" s="14" t="s">
        <v>1770</v>
      </c>
      <c r="I1020" s="10" t="s">
        <v>1759</v>
      </c>
      <c r="J1020" s="13">
        <v>0.21131261200000001</v>
      </c>
      <c r="K1020" s="13">
        <v>0.182934019</v>
      </c>
      <c r="L1020" s="13">
        <v>0.40965822000000002</v>
      </c>
      <c r="M1020" s="13">
        <v>7.8831355000000006E-2</v>
      </c>
      <c r="N1020" s="13">
        <v>4.8755434E-2</v>
      </c>
      <c r="O1020" s="13">
        <v>4.2860240000000003E-3</v>
      </c>
      <c r="P1020" s="13">
        <v>7.525126E-3</v>
      </c>
      <c r="Q1020" s="13">
        <v>0.88424604399999995</v>
      </c>
      <c r="R1020" s="10">
        <v>0.86451754877808296</v>
      </c>
      <c r="S1020" s="10">
        <v>0.84100033235555005</v>
      </c>
      <c r="T1020" s="10">
        <v>0.86855764876730002</v>
      </c>
      <c r="U1020" s="10">
        <v>0.74459208162155299</v>
      </c>
      <c r="V1020" s="10">
        <v>0.73470241237225797</v>
      </c>
      <c r="W1020" s="10">
        <v>0.47975936032025501</v>
      </c>
      <c r="X1020" s="9">
        <v>0.88424604399999995</v>
      </c>
      <c r="Y1020" s="8">
        <v>26.742409581600999</v>
      </c>
    </row>
    <row r="1021" spans="1:25">
      <c r="A1021" s="11">
        <v>5</v>
      </c>
      <c r="B1021" s="14">
        <v>378</v>
      </c>
      <c r="C1021" s="14" t="s">
        <v>1769</v>
      </c>
      <c r="D1021" s="14">
        <v>121.4359235</v>
      </c>
      <c r="E1021" s="14">
        <v>31.199370510000001</v>
      </c>
      <c r="F1021" s="14" t="s">
        <v>1768</v>
      </c>
      <c r="G1021" s="14" t="s">
        <v>1768</v>
      </c>
      <c r="H1021" s="14" t="s">
        <v>1767</v>
      </c>
      <c r="I1021" s="10" t="s">
        <v>1759</v>
      </c>
      <c r="J1021" s="13"/>
      <c r="K1021" s="13"/>
      <c r="L1021" s="13"/>
      <c r="M1021" s="13"/>
      <c r="N1021" s="13"/>
      <c r="O1021" s="13"/>
      <c r="P1021" s="13"/>
      <c r="Q1021" s="13"/>
    </row>
    <row r="1022" spans="1:25">
      <c r="A1022" s="11">
        <v>5</v>
      </c>
      <c r="B1022" s="14">
        <v>379</v>
      </c>
      <c r="C1022" s="14" t="s">
        <v>1766</v>
      </c>
      <c r="D1022" s="14">
        <v>121.4181239</v>
      </c>
      <c r="E1022" s="14">
        <v>31.167901409999999</v>
      </c>
      <c r="F1022" s="14" t="s">
        <v>1765</v>
      </c>
      <c r="G1022" s="14" t="s">
        <v>1765</v>
      </c>
      <c r="H1022" s="14" t="s">
        <v>1764</v>
      </c>
      <c r="I1022" s="10" t="s">
        <v>1759</v>
      </c>
      <c r="J1022" s="13"/>
      <c r="K1022" s="13"/>
      <c r="L1022" s="13"/>
      <c r="M1022" s="13"/>
      <c r="N1022" s="13"/>
      <c r="O1022" s="13"/>
      <c r="P1022" s="13"/>
      <c r="Q1022" s="13"/>
    </row>
    <row r="1023" spans="1:25">
      <c r="A1023" s="11">
        <v>5</v>
      </c>
      <c r="B1023" s="14">
        <v>380</v>
      </c>
      <c r="C1023" s="14" t="s">
        <v>1763</v>
      </c>
      <c r="D1023" s="14">
        <v>121.4574178</v>
      </c>
      <c r="E1023" s="14">
        <v>31.16967867</v>
      </c>
      <c r="F1023" s="14" t="s">
        <v>1762</v>
      </c>
      <c r="G1023" s="14" t="s">
        <v>1762</v>
      </c>
      <c r="H1023" s="14" t="s">
        <v>1761</v>
      </c>
      <c r="I1023" s="10" t="s">
        <v>1759</v>
      </c>
      <c r="J1023" s="13"/>
      <c r="K1023" s="13"/>
      <c r="L1023" s="13"/>
      <c r="M1023" s="13"/>
      <c r="N1023" s="13"/>
      <c r="O1023" s="13"/>
      <c r="P1023" s="13"/>
      <c r="Q1023" s="13"/>
    </row>
    <row r="1024" spans="1:25">
      <c r="A1024" s="11">
        <v>5</v>
      </c>
      <c r="B1024" s="14">
        <v>381</v>
      </c>
      <c r="C1024" s="14" t="s">
        <v>61</v>
      </c>
      <c r="D1024" s="14">
        <v>121.43426789999999</v>
      </c>
      <c r="E1024" s="14">
        <v>31.210562939999999</v>
      </c>
      <c r="F1024" s="14" t="s">
        <v>1670</v>
      </c>
      <c r="G1024" s="14" t="s">
        <v>1670</v>
      </c>
      <c r="H1024" s="14" t="s">
        <v>1760</v>
      </c>
      <c r="I1024" s="10" t="s">
        <v>1759</v>
      </c>
      <c r="J1024" s="13">
        <v>0.280204391</v>
      </c>
      <c r="K1024" s="13">
        <v>5.5219269000000001E-2</v>
      </c>
      <c r="L1024" s="13">
        <v>0.42126235899999998</v>
      </c>
      <c r="M1024" s="13">
        <v>9.0969848000000006E-2</v>
      </c>
      <c r="N1024" s="13">
        <v>4.4476318000000001E-2</v>
      </c>
      <c r="O1024" s="13">
        <v>2.6107790000000001E-3</v>
      </c>
      <c r="P1024" s="13">
        <v>1.353073E-3</v>
      </c>
      <c r="Q1024" s="13">
        <v>0.87057119100000002</v>
      </c>
      <c r="R1024" s="10">
        <v>0.89202082941100103</v>
      </c>
      <c r="S1024" s="10">
        <v>0.76300382423068602</v>
      </c>
      <c r="T1024" s="10">
        <v>0.86099956210288597</v>
      </c>
      <c r="U1024" s="10">
        <v>0.80067196701661902</v>
      </c>
      <c r="V1024" s="10">
        <v>0.88222462432678395</v>
      </c>
      <c r="W1024" s="10">
        <v>0.83231463459967103</v>
      </c>
      <c r="X1024" s="9">
        <v>0.87057119100000002</v>
      </c>
      <c r="Y1024" s="8">
        <v>24.513719347675</v>
      </c>
    </row>
    <row r="1025" spans="1:25">
      <c r="A1025" s="11">
        <v>5</v>
      </c>
      <c r="B1025" s="14">
        <v>382</v>
      </c>
      <c r="C1025" s="14" t="s">
        <v>60</v>
      </c>
      <c r="D1025" s="14">
        <v>121.52177829999999</v>
      </c>
      <c r="E1025" s="14">
        <v>31.255973820000001</v>
      </c>
      <c r="F1025" s="14" t="s">
        <v>1670</v>
      </c>
      <c r="G1025" s="14" t="s">
        <v>1758</v>
      </c>
      <c r="H1025" s="14" t="s">
        <v>1757</v>
      </c>
      <c r="I1025" s="10" t="s">
        <v>1712</v>
      </c>
      <c r="J1025" s="13">
        <v>0.28027354999999998</v>
      </c>
      <c r="K1025" s="13">
        <v>0.26829270700000002</v>
      </c>
      <c r="L1025" s="13">
        <v>0.23021114600000001</v>
      </c>
      <c r="M1025" s="13">
        <v>0.107841828</v>
      </c>
      <c r="N1025" s="13">
        <v>4.8824197999999999E-2</v>
      </c>
      <c r="O1025" s="13">
        <v>9.9036299999999996E-4</v>
      </c>
      <c r="P1025" s="13">
        <v>3.2401370000000001E-3</v>
      </c>
      <c r="Q1025" s="13">
        <v>0.87793047599999996</v>
      </c>
      <c r="R1025" s="10">
        <v>0.93551004337460497</v>
      </c>
      <c r="S1025" s="10">
        <v>0.867121442777811</v>
      </c>
      <c r="T1025" s="10">
        <v>0.88204277666702102</v>
      </c>
      <c r="U1025" s="10">
        <v>0.75722737685295505</v>
      </c>
      <c r="V1025" s="10">
        <v>0.90716927052014595</v>
      </c>
      <c r="W1025" s="10">
        <v>0.83476435503451596</v>
      </c>
      <c r="X1025" s="9">
        <v>0.87793047599999996</v>
      </c>
      <c r="Y1025" s="8">
        <v>25.890523611406699</v>
      </c>
    </row>
    <row r="1026" spans="1:25">
      <c r="A1026" s="11">
        <v>5</v>
      </c>
      <c r="B1026" s="14">
        <v>383</v>
      </c>
      <c r="C1026" s="14" t="s">
        <v>59</v>
      </c>
      <c r="D1026" s="14">
        <v>121.54191299999999</v>
      </c>
      <c r="E1026" s="14">
        <v>31.273423430000001</v>
      </c>
      <c r="F1026" s="14" t="s">
        <v>1756</v>
      </c>
      <c r="G1026" s="14" t="s">
        <v>1755</v>
      </c>
      <c r="H1026" s="14" t="s">
        <v>1754</v>
      </c>
      <c r="I1026" s="10" t="s">
        <v>1712</v>
      </c>
      <c r="J1026" s="13">
        <v>0.26052584000000001</v>
      </c>
      <c r="K1026" s="13">
        <v>7.2270801999999995E-2</v>
      </c>
      <c r="L1026" s="13">
        <v>0.42336354900000001</v>
      </c>
      <c r="M1026" s="13">
        <v>0.126611165</v>
      </c>
      <c r="N1026" s="13">
        <v>4.0702820000000001E-2</v>
      </c>
      <c r="O1026" s="13">
        <v>1.411165E-3</v>
      </c>
      <c r="P1026" s="13">
        <v>3.7552969999999999E-3</v>
      </c>
      <c r="Q1026" s="13">
        <v>0.82889506099999999</v>
      </c>
      <c r="R1026" s="10">
        <v>0.93797428385735304</v>
      </c>
      <c r="S1026" s="10">
        <v>0.93308493526902003</v>
      </c>
      <c r="T1026" s="10">
        <v>0.81755523191672397</v>
      </c>
      <c r="U1026" s="10">
        <v>0.74984886387799499</v>
      </c>
      <c r="V1026" s="10">
        <v>0.79512611963216195</v>
      </c>
      <c r="W1026" s="10">
        <v>0.82573107374980503</v>
      </c>
      <c r="X1026" s="9">
        <v>0.82889506099999999</v>
      </c>
      <c r="Y1026" s="8">
        <v>20.8762970201408</v>
      </c>
    </row>
    <row r="1027" spans="1:25">
      <c r="A1027" s="11">
        <v>5</v>
      </c>
      <c r="B1027" s="14">
        <v>384</v>
      </c>
      <c r="C1027" s="14" t="s">
        <v>58</v>
      </c>
      <c r="D1027" s="14">
        <v>121.5150584</v>
      </c>
      <c r="E1027" s="14">
        <v>31.26337577</v>
      </c>
      <c r="F1027" s="14" t="s">
        <v>1670</v>
      </c>
      <c r="G1027" s="14" t="s">
        <v>1670</v>
      </c>
      <c r="H1027" s="14" t="s">
        <v>1753</v>
      </c>
      <c r="I1027" s="10" t="s">
        <v>1712</v>
      </c>
      <c r="J1027" s="13">
        <v>0.397867521</v>
      </c>
      <c r="K1027" s="13">
        <v>0.15002759299999999</v>
      </c>
      <c r="L1027" s="13">
        <v>0.23556709300000001</v>
      </c>
      <c r="M1027" s="13">
        <v>8.7502161999999994E-2</v>
      </c>
      <c r="N1027" s="13">
        <v>4.0138881000000001E-2</v>
      </c>
      <c r="O1027" s="13">
        <v>1.6787849999999999E-3</v>
      </c>
      <c r="P1027" s="13">
        <v>2.6328087E-2</v>
      </c>
      <c r="Q1027" s="13">
        <v>0.84417961500000005</v>
      </c>
      <c r="R1027" s="10">
        <v>0.93429341732774196</v>
      </c>
      <c r="S1027" s="10">
        <v>0.85801915586615496</v>
      </c>
      <c r="T1027" s="10">
        <v>0.83303031669124294</v>
      </c>
      <c r="U1027" s="10">
        <v>0.75136251503909102</v>
      </c>
      <c r="V1027" s="10">
        <v>0.84758280890832804</v>
      </c>
      <c r="W1027" s="10">
        <v>0.86103176850961005</v>
      </c>
      <c r="X1027" s="9">
        <v>0.84417961500000005</v>
      </c>
      <c r="Y1027" s="8">
        <v>18.7937467608254</v>
      </c>
    </row>
    <row r="1028" spans="1:25">
      <c r="A1028" s="11">
        <v>5</v>
      </c>
      <c r="B1028" s="14">
        <v>385</v>
      </c>
      <c r="C1028" s="14" t="s">
        <v>57</v>
      </c>
      <c r="D1028" s="14">
        <v>121.51434620000001</v>
      </c>
      <c r="E1028" s="14">
        <v>31.255907059999998</v>
      </c>
      <c r="F1028" s="14" t="s">
        <v>1670</v>
      </c>
      <c r="G1028" s="14" t="s">
        <v>1752</v>
      </c>
      <c r="H1028" s="14" t="s">
        <v>1751</v>
      </c>
      <c r="I1028" s="10" t="s">
        <v>1712</v>
      </c>
      <c r="J1028" s="13">
        <v>0.16862732999999999</v>
      </c>
      <c r="K1028" s="13">
        <v>0.13374982599999999</v>
      </c>
      <c r="L1028" s="13">
        <v>0.45789991099999999</v>
      </c>
      <c r="M1028" s="13">
        <v>0.101547786</v>
      </c>
      <c r="N1028" s="13">
        <v>4.1499819E-2</v>
      </c>
      <c r="O1028" s="13">
        <v>3.6130599999999999E-4</v>
      </c>
      <c r="P1028" s="13">
        <v>8.5024149999999993E-3</v>
      </c>
      <c r="Q1028" s="13">
        <v>0.90440200999999998</v>
      </c>
      <c r="R1028" s="10">
        <v>0.88610579863911898</v>
      </c>
      <c r="S1028" s="10">
        <v>0.88597712872442402</v>
      </c>
      <c r="T1028" s="10">
        <v>0.88924342385406896</v>
      </c>
      <c r="U1028" s="10">
        <v>0.77287690583067303</v>
      </c>
      <c r="V1028" s="10">
        <v>0.84514498479606404</v>
      </c>
      <c r="W1028" s="10">
        <v>0.71085003379216605</v>
      </c>
      <c r="X1028" s="9">
        <v>0.90440200999999998</v>
      </c>
      <c r="Y1028" s="8">
        <v>25.264784576391101</v>
      </c>
    </row>
    <row r="1029" spans="1:25">
      <c r="A1029" s="11">
        <v>5</v>
      </c>
      <c r="B1029" s="14">
        <v>386</v>
      </c>
      <c r="C1029" s="14" t="s">
        <v>56</v>
      </c>
      <c r="D1029" s="14">
        <v>121.51326950000001</v>
      </c>
      <c r="E1029" s="14">
        <v>31.260687440000002</v>
      </c>
      <c r="F1029" s="14" t="s">
        <v>1750</v>
      </c>
      <c r="G1029" s="14" t="s">
        <v>1749</v>
      </c>
      <c r="H1029" s="14" t="s">
        <v>1748</v>
      </c>
      <c r="I1029" s="10" t="s">
        <v>1712</v>
      </c>
      <c r="J1029" s="13">
        <v>0.24556605000000001</v>
      </c>
      <c r="K1029" s="13">
        <v>0.27499167099999999</v>
      </c>
      <c r="L1029" s="13">
        <v>0.22122192399999999</v>
      </c>
      <c r="M1029" s="13">
        <v>0.11674420000000001</v>
      </c>
      <c r="N1029" s="13">
        <v>5.7006041E-2</v>
      </c>
      <c r="O1029" s="13">
        <v>1.2141859999999999E-3</v>
      </c>
      <c r="P1029" s="13">
        <v>9.5923799999999995E-4</v>
      </c>
      <c r="Q1029" s="13">
        <v>0.84748217800000003</v>
      </c>
      <c r="R1029" s="10">
        <v>0.91984782702981205</v>
      </c>
      <c r="S1029" s="10">
        <v>0.94772884814340597</v>
      </c>
      <c r="T1029" s="10">
        <v>0.84152717383070097</v>
      </c>
      <c r="U1029" s="10">
        <v>0.81983174040828999</v>
      </c>
      <c r="V1029" s="10">
        <v>0.88735826513857896</v>
      </c>
      <c r="W1029" s="10">
        <v>0.90920238198414405</v>
      </c>
      <c r="X1029" s="9">
        <v>0.84748217800000003</v>
      </c>
      <c r="Y1029" s="8">
        <v>16.438434549873602</v>
      </c>
    </row>
    <row r="1030" spans="1:25">
      <c r="A1030" s="11">
        <v>5</v>
      </c>
      <c r="B1030" s="14">
        <v>387</v>
      </c>
      <c r="C1030" s="14" t="s">
        <v>54</v>
      </c>
      <c r="D1030" s="14">
        <v>121.5192201</v>
      </c>
      <c r="E1030" s="14">
        <v>31.254712640000001</v>
      </c>
      <c r="F1030" s="14" t="s">
        <v>1670</v>
      </c>
      <c r="G1030" s="14" t="s">
        <v>1747</v>
      </c>
      <c r="H1030" s="14" t="s">
        <v>1746</v>
      </c>
      <c r="I1030" s="10" t="s">
        <v>1712</v>
      </c>
      <c r="J1030" s="13">
        <v>0.13145637499999999</v>
      </c>
      <c r="K1030" s="13">
        <v>0.210904757</v>
      </c>
      <c r="L1030" s="13">
        <v>0.39160029099999999</v>
      </c>
      <c r="M1030" s="13">
        <v>0.132021268</v>
      </c>
      <c r="N1030" s="13">
        <v>5.2044551000000001E-2</v>
      </c>
      <c r="O1030" s="13">
        <v>3.2361400000000001E-4</v>
      </c>
      <c r="P1030" s="13">
        <v>7.6195400000000002E-3</v>
      </c>
      <c r="Q1030" s="13">
        <v>0.73707008799999996</v>
      </c>
      <c r="R1030" s="10">
        <v>0.95149682803388203</v>
      </c>
      <c r="S1030" s="10">
        <v>0.85666391613968196</v>
      </c>
      <c r="T1030" s="10">
        <v>0.74826693336569505</v>
      </c>
      <c r="U1030" s="10">
        <v>0.85871836895669795</v>
      </c>
      <c r="V1030" s="10">
        <v>0.85491885119048305</v>
      </c>
      <c r="W1030" s="10">
        <v>0.72853221269567303</v>
      </c>
      <c r="X1030" s="9">
        <v>0.73707008799999996</v>
      </c>
      <c r="Y1030" s="8">
        <v>20.470877332777999</v>
      </c>
    </row>
    <row r="1031" spans="1:25">
      <c r="A1031" s="11">
        <v>5</v>
      </c>
      <c r="B1031" s="14">
        <v>388</v>
      </c>
      <c r="C1031" s="14" t="s">
        <v>53</v>
      </c>
      <c r="D1031" s="14">
        <v>121.521384</v>
      </c>
      <c r="E1031" s="14">
        <v>31.26190218</v>
      </c>
      <c r="F1031" s="14" t="s">
        <v>1745</v>
      </c>
      <c r="G1031" s="14" t="s">
        <v>1744</v>
      </c>
      <c r="H1031" s="14" t="s">
        <v>1743</v>
      </c>
      <c r="I1031" s="10" t="s">
        <v>1712</v>
      </c>
      <c r="J1031" s="13">
        <v>0.37181015000000001</v>
      </c>
      <c r="K1031" s="13">
        <v>0.35189475999999997</v>
      </c>
      <c r="L1031" s="13">
        <v>3.3284187E-2</v>
      </c>
      <c r="M1031" s="13">
        <v>0.108480644</v>
      </c>
      <c r="N1031" s="13">
        <v>2.3885917999999999E-2</v>
      </c>
      <c r="O1031" s="13">
        <v>1.3259890000000001E-3</v>
      </c>
      <c r="P1031" s="13">
        <v>3.28598E-3</v>
      </c>
      <c r="Q1031" s="13">
        <v>0.81745296700000003</v>
      </c>
      <c r="R1031" s="10">
        <v>0.93586491698119001</v>
      </c>
      <c r="S1031" s="10">
        <v>0.93169604203056999</v>
      </c>
      <c r="T1031" s="10">
        <v>0.81580086795918505</v>
      </c>
      <c r="U1031" s="10">
        <v>0.76484676273668495</v>
      </c>
      <c r="V1031" s="10">
        <v>0.89116585081811905</v>
      </c>
      <c r="W1031" s="10">
        <v>0.67420822309540296</v>
      </c>
      <c r="X1031" s="9">
        <v>0.81745296700000003</v>
      </c>
      <c r="Y1031" s="8">
        <v>24.812862987592901</v>
      </c>
    </row>
    <row r="1032" spans="1:25">
      <c r="A1032" s="11">
        <v>5</v>
      </c>
      <c r="B1032" s="14">
        <v>389</v>
      </c>
      <c r="C1032" s="14" t="s">
        <v>51</v>
      </c>
      <c r="D1032" s="14">
        <v>121.5201931</v>
      </c>
      <c r="E1032" s="14">
        <v>31.259706680000001</v>
      </c>
      <c r="F1032" s="14" t="s">
        <v>1670</v>
      </c>
      <c r="G1032" s="14" t="s">
        <v>1670</v>
      </c>
      <c r="H1032" s="14" t="s">
        <v>1742</v>
      </c>
      <c r="I1032" s="10" t="s">
        <v>1712</v>
      </c>
      <c r="J1032" s="13">
        <v>0.27480268499999999</v>
      </c>
      <c r="K1032" s="13">
        <v>0.20498084999999999</v>
      </c>
      <c r="L1032" s="13">
        <v>0.29109692599999998</v>
      </c>
      <c r="M1032" s="13">
        <v>0.113638878</v>
      </c>
      <c r="N1032" s="13">
        <v>2.8548717000000001E-2</v>
      </c>
      <c r="O1032" s="13">
        <v>3.279924E-3</v>
      </c>
      <c r="P1032" s="13">
        <v>7.3192120000000003E-3</v>
      </c>
      <c r="Q1032" s="13">
        <v>0.77910149900000003</v>
      </c>
      <c r="R1032" s="10">
        <v>0.915383060998191</v>
      </c>
      <c r="S1032" s="10">
        <v>0.87278967051793999</v>
      </c>
      <c r="T1032" s="10">
        <v>0.77080409326058896</v>
      </c>
      <c r="U1032" s="10">
        <v>0.79574489561554596</v>
      </c>
      <c r="V1032" s="10">
        <v>0.80578540364057505</v>
      </c>
      <c r="W1032" s="10">
        <v>0.71635016464207302</v>
      </c>
      <c r="X1032" s="9">
        <v>0.77910149900000003</v>
      </c>
      <c r="Y1032" s="8">
        <v>26.675428513402402</v>
      </c>
    </row>
    <row r="1033" spans="1:25">
      <c r="A1033" s="11">
        <v>5</v>
      </c>
      <c r="B1033" s="14">
        <v>390</v>
      </c>
      <c r="C1033" s="14" t="s">
        <v>50</v>
      </c>
      <c r="D1033" s="14">
        <v>121.5128338</v>
      </c>
      <c r="E1033" s="14">
        <v>31.258348269999999</v>
      </c>
      <c r="F1033" s="14" t="s">
        <v>1741</v>
      </c>
      <c r="G1033" s="14" t="s">
        <v>1740</v>
      </c>
      <c r="H1033" s="14" t="s">
        <v>1739</v>
      </c>
      <c r="I1033" s="10" t="s">
        <v>1712</v>
      </c>
      <c r="J1033" s="13">
        <v>0.27767195</v>
      </c>
      <c r="K1033" s="13">
        <v>0.34973389799999999</v>
      </c>
      <c r="L1033" s="13">
        <v>0.11368247500000001</v>
      </c>
      <c r="M1033" s="13">
        <v>0.13033335600000001</v>
      </c>
      <c r="N1033" s="13">
        <v>4.0510040999999997E-2</v>
      </c>
      <c r="O1033" s="13">
        <v>1.89781E-4</v>
      </c>
      <c r="P1033" s="13">
        <v>7.6268059999999999E-3</v>
      </c>
      <c r="Q1033" s="13">
        <v>0.77507428300000003</v>
      </c>
      <c r="R1033" s="10">
        <v>0.88990418074867805</v>
      </c>
      <c r="S1033" s="10">
        <v>0.86109169713425204</v>
      </c>
      <c r="T1033" s="10">
        <v>0.77545441265888304</v>
      </c>
      <c r="U1033" s="10">
        <v>0.736268637966771</v>
      </c>
      <c r="V1033" s="10">
        <v>0.83003733867440199</v>
      </c>
      <c r="W1033" s="10">
        <v>0.85649224542739699</v>
      </c>
      <c r="X1033" s="9">
        <v>0.77507428300000003</v>
      </c>
      <c r="Y1033" s="8">
        <v>26.335868276343199</v>
      </c>
    </row>
    <row r="1034" spans="1:25">
      <c r="A1034" s="11">
        <v>5</v>
      </c>
      <c r="B1034" s="14">
        <v>391</v>
      </c>
      <c r="C1034" s="14" t="s">
        <v>48</v>
      </c>
      <c r="D1034" s="14">
        <v>121.5309219</v>
      </c>
      <c r="E1034" s="14">
        <v>31.25631439</v>
      </c>
      <c r="F1034" s="14" t="s">
        <v>1738</v>
      </c>
      <c r="G1034" s="14" t="s">
        <v>1737</v>
      </c>
      <c r="H1034" s="14" t="s">
        <v>1736</v>
      </c>
      <c r="I1034" s="10" t="s">
        <v>1712</v>
      </c>
      <c r="J1034" s="13">
        <v>0.239052339</v>
      </c>
      <c r="K1034" s="13">
        <v>0.32897463700000001</v>
      </c>
      <c r="L1034" s="13">
        <v>0.146636616</v>
      </c>
      <c r="M1034" s="13">
        <v>0.16014411200000001</v>
      </c>
      <c r="N1034" s="13">
        <v>3.1616383999999997E-2</v>
      </c>
      <c r="O1034" s="13">
        <v>1.2323200000000001E-3</v>
      </c>
      <c r="P1034" s="13">
        <v>1.3738979E-2</v>
      </c>
      <c r="Q1034" s="13">
        <v>0.91932280399999999</v>
      </c>
      <c r="R1034" s="10">
        <v>0.92581843523259599</v>
      </c>
      <c r="S1034" s="10">
        <v>0.90390240159856605</v>
      </c>
      <c r="T1034" s="10">
        <v>0.91376678582193205</v>
      </c>
      <c r="U1034" s="10">
        <v>0.86954958761172496</v>
      </c>
      <c r="V1034" s="10">
        <v>0.91708399402770302</v>
      </c>
      <c r="W1034" s="10">
        <v>0.87712777915194395</v>
      </c>
      <c r="X1034" s="9">
        <v>0.91932280399999999</v>
      </c>
      <c r="Y1034" s="8">
        <v>15.1128969017931</v>
      </c>
    </row>
    <row r="1035" spans="1:25">
      <c r="A1035" s="11">
        <v>5</v>
      </c>
      <c r="B1035" s="14">
        <v>392</v>
      </c>
      <c r="C1035" s="14" t="s">
        <v>1735</v>
      </c>
      <c r="D1035" s="14">
        <v>121.5417425</v>
      </c>
      <c r="E1035" s="14">
        <v>31.27127995</v>
      </c>
      <c r="F1035" s="14" t="s">
        <v>1734</v>
      </c>
      <c r="G1035" s="14" t="s">
        <v>1733</v>
      </c>
      <c r="H1035" s="14" t="s">
        <v>1732</v>
      </c>
      <c r="I1035" s="10" t="s">
        <v>1712</v>
      </c>
      <c r="J1035" s="13"/>
      <c r="K1035" s="13"/>
      <c r="L1035" s="13"/>
      <c r="M1035" s="13"/>
      <c r="N1035" s="13"/>
      <c r="O1035" s="13"/>
      <c r="P1035" s="13"/>
      <c r="Q1035" s="13"/>
    </row>
    <row r="1036" spans="1:25">
      <c r="A1036" s="11">
        <v>5</v>
      </c>
      <c r="B1036" s="14">
        <v>393</v>
      </c>
      <c r="C1036" s="14" t="s">
        <v>46</v>
      </c>
      <c r="D1036" s="14">
        <v>121.53833400000001</v>
      </c>
      <c r="E1036" s="14">
        <v>31.266993580000001</v>
      </c>
      <c r="F1036" s="14" t="s">
        <v>1731</v>
      </c>
      <c r="G1036" s="14" t="s">
        <v>1730</v>
      </c>
      <c r="H1036" s="14" t="s">
        <v>1729</v>
      </c>
      <c r="I1036" s="10" t="s">
        <v>1712</v>
      </c>
      <c r="J1036" s="13">
        <v>0.42945936000000001</v>
      </c>
      <c r="K1036" s="13">
        <v>0.29682827000000001</v>
      </c>
      <c r="L1036" s="13">
        <v>4.9723413000000001E-2</v>
      </c>
      <c r="M1036" s="13">
        <v>9.8998175999999993E-2</v>
      </c>
      <c r="N1036" s="13">
        <v>3.9631420000000001E-2</v>
      </c>
      <c r="O1036" s="13">
        <v>8.2606209999999992E-3</v>
      </c>
      <c r="P1036" s="13">
        <v>5.1454969999999997E-3</v>
      </c>
      <c r="Q1036" s="13">
        <v>0.82171518499999996</v>
      </c>
      <c r="R1036" s="10">
        <v>0.94133943037280499</v>
      </c>
      <c r="S1036" s="10">
        <v>0.92448966980522196</v>
      </c>
      <c r="T1036" s="10">
        <v>0.80530264439830601</v>
      </c>
      <c r="U1036" s="10">
        <v>0.79281141438233105</v>
      </c>
      <c r="V1036" s="10">
        <v>0.89737523295639399</v>
      </c>
      <c r="W1036" s="10">
        <v>0.86256385624127496</v>
      </c>
      <c r="X1036" s="9">
        <v>0.82171518499999996</v>
      </c>
      <c r="Y1036" s="8">
        <v>25.8284130669165</v>
      </c>
    </row>
    <row r="1037" spans="1:25">
      <c r="A1037" s="11">
        <v>5</v>
      </c>
      <c r="B1037" s="14">
        <v>394</v>
      </c>
      <c r="C1037" s="14" t="s">
        <v>44</v>
      </c>
      <c r="D1037" s="14">
        <v>121.5186259</v>
      </c>
      <c r="E1037" s="14">
        <v>31.25431369</v>
      </c>
      <c r="F1037" s="14" t="s">
        <v>1728</v>
      </c>
      <c r="G1037" s="14" t="s">
        <v>1727</v>
      </c>
      <c r="H1037" s="14" t="s">
        <v>1726</v>
      </c>
      <c r="I1037" s="10" t="s">
        <v>1712</v>
      </c>
      <c r="J1037" s="13">
        <v>0.25751431800000002</v>
      </c>
      <c r="K1037" s="13">
        <v>0.31153202099999999</v>
      </c>
      <c r="L1037" s="13">
        <v>0.18109417</v>
      </c>
      <c r="M1037" s="13">
        <v>0.14587497699999999</v>
      </c>
      <c r="N1037" s="13">
        <v>3.0294418E-2</v>
      </c>
      <c r="O1037" s="13">
        <v>3.2965300000000001E-4</v>
      </c>
      <c r="P1037" s="13">
        <v>5.544027E-3</v>
      </c>
      <c r="Q1037" s="13">
        <v>0.70575385400000001</v>
      </c>
      <c r="R1037" s="10">
        <v>0.92561125534814603</v>
      </c>
      <c r="S1037" s="10">
        <v>0.863955433930362</v>
      </c>
      <c r="T1037" s="10">
        <v>0.71052648753258696</v>
      </c>
      <c r="U1037" s="10">
        <v>0.81994271351891201</v>
      </c>
      <c r="V1037" s="10">
        <v>0.88697833789160396</v>
      </c>
      <c r="W1037" s="10">
        <v>0.81708796057079103</v>
      </c>
      <c r="X1037" s="9">
        <v>0.70575385400000001</v>
      </c>
      <c r="Y1037" s="8">
        <v>17.872472605553</v>
      </c>
    </row>
    <row r="1038" spans="1:25">
      <c r="A1038" s="11">
        <v>5</v>
      </c>
      <c r="B1038" s="14">
        <v>395</v>
      </c>
      <c r="C1038" s="14" t="s">
        <v>42</v>
      </c>
      <c r="D1038" s="14">
        <v>121.5152774</v>
      </c>
      <c r="E1038" s="14">
        <v>31.255792190000001</v>
      </c>
      <c r="F1038" s="14" t="s">
        <v>1725</v>
      </c>
      <c r="G1038" s="14" t="s">
        <v>1670</v>
      </c>
      <c r="H1038" s="14" t="s">
        <v>1724</v>
      </c>
      <c r="I1038" s="10" t="s">
        <v>1712</v>
      </c>
      <c r="J1038" s="13">
        <v>0.119587217</v>
      </c>
      <c r="K1038" s="13">
        <v>0.28198133199999997</v>
      </c>
      <c r="L1038" s="13">
        <v>0.31667545899999999</v>
      </c>
      <c r="M1038" s="13">
        <v>0.15305028600000001</v>
      </c>
      <c r="N1038" s="13">
        <v>1.6141618999999999E-2</v>
      </c>
      <c r="O1038" s="13">
        <v>2.6596609999999998E-3</v>
      </c>
      <c r="P1038" s="13">
        <v>2.61116E-3</v>
      </c>
      <c r="Q1038" s="13">
        <v>0.93417269300000005</v>
      </c>
      <c r="R1038" s="10">
        <v>0.97535035829644101</v>
      </c>
      <c r="S1038" s="10">
        <v>0.98553137201398</v>
      </c>
      <c r="T1038" s="10">
        <v>0.92219770228599796</v>
      </c>
      <c r="U1038" s="10">
        <v>0.84063277796306501</v>
      </c>
      <c r="V1038" s="10">
        <v>0.88301870699530705</v>
      </c>
      <c r="W1038" s="10">
        <v>0.88007065977245702</v>
      </c>
      <c r="X1038" s="9">
        <v>0.93417269300000005</v>
      </c>
      <c r="Y1038" s="8">
        <v>25.783978706204699</v>
      </c>
    </row>
    <row r="1039" spans="1:25">
      <c r="A1039" s="11">
        <v>5</v>
      </c>
      <c r="B1039" s="14">
        <v>396</v>
      </c>
      <c r="C1039" s="14" t="s">
        <v>40</v>
      </c>
      <c r="D1039" s="14">
        <v>121.5154694</v>
      </c>
      <c r="E1039" s="14">
        <v>31.25684189</v>
      </c>
      <c r="F1039" s="14" t="s">
        <v>1723</v>
      </c>
      <c r="G1039" s="14" t="s">
        <v>1670</v>
      </c>
      <c r="H1039" s="14" t="s">
        <v>1722</v>
      </c>
      <c r="I1039" s="10" t="s">
        <v>1712</v>
      </c>
      <c r="J1039" s="13">
        <v>0.163464737</v>
      </c>
      <c r="K1039" s="13">
        <v>0.26294898999999999</v>
      </c>
      <c r="L1039" s="13">
        <v>0.315182876</v>
      </c>
      <c r="M1039" s="13">
        <v>0.13117637600000001</v>
      </c>
      <c r="N1039" s="13">
        <v>1.3674164000000001E-2</v>
      </c>
      <c r="O1039" s="13">
        <v>1.8184659999999999E-3</v>
      </c>
      <c r="P1039" s="13">
        <v>6.3446040000000002E-3</v>
      </c>
      <c r="Q1039" s="13">
        <v>0.86873610000000001</v>
      </c>
      <c r="R1039" s="10">
        <v>0.99180239083469102</v>
      </c>
      <c r="S1039" s="10">
        <v>0.98047834506855303</v>
      </c>
      <c r="T1039" s="10">
        <v>0.85176856355867803</v>
      </c>
      <c r="U1039" s="10">
        <v>0.82395409345838999</v>
      </c>
      <c r="V1039" s="10">
        <v>0.95806313404060806</v>
      </c>
      <c r="W1039" s="10">
        <v>0.94269826155152003</v>
      </c>
      <c r="X1039" s="9">
        <v>0.86873610000000001</v>
      </c>
      <c r="Y1039" s="8">
        <v>22.062510579681199</v>
      </c>
    </row>
    <row r="1040" spans="1:25">
      <c r="A1040" s="11">
        <v>5</v>
      </c>
      <c r="B1040" s="14">
        <v>397</v>
      </c>
      <c r="C1040" s="14" t="s">
        <v>38</v>
      </c>
      <c r="D1040" s="14">
        <v>121.522463</v>
      </c>
      <c r="E1040" s="14">
        <v>31.25652341</v>
      </c>
      <c r="F1040" s="14" t="s">
        <v>1670</v>
      </c>
      <c r="G1040" s="14" t="s">
        <v>1670</v>
      </c>
      <c r="H1040" s="14" t="s">
        <v>1721</v>
      </c>
      <c r="I1040" s="10" t="s">
        <v>1712</v>
      </c>
      <c r="J1040" s="13">
        <v>0.34749190000000002</v>
      </c>
      <c r="K1040" s="13">
        <v>0.31352742500000003</v>
      </c>
      <c r="L1040" s="13">
        <v>0.12845102999999999</v>
      </c>
      <c r="M1040" s="13">
        <v>8.0327034000000005E-2</v>
      </c>
      <c r="N1040" s="13">
        <v>6.5581003999999998E-2</v>
      </c>
      <c r="O1040" s="13">
        <v>2.0484930000000002E-3</v>
      </c>
      <c r="P1040" s="13">
        <v>6.2560999999999997E-4</v>
      </c>
      <c r="Q1040" s="13">
        <v>0.903867702</v>
      </c>
      <c r="R1040" s="10">
        <v>0.95760324472297897</v>
      </c>
      <c r="S1040" s="10">
        <v>0.90820232087430897</v>
      </c>
      <c r="T1040" s="10">
        <v>0.90218044991520097</v>
      </c>
      <c r="U1040" s="10">
        <v>0.74142500741134398</v>
      </c>
      <c r="V1040" s="10">
        <v>0.94002382115800398</v>
      </c>
      <c r="W1040" s="10">
        <v>0.86129538050552001</v>
      </c>
      <c r="X1040" s="9">
        <v>0.903867702</v>
      </c>
      <c r="Y1040" s="8">
        <v>26.831141020157901</v>
      </c>
    </row>
    <row r="1041" spans="1:25">
      <c r="A1041" s="11">
        <v>5</v>
      </c>
      <c r="B1041" s="14">
        <v>398</v>
      </c>
      <c r="C1041" s="14" t="s">
        <v>37</v>
      </c>
      <c r="D1041" s="14">
        <v>121.514561</v>
      </c>
      <c r="E1041" s="14">
        <v>31.25749596</v>
      </c>
      <c r="F1041" s="14" t="s">
        <v>1720</v>
      </c>
      <c r="G1041" s="14" t="s">
        <v>1719</v>
      </c>
      <c r="H1041" s="14" t="s">
        <v>1718</v>
      </c>
      <c r="I1041" s="10" t="s">
        <v>1712</v>
      </c>
      <c r="J1041" s="13">
        <v>0.29258066100000002</v>
      </c>
      <c r="K1041" s="13">
        <v>0.37087721000000001</v>
      </c>
      <c r="L1041" s="13">
        <v>8.2457823E-2</v>
      </c>
      <c r="M1041" s="13">
        <v>9.1267978999999999E-2</v>
      </c>
      <c r="N1041" s="13">
        <v>2.6967554000000001E-2</v>
      </c>
      <c r="O1041" s="13">
        <v>8.33511E-4</v>
      </c>
      <c r="P1041" s="13">
        <v>1.1439828000000001E-2</v>
      </c>
      <c r="Q1041" s="13">
        <v>0.89863962799999997</v>
      </c>
      <c r="R1041" s="10">
        <v>0.91033356168049595</v>
      </c>
      <c r="S1041" s="10">
        <v>0.85201504345514101</v>
      </c>
      <c r="T1041" s="10">
        <v>0.88938965016604798</v>
      </c>
      <c r="U1041" s="10">
        <v>0.82402768151990902</v>
      </c>
      <c r="V1041" s="10">
        <v>0.83885111773490795</v>
      </c>
      <c r="W1041" s="10">
        <v>0.76580186612048695</v>
      </c>
      <c r="X1041" s="10">
        <v>0.89863962799999997</v>
      </c>
      <c r="Y1041" s="8">
        <v>21.3114882569385</v>
      </c>
    </row>
    <row r="1042" spans="1:25">
      <c r="A1042" s="11">
        <v>5</v>
      </c>
      <c r="B1042" s="14">
        <v>399</v>
      </c>
      <c r="C1042" s="14" t="s">
        <v>35</v>
      </c>
      <c r="D1042" s="14">
        <v>121.5016686</v>
      </c>
      <c r="E1042" s="14">
        <v>31.29805275</v>
      </c>
      <c r="F1042" s="14" t="s">
        <v>1670</v>
      </c>
      <c r="G1042" s="14" t="s">
        <v>1717</v>
      </c>
      <c r="H1042" s="14" t="s">
        <v>1716</v>
      </c>
      <c r="I1042" s="10" t="s">
        <v>1712</v>
      </c>
      <c r="J1042" s="13">
        <v>8.5804938999999997E-2</v>
      </c>
      <c r="K1042" s="13">
        <v>0.18842530199999999</v>
      </c>
      <c r="L1042" s="13">
        <v>0.51982379000000001</v>
      </c>
      <c r="M1042" s="13">
        <v>6.9708347000000004E-2</v>
      </c>
      <c r="N1042" s="13">
        <v>5.3930760000000001E-2</v>
      </c>
      <c r="O1042" s="13">
        <v>3.6106110000000001E-3</v>
      </c>
      <c r="P1042" s="13">
        <v>5.0418379999999999E-3</v>
      </c>
      <c r="Q1042" s="13">
        <v>0.90443986399999998</v>
      </c>
      <c r="R1042" s="10">
        <v>0.97302499067144099</v>
      </c>
      <c r="S1042" s="10">
        <v>0.94748616607118796</v>
      </c>
      <c r="T1042" s="10">
        <v>0.893899738356005</v>
      </c>
      <c r="U1042" s="10">
        <v>0.84927636627851699</v>
      </c>
      <c r="V1042" s="10">
        <v>0.93550206073708297</v>
      </c>
      <c r="W1042" s="10">
        <v>0.86432769021059996</v>
      </c>
      <c r="X1042" s="9">
        <v>0.90443986399999998</v>
      </c>
      <c r="Y1042" s="8">
        <v>24.843298676071999</v>
      </c>
    </row>
    <row r="1043" spans="1:25">
      <c r="A1043" s="11">
        <v>5</v>
      </c>
      <c r="B1043" s="14">
        <v>400</v>
      </c>
      <c r="C1043" s="14" t="s">
        <v>34</v>
      </c>
      <c r="D1043" s="14">
        <v>121.557545</v>
      </c>
      <c r="E1043" s="14">
        <v>31.288724169999998</v>
      </c>
      <c r="F1043" s="14" t="s">
        <v>1715</v>
      </c>
      <c r="G1043" s="14" t="s">
        <v>1714</v>
      </c>
      <c r="H1043" s="14" t="s">
        <v>1713</v>
      </c>
      <c r="I1043" s="10" t="s">
        <v>1712</v>
      </c>
      <c r="J1043" s="13">
        <v>5.0001462000000003E-2</v>
      </c>
      <c r="K1043" s="13">
        <v>6.2871615000000006E-2</v>
      </c>
      <c r="L1043" s="13">
        <v>0.64885584500000004</v>
      </c>
      <c r="M1043" s="13">
        <v>0.108989716</v>
      </c>
      <c r="N1043" s="13">
        <v>5.7781855E-2</v>
      </c>
      <c r="O1043" s="13">
        <v>1.2716700000000001E-6</v>
      </c>
      <c r="P1043" s="13">
        <v>6.0367579999999997E-3</v>
      </c>
      <c r="Q1043" s="13">
        <v>0.86203103400000003</v>
      </c>
      <c r="R1043" s="10">
        <v>0.982490773540729</v>
      </c>
      <c r="S1043" s="10">
        <v>0.973635697397086</v>
      </c>
      <c r="T1043" s="10">
        <v>0.85750576038078696</v>
      </c>
      <c r="U1043" s="10">
        <v>0.61480222719357402</v>
      </c>
      <c r="V1043" s="10">
        <v>0.82497276306651401</v>
      </c>
      <c r="W1043" s="10">
        <v>0.86106646553078003</v>
      </c>
      <c r="X1043" s="9">
        <v>0.86203103400000003</v>
      </c>
      <c r="Y1043" s="8">
        <v>9.5577655297294193</v>
      </c>
    </row>
    <row r="1044" spans="1:25">
      <c r="A1044" s="11">
        <v>5</v>
      </c>
      <c r="B1044" s="14">
        <v>401</v>
      </c>
      <c r="C1044" s="14" t="s">
        <v>499</v>
      </c>
      <c r="D1044" s="14">
        <v>121.4244826</v>
      </c>
      <c r="E1044" s="14">
        <v>31.220616329999999</v>
      </c>
      <c r="F1044" s="14" t="s">
        <v>1711</v>
      </c>
      <c r="G1044" s="14" t="s">
        <v>1670</v>
      </c>
      <c r="H1044" s="14" t="s">
        <v>1710</v>
      </c>
      <c r="I1044" s="10" t="s">
        <v>1664</v>
      </c>
      <c r="J1044" s="13">
        <v>0.21950045500000001</v>
      </c>
      <c r="K1044" s="13">
        <v>7.6131474000000005E-2</v>
      </c>
      <c r="L1044" s="13">
        <v>0.49426477600000002</v>
      </c>
      <c r="M1044" s="13">
        <v>7.8038649000000002E-2</v>
      </c>
      <c r="N1044" s="13">
        <v>4.3463620000000001E-2</v>
      </c>
      <c r="O1044" s="13">
        <v>6.2654670000000003E-3</v>
      </c>
      <c r="P1044" s="13">
        <v>1.1035052E-2</v>
      </c>
      <c r="Q1044" s="13">
        <v>0.82586888400000003</v>
      </c>
      <c r="R1044" s="10">
        <v>0.88459152766854698</v>
      </c>
      <c r="S1044" s="10">
        <v>0.88587624709139401</v>
      </c>
      <c r="T1044" s="10">
        <v>0.82872907783905003</v>
      </c>
      <c r="U1044" s="10">
        <v>0.82055906222860497</v>
      </c>
      <c r="V1044" s="10">
        <v>0.89454177970747795</v>
      </c>
      <c r="W1044" s="10">
        <v>0.86720391257642404</v>
      </c>
      <c r="X1044" s="9">
        <v>0.82586888400000003</v>
      </c>
      <c r="Y1044" s="8">
        <v>32.427644983939302</v>
      </c>
    </row>
    <row r="1045" spans="1:25">
      <c r="A1045" s="11">
        <v>5</v>
      </c>
      <c r="B1045" s="14">
        <v>402</v>
      </c>
      <c r="C1045" s="14" t="s">
        <v>498</v>
      </c>
      <c r="D1045" s="14">
        <v>121.43132199999999</v>
      </c>
      <c r="E1045" s="14">
        <v>31.222976670000001</v>
      </c>
      <c r="F1045" s="14" t="s">
        <v>1709</v>
      </c>
      <c r="G1045" s="14" t="s">
        <v>1670</v>
      </c>
      <c r="H1045" s="14" t="s">
        <v>1708</v>
      </c>
      <c r="I1045" s="10" t="s">
        <v>1664</v>
      </c>
      <c r="J1045" s="13">
        <v>0.17565865</v>
      </c>
      <c r="K1045" s="13">
        <v>0.30231094400000003</v>
      </c>
      <c r="L1045" s="13">
        <v>0.29369152900000001</v>
      </c>
      <c r="M1045" s="13">
        <v>9.8891893999999994E-2</v>
      </c>
      <c r="N1045" s="13">
        <v>3.3585759999999999E-2</v>
      </c>
      <c r="O1045" s="13">
        <v>5.21734E-3</v>
      </c>
      <c r="P1045" s="13">
        <v>1.2030284E-2</v>
      </c>
      <c r="Q1045" s="13">
        <v>0.85636210300000004</v>
      </c>
      <c r="R1045" s="10">
        <v>0.94441649193732702</v>
      </c>
      <c r="S1045" s="10">
        <v>0.84987469371751301</v>
      </c>
      <c r="T1045" s="10">
        <v>0.85270020864191698</v>
      </c>
      <c r="U1045" s="10">
        <v>0.66603411560966297</v>
      </c>
      <c r="V1045" s="10">
        <v>0.80713574066109395</v>
      </c>
      <c r="W1045" s="10">
        <v>0.75455770157103996</v>
      </c>
      <c r="X1045" s="9">
        <v>0.85636210300000004</v>
      </c>
      <c r="Y1045" s="8">
        <v>24.580683346722299</v>
      </c>
    </row>
    <row r="1046" spans="1:25">
      <c r="A1046" s="11">
        <v>5</v>
      </c>
      <c r="B1046" s="14">
        <v>403</v>
      </c>
      <c r="C1046" s="14" t="s">
        <v>1707</v>
      </c>
      <c r="D1046" s="14">
        <v>121.42855609999999</v>
      </c>
      <c r="E1046" s="14">
        <v>31.222425699999999</v>
      </c>
      <c r="F1046" s="14" t="s">
        <v>1678</v>
      </c>
      <c r="G1046" s="14" t="s">
        <v>1678</v>
      </c>
      <c r="H1046" s="14" t="s">
        <v>1706</v>
      </c>
      <c r="I1046" s="10" t="s">
        <v>1664</v>
      </c>
      <c r="J1046" s="13"/>
      <c r="K1046" s="13"/>
      <c r="L1046" s="13"/>
      <c r="M1046" s="13"/>
      <c r="N1046" s="13"/>
      <c r="O1046" s="13"/>
      <c r="P1046" s="13"/>
      <c r="Q1046" s="13"/>
    </row>
    <row r="1047" spans="1:25">
      <c r="A1047" s="11">
        <v>5</v>
      </c>
      <c r="B1047" s="14">
        <v>404</v>
      </c>
      <c r="C1047" s="14" t="s">
        <v>496</v>
      </c>
      <c r="D1047" s="14">
        <v>121.4330033</v>
      </c>
      <c r="E1047" s="14">
        <v>31.21374157</v>
      </c>
      <c r="F1047" s="14" t="s">
        <v>1705</v>
      </c>
      <c r="G1047" s="14" t="s">
        <v>1670</v>
      </c>
      <c r="H1047" s="14" t="s">
        <v>1704</v>
      </c>
      <c r="I1047" s="10" t="s">
        <v>1664</v>
      </c>
      <c r="J1047" s="13">
        <v>8.6493333000000006E-2</v>
      </c>
      <c r="K1047" s="13">
        <v>7.6995691000000005E-2</v>
      </c>
      <c r="L1047" s="13">
        <v>0.58613363900000004</v>
      </c>
      <c r="M1047" s="13">
        <v>0.10347874999999999</v>
      </c>
      <c r="N1047" s="13">
        <v>3.4865538000000001E-2</v>
      </c>
      <c r="O1047" s="13">
        <v>4.4411030000000001E-3</v>
      </c>
      <c r="P1047" s="13">
        <v>6.9349609999999999E-3</v>
      </c>
      <c r="Q1047" s="13">
        <v>0.89255739099999998</v>
      </c>
      <c r="R1047" s="10">
        <v>0.91978011748438304</v>
      </c>
      <c r="S1047" s="10">
        <v>0.93135329743984496</v>
      </c>
      <c r="T1047" s="10">
        <v>0.89777121338224397</v>
      </c>
      <c r="U1047" s="10">
        <v>0.787508498875367</v>
      </c>
      <c r="V1047" s="10">
        <v>0.85013640401799995</v>
      </c>
      <c r="W1047" s="10">
        <v>0.85595250746322304</v>
      </c>
      <c r="X1047" s="9">
        <v>0.89255739099999998</v>
      </c>
      <c r="Y1047" s="8">
        <v>28.950307009681101</v>
      </c>
    </row>
    <row r="1048" spans="1:25">
      <c r="A1048" s="11">
        <v>5</v>
      </c>
      <c r="B1048" s="14">
        <v>405</v>
      </c>
      <c r="C1048" s="14" t="s">
        <v>494</v>
      </c>
      <c r="D1048" s="14">
        <v>121.4193619</v>
      </c>
      <c r="E1048" s="14">
        <v>31.222450630000001</v>
      </c>
      <c r="F1048" s="14" t="s">
        <v>1670</v>
      </c>
      <c r="G1048" s="14" t="s">
        <v>1703</v>
      </c>
      <c r="H1048" s="14" t="s">
        <v>1702</v>
      </c>
      <c r="I1048" s="10" t="s">
        <v>1664</v>
      </c>
      <c r="J1048" s="13">
        <v>0.24954938900000001</v>
      </c>
      <c r="K1048" s="13">
        <v>0.411468108</v>
      </c>
      <c r="L1048" s="13">
        <v>8.6369434999999994E-2</v>
      </c>
      <c r="M1048" s="13">
        <v>0.10961016</v>
      </c>
      <c r="N1048" s="13">
        <v>3.7022670000000001E-2</v>
      </c>
      <c r="O1048" s="13">
        <v>1.2696579999999999E-3</v>
      </c>
      <c r="P1048" s="13">
        <v>9.6713700000000003E-3</v>
      </c>
      <c r="Q1048" s="13">
        <v>0.787730449</v>
      </c>
      <c r="R1048" s="10">
        <v>0.92515143897287999</v>
      </c>
      <c r="S1048" s="10">
        <v>0.89548402687997097</v>
      </c>
      <c r="T1048" s="10">
        <v>0.79447041206255997</v>
      </c>
      <c r="U1048" s="10">
        <v>0.75090188813297998</v>
      </c>
      <c r="V1048" s="10">
        <v>0.94933054482249102</v>
      </c>
      <c r="W1048" s="10">
        <v>0.94373252609153802</v>
      </c>
      <c r="X1048" s="9">
        <v>0.787730449</v>
      </c>
      <c r="Y1048" s="8">
        <v>25.272838335827402</v>
      </c>
    </row>
    <row r="1049" spans="1:25">
      <c r="A1049" s="11">
        <v>5</v>
      </c>
      <c r="B1049" s="14">
        <v>406</v>
      </c>
      <c r="C1049" s="14" t="s">
        <v>1701</v>
      </c>
      <c r="D1049" s="14">
        <v>121.4188721</v>
      </c>
      <c r="E1049" s="14">
        <v>31.22133174</v>
      </c>
      <c r="F1049" s="14" t="s">
        <v>1700</v>
      </c>
      <c r="G1049" s="14" t="s">
        <v>1700</v>
      </c>
      <c r="H1049" s="14" t="s">
        <v>1699</v>
      </c>
      <c r="I1049" s="10" t="s">
        <v>1664</v>
      </c>
      <c r="J1049" s="13"/>
      <c r="K1049" s="13"/>
      <c r="L1049" s="13"/>
      <c r="M1049" s="13"/>
      <c r="N1049" s="13"/>
      <c r="O1049" s="13"/>
      <c r="P1049" s="13"/>
      <c r="Q1049" s="13"/>
    </row>
    <row r="1050" spans="1:25">
      <c r="A1050" s="11">
        <v>5</v>
      </c>
      <c r="B1050" s="14">
        <v>407</v>
      </c>
      <c r="C1050" s="14" t="s">
        <v>493</v>
      </c>
      <c r="D1050" s="14">
        <v>121.42262719999999</v>
      </c>
      <c r="E1050" s="14">
        <v>31.21519649</v>
      </c>
      <c r="F1050" s="14" t="s">
        <v>1670</v>
      </c>
      <c r="G1050" s="14" t="s">
        <v>1670</v>
      </c>
      <c r="H1050" s="14" t="s">
        <v>1698</v>
      </c>
      <c r="I1050" s="10" t="s">
        <v>1664</v>
      </c>
      <c r="J1050" s="13">
        <v>0.157880147</v>
      </c>
      <c r="K1050" s="13">
        <v>4.261144E-2</v>
      </c>
      <c r="L1050" s="13">
        <v>0.60454972600000001</v>
      </c>
      <c r="M1050" s="13">
        <v>7.8333536999999995E-2</v>
      </c>
      <c r="N1050" s="13">
        <v>5.6019782999999997E-2</v>
      </c>
      <c r="O1050" s="13">
        <v>4.810651E-3</v>
      </c>
      <c r="P1050" s="13">
        <v>1.8244107999999998E-2</v>
      </c>
      <c r="Q1050" s="13">
        <v>0.78823422099999996</v>
      </c>
      <c r="R1050" s="10">
        <v>0.93072809093070896</v>
      </c>
      <c r="S1050" s="10">
        <v>0.89062972109385397</v>
      </c>
      <c r="T1050" s="10">
        <v>0.79105427726234201</v>
      </c>
      <c r="U1050" s="10">
        <v>0.75765152423649396</v>
      </c>
      <c r="V1050" s="10">
        <v>0.91016484177879098</v>
      </c>
      <c r="W1050" s="10">
        <v>0.86902279370324398</v>
      </c>
      <c r="X1050" s="9">
        <v>0.78823422099999996</v>
      </c>
      <c r="Y1050" s="8">
        <v>24.143561753185701</v>
      </c>
    </row>
    <row r="1051" spans="1:25">
      <c r="A1051" s="11">
        <v>5</v>
      </c>
      <c r="B1051" s="14">
        <v>408</v>
      </c>
      <c r="C1051" s="14" t="s">
        <v>1697</v>
      </c>
      <c r="D1051" s="14">
        <v>121.4244784</v>
      </c>
      <c r="E1051" s="14">
        <v>31.22393649</v>
      </c>
      <c r="F1051" s="14" t="s">
        <v>1670</v>
      </c>
      <c r="G1051" s="14" t="s">
        <v>1670</v>
      </c>
      <c r="H1051" s="14" t="s">
        <v>1696</v>
      </c>
      <c r="I1051" s="10" t="s">
        <v>1664</v>
      </c>
      <c r="J1051" s="13"/>
      <c r="K1051" s="13"/>
      <c r="L1051" s="13"/>
      <c r="M1051" s="13"/>
      <c r="N1051" s="13"/>
      <c r="O1051" s="13"/>
      <c r="P1051" s="13"/>
      <c r="Q1051" s="13"/>
    </row>
    <row r="1052" spans="1:25">
      <c r="A1052" s="11">
        <v>5</v>
      </c>
      <c r="B1052" s="14">
        <v>409</v>
      </c>
      <c r="C1052" s="14" t="s">
        <v>492</v>
      </c>
      <c r="D1052" s="14">
        <v>121.4231071</v>
      </c>
      <c r="E1052" s="14">
        <v>31.21531104</v>
      </c>
      <c r="F1052" s="14" t="s">
        <v>1670</v>
      </c>
      <c r="G1052" s="14" t="s">
        <v>1670</v>
      </c>
      <c r="H1052" s="14" t="s">
        <v>1695</v>
      </c>
      <c r="I1052" s="10" t="s">
        <v>1664</v>
      </c>
      <c r="J1052" s="13">
        <v>0.21879632099999999</v>
      </c>
      <c r="K1052" s="13">
        <v>7.0366996000000001E-2</v>
      </c>
      <c r="L1052" s="13">
        <v>0.49790627599999998</v>
      </c>
      <c r="M1052" s="13">
        <v>8.2822527000000007E-2</v>
      </c>
      <c r="N1052" s="13">
        <v>4.5986721000000001E-2</v>
      </c>
      <c r="O1052" s="13">
        <v>5.5035179999999998E-3</v>
      </c>
      <c r="P1052" s="13">
        <v>1.4247077E-2</v>
      </c>
      <c r="Q1052" s="13">
        <v>0.73680177999999996</v>
      </c>
      <c r="R1052" s="10">
        <v>0.92112194660466196</v>
      </c>
      <c r="S1052" s="10">
        <v>0.85854205711148401</v>
      </c>
      <c r="T1052" s="10">
        <v>0.72502515343814</v>
      </c>
      <c r="U1052" s="10">
        <v>0.70095940029910397</v>
      </c>
      <c r="V1052" s="10">
        <v>0.874954469997136</v>
      </c>
      <c r="W1052" s="10">
        <v>0.79974881308161505</v>
      </c>
      <c r="X1052" s="9">
        <v>0.73680177999999996</v>
      </c>
      <c r="Y1052" s="8">
        <v>26.733951213855399</v>
      </c>
    </row>
    <row r="1053" spans="1:25">
      <c r="A1053" s="11">
        <v>5</v>
      </c>
      <c r="B1053" s="14">
        <v>410</v>
      </c>
      <c r="C1053" s="14" t="s">
        <v>1694</v>
      </c>
      <c r="D1053" s="14">
        <v>121.423503</v>
      </c>
      <c r="E1053" s="14">
        <v>31.220158130000002</v>
      </c>
      <c r="F1053" s="14" t="s">
        <v>1693</v>
      </c>
      <c r="G1053" s="14" t="s">
        <v>1692</v>
      </c>
      <c r="H1053" s="14" t="s">
        <v>1691</v>
      </c>
      <c r="I1053" s="10" t="s">
        <v>1664</v>
      </c>
      <c r="J1053" s="13"/>
      <c r="K1053" s="13"/>
      <c r="L1053" s="13"/>
      <c r="M1053" s="13"/>
      <c r="N1053" s="13"/>
      <c r="O1053" s="13"/>
      <c r="P1053" s="13"/>
      <c r="Q1053" s="13"/>
    </row>
    <row r="1054" spans="1:25">
      <c r="A1054" s="11">
        <v>5</v>
      </c>
      <c r="B1054" s="14">
        <v>411</v>
      </c>
      <c r="C1054" s="14" t="s">
        <v>491</v>
      </c>
      <c r="D1054" s="14">
        <v>121.421014</v>
      </c>
      <c r="E1054" s="14">
        <v>31.2204023</v>
      </c>
      <c r="F1054" s="14" t="s">
        <v>1673</v>
      </c>
      <c r="G1054" s="14" t="s">
        <v>1670</v>
      </c>
      <c r="H1054" s="14" t="s">
        <v>1690</v>
      </c>
      <c r="I1054" s="10" t="s">
        <v>1664</v>
      </c>
      <c r="J1054" s="13">
        <v>0.23405003599999999</v>
      </c>
      <c r="K1054" s="13">
        <v>0.13264954100000001</v>
      </c>
      <c r="L1054" s="13">
        <v>0.42114579699999999</v>
      </c>
      <c r="M1054" s="13">
        <v>8.3723903000000002E-2</v>
      </c>
      <c r="N1054" s="13">
        <v>3.4758209999999998E-2</v>
      </c>
      <c r="O1054" s="13">
        <v>3.4245249999999999E-3</v>
      </c>
      <c r="P1054" s="13">
        <v>2.2576809E-2</v>
      </c>
      <c r="Q1054" s="13">
        <v>0.84739178699999995</v>
      </c>
      <c r="R1054" s="10">
        <v>0.93442664452742097</v>
      </c>
      <c r="S1054" s="10">
        <v>0.86856622310508402</v>
      </c>
      <c r="T1054" s="10">
        <v>0.82953749910882801</v>
      </c>
      <c r="U1054" s="10">
        <v>0.71863856702637396</v>
      </c>
      <c r="V1054" s="10">
        <v>0.89190952756171804</v>
      </c>
      <c r="W1054" s="10">
        <v>0.74048215958572405</v>
      </c>
      <c r="X1054" s="9">
        <v>0.84739178699999995</v>
      </c>
      <c r="Y1054" s="8">
        <v>24.703323425001301</v>
      </c>
    </row>
    <row r="1055" spans="1:25">
      <c r="A1055" s="11">
        <v>5</v>
      </c>
      <c r="B1055" s="14">
        <v>412</v>
      </c>
      <c r="C1055" s="14" t="s">
        <v>490</v>
      </c>
      <c r="D1055" s="14">
        <v>121.42561910000001</v>
      </c>
      <c r="E1055" s="14">
        <v>31.215495529999998</v>
      </c>
      <c r="F1055" s="14" t="s">
        <v>1670</v>
      </c>
      <c r="G1055" s="14" t="s">
        <v>1689</v>
      </c>
      <c r="H1055" s="14" t="s">
        <v>1688</v>
      </c>
      <c r="I1055" s="10" t="s">
        <v>1664</v>
      </c>
      <c r="J1055" s="13">
        <v>0.187531789</v>
      </c>
      <c r="K1055" s="13">
        <v>4.4591904000000002E-2</v>
      </c>
      <c r="L1055" s="13">
        <v>0.54719766000000003</v>
      </c>
      <c r="M1055" s="13">
        <v>7.9138120000000006E-2</v>
      </c>
      <c r="N1055" s="13">
        <v>4.8535029E-2</v>
      </c>
      <c r="O1055" s="13">
        <v>4.8847200000000004E-3</v>
      </c>
      <c r="P1055" s="13">
        <v>1.567936E-2</v>
      </c>
      <c r="Q1055" s="13">
        <v>0.82489455899999997</v>
      </c>
      <c r="R1055" s="10">
        <v>0.92950442880671302</v>
      </c>
      <c r="S1055" s="10">
        <v>0.89492248620193304</v>
      </c>
      <c r="T1055" s="10">
        <v>0.83129205093779002</v>
      </c>
      <c r="U1055" s="10">
        <v>0.76596259071861506</v>
      </c>
      <c r="V1055" s="10">
        <v>0.856492230855319</v>
      </c>
      <c r="W1055" s="10">
        <v>0.86170647083117402</v>
      </c>
      <c r="X1055" s="9">
        <v>0.82489455899999997</v>
      </c>
      <c r="Y1055" s="8">
        <v>25.949913305605001</v>
      </c>
    </row>
    <row r="1056" spans="1:25">
      <c r="A1056" s="11">
        <v>5</v>
      </c>
      <c r="B1056" s="14">
        <v>413</v>
      </c>
      <c r="C1056" s="14" t="s">
        <v>489</v>
      </c>
      <c r="D1056" s="14">
        <v>121.42160010000001</v>
      </c>
      <c r="E1056" s="14">
        <v>31.21503452</v>
      </c>
      <c r="F1056" s="14" t="s">
        <v>1670</v>
      </c>
      <c r="G1056" s="14" t="s">
        <v>1670</v>
      </c>
      <c r="H1056" s="14" t="s">
        <v>1687</v>
      </c>
      <c r="I1056" s="10" t="s">
        <v>1664</v>
      </c>
      <c r="J1056" s="13">
        <v>0.17683919300000001</v>
      </c>
      <c r="K1056" s="13">
        <v>5.4546038999999998E-2</v>
      </c>
      <c r="L1056" s="13">
        <v>0.56203365299999997</v>
      </c>
      <c r="M1056" s="13">
        <v>9.8112106000000004E-2</v>
      </c>
      <c r="N1056" s="13">
        <v>4.1769981999999997E-2</v>
      </c>
      <c r="O1056" s="13">
        <v>3.1744640000000001E-3</v>
      </c>
      <c r="P1056" s="13">
        <v>1.2560527E-2</v>
      </c>
      <c r="Q1056" s="13">
        <v>0.78178294199999998</v>
      </c>
      <c r="R1056" s="10">
        <v>0.90833439831422402</v>
      </c>
      <c r="S1056" s="10">
        <v>0.91631265743019696</v>
      </c>
      <c r="T1056" s="10">
        <v>0.78733831261864795</v>
      </c>
      <c r="U1056" s="10">
        <v>0.72068450427703101</v>
      </c>
      <c r="V1056" s="10">
        <v>0.85789690812650099</v>
      </c>
      <c r="W1056" s="10">
        <v>0.87632443031053597</v>
      </c>
      <c r="X1056" s="9">
        <v>0.78178294199999998</v>
      </c>
      <c r="Y1056" s="8">
        <v>28.781429781946699</v>
      </c>
    </row>
    <row r="1057" spans="1:25">
      <c r="A1057" s="11">
        <v>5</v>
      </c>
      <c r="B1057" s="14">
        <v>414</v>
      </c>
      <c r="C1057" s="14" t="s">
        <v>1686</v>
      </c>
      <c r="D1057" s="14">
        <v>121.42465199999999</v>
      </c>
      <c r="E1057" s="14">
        <v>31.220185449999999</v>
      </c>
      <c r="F1057" s="14" t="s">
        <v>1678</v>
      </c>
      <c r="G1057" s="14" t="s">
        <v>1678</v>
      </c>
      <c r="H1057" s="14" t="s">
        <v>1685</v>
      </c>
      <c r="I1057" s="10" t="s">
        <v>1664</v>
      </c>
      <c r="J1057" s="13">
        <v>0.21417999300000001</v>
      </c>
      <c r="K1057" s="13">
        <v>4.0018082000000003E-2</v>
      </c>
      <c r="L1057" s="13">
        <v>0.51948356600000001</v>
      </c>
      <c r="M1057" s="13">
        <v>7.5933455999999996E-2</v>
      </c>
      <c r="N1057" s="13">
        <v>3.4103394000000002E-2</v>
      </c>
      <c r="O1057" s="13">
        <v>5.0926210000000003E-3</v>
      </c>
      <c r="P1057" s="13">
        <v>2.1881103999999998E-2</v>
      </c>
      <c r="Q1057" s="13">
        <v>0.84377989799999997</v>
      </c>
      <c r="R1057" s="10">
        <v>1</v>
      </c>
      <c r="S1057" s="10">
        <v>1</v>
      </c>
      <c r="T1057" s="10">
        <v>0.83404492379445605</v>
      </c>
      <c r="U1057" s="10">
        <v>0.80302353045658703</v>
      </c>
      <c r="V1057" s="10">
        <v>1</v>
      </c>
      <c r="W1057" s="10">
        <v>1</v>
      </c>
      <c r="X1057" s="9">
        <v>0.84377989799999997</v>
      </c>
      <c r="Y1057" s="8">
        <v>30.248846718949601</v>
      </c>
    </row>
    <row r="1058" spans="1:25">
      <c r="A1058" s="11">
        <v>5</v>
      </c>
      <c r="B1058" s="14">
        <v>415</v>
      </c>
      <c r="C1058" s="14" t="s">
        <v>1684</v>
      </c>
      <c r="D1058" s="14">
        <v>121.40910940000001</v>
      </c>
      <c r="E1058" s="14">
        <v>31.217621959999999</v>
      </c>
      <c r="F1058" s="14" t="s">
        <v>1670</v>
      </c>
      <c r="G1058" s="14" t="s">
        <v>1670</v>
      </c>
      <c r="H1058" s="14" t="s">
        <v>1683</v>
      </c>
      <c r="I1058" s="10" t="s">
        <v>1664</v>
      </c>
      <c r="J1058" s="13"/>
      <c r="K1058" s="13"/>
      <c r="L1058" s="13"/>
      <c r="M1058" s="13"/>
      <c r="N1058" s="13"/>
      <c r="O1058" s="13"/>
      <c r="P1058" s="13"/>
      <c r="Q1058" s="13"/>
    </row>
    <row r="1059" spans="1:25">
      <c r="A1059" s="11">
        <v>5</v>
      </c>
      <c r="B1059" s="14">
        <v>416</v>
      </c>
      <c r="C1059" s="14" t="s">
        <v>488</v>
      </c>
      <c r="D1059" s="14">
        <v>121.4249337</v>
      </c>
      <c r="E1059" s="14">
        <v>31.215884809999999</v>
      </c>
      <c r="F1059" s="14" t="s">
        <v>1670</v>
      </c>
      <c r="G1059" s="14" t="s">
        <v>1670</v>
      </c>
      <c r="H1059" s="14" t="s">
        <v>1682</v>
      </c>
      <c r="I1059" s="10" t="s">
        <v>1664</v>
      </c>
      <c r="J1059" s="13">
        <v>0.19362754800000001</v>
      </c>
      <c r="K1059" s="13">
        <v>3.6405563000000002E-2</v>
      </c>
      <c r="L1059" s="13">
        <v>0.56376915000000005</v>
      </c>
      <c r="M1059" s="13">
        <v>9.6757888E-2</v>
      </c>
      <c r="N1059" s="13">
        <v>6.1857985999999997E-2</v>
      </c>
      <c r="O1059" s="13">
        <v>2.674484E-3</v>
      </c>
      <c r="P1059" s="13">
        <v>1.183319E-3</v>
      </c>
      <c r="Q1059" s="13">
        <v>0.84806824000000003</v>
      </c>
      <c r="R1059" s="10">
        <v>0.93491009582247497</v>
      </c>
      <c r="S1059" s="10">
        <v>0.94825550437539396</v>
      </c>
      <c r="T1059" s="10">
        <v>0.83770472069394397</v>
      </c>
      <c r="U1059" s="10">
        <v>0.66247116521447202</v>
      </c>
      <c r="V1059" s="10">
        <v>0.88227297519965697</v>
      </c>
      <c r="W1059" s="10">
        <v>0.86879698226937896</v>
      </c>
      <c r="X1059" s="9">
        <v>0.84806824000000003</v>
      </c>
      <c r="Y1059" s="8">
        <v>23.160529352636999</v>
      </c>
    </row>
    <row r="1060" spans="1:25">
      <c r="A1060" s="11">
        <v>5</v>
      </c>
      <c r="B1060" s="14">
        <v>417</v>
      </c>
      <c r="C1060" s="14" t="s">
        <v>487</v>
      </c>
      <c r="D1060" s="14">
        <v>121.4242849</v>
      </c>
      <c r="E1060" s="14">
        <v>31.215481749999999</v>
      </c>
      <c r="F1060" s="14" t="s">
        <v>1681</v>
      </c>
      <c r="G1060" s="14" t="s">
        <v>1670</v>
      </c>
      <c r="H1060" s="14" t="s">
        <v>1680</v>
      </c>
      <c r="I1060" s="10" t="s">
        <v>1664</v>
      </c>
      <c r="J1060" s="13">
        <v>0.16236114500000001</v>
      </c>
      <c r="K1060" s="13">
        <v>5.6658108999999998E-2</v>
      </c>
      <c r="L1060" s="13">
        <v>0.58181444800000004</v>
      </c>
      <c r="M1060" s="13">
        <v>0.105205218</v>
      </c>
      <c r="N1060" s="13">
        <v>4.6082497E-2</v>
      </c>
      <c r="O1060" s="13">
        <v>4.5789089999999999E-3</v>
      </c>
      <c r="P1060" s="13">
        <v>6.4945200000000002E-4</v>
      </c>
      <c r="Q1060" s="13">
        <v>0.79914884500000005</v>
      </c>
      <c r="R1060" s="10">
        <v>0.89631429801181495</v>
      </c>
      <c r="S1060" s="10">
        <v>0.90026193942801702</v>
      </c>
      <c r="T1060" s="10">
        <v>0.80060246598142804</v>
      </c>
      <c r="U1060" s="10">
        <v>0.68302511580588099</v>
      </c>
      <c r="V1060" s="10">
        <v>0.86118620748868102</v>
      </c>
      <c r="W1060" s="10">
        <v>0.85084056825544796</v>
      </c>
      <c r="X1060" s="9">
        <v>0.79914884500000005</v>
      </c>
      <c r="Y1060" s="8">
        <v>21.497137594833902</v>
      </c>
    </row>
    <row r="1061" spans="1:25">
      <c r="A1061" s="11">
        <v>5</v>
      </c>
      <c r="B1061" s="14">
        <v>418</v>
      </c>
      <c r="C1061" s="14" t="s">
        <v>485</v>
      </c>
      <c r="D1061" s="14">
        <v>121.422845</v>
      </c>
      <c r="E1061" s="14">
        <v>31.215345710000001</v>
      </c>
      <c r="F1061" s="14" t="s">
        <v>1670</v>
      </c>
      <c r="G1061" s="14" t="s">
        <v>1670</v>
      </c>
      <c r="H1061" s="14" t="s">
        <v>1679</v>
      </c>
      <c r="I1061" s="10" t="s">
        <v>1664</v>
      </c>
      <c r="J1061" s="13">
        <v>0.17551295</v>
      </c>
      <c r="K1061" s="13">
        <v>4.7336259999999998E-2</v>
      </c>
      <c r="L1061" s="13">
        <v>0.58386770899999996</v>
      </c>
      <c r="M1061" s="13">
        <v>7.7658335999999994E-2</v>
      </c>
      <c r="N1061" s="13">
        <v>5.0420761000000001E-2</v>
      </c>
      <c r="O1061" s="13">
        <v>4.830361E-3</v>
      </c>
      <c r="P1061" s="13">
        <v>2.6370049E-2</v>
      </c>
      <c r="Q1061" s="13">
        <v>0.77557171000000003</v>
      </c>
      <c r="R1061" s="10">
        <v>0.946398863288195</v>
      </c>
      <c r="S1061" s="10">
        <v>0.92956448109050704</v>
      </c>
      <c r="T1061" s="10">
        <v>0.755269590788061</v>
      </c>
      <c r="U1061" s="10">
        <v>0.71941922507620104</v>
      </c>
      <c r="V1061" s="10">
        <v>0.87611223509944602</v>
      </c>
      <c r="W1061" s="10">
        <v>0.85826669781310005</v>
      </c>
      <c r="X1061" s="9">
        <v>0.77557171000000003</v>
      </c>
      <c r="Y1061" s="8">
        <v>24.6387457934512</v>
      </c>
    </row>
    <row r="1062" spans="1:25">
      <c r="A1062" s="11">
        <v>5</v>
      </c>
      <c r="B1062" s="14">
        <v>419</v>
      </c>
      <c r="C1062" s="14" t="s">
        <v>484</v>
      </c>
      <c r="D1062" s="14">
        <v>121.42267409999999</v>
      </c>
      <c r="E1062" s="14">
        <v>31.221082769999999</v>
      </c>
      <c r="F1062" s="14" t="s">
        <v>1678</v>
      </c>
      <c r="G1062" s="14" t="s">
        <v>1677</v>
      </c>
      <c r="H1062" s="14" t="s">
        <v>1676</v>
      </c>
      <c r="I1062" s="10" t="s">
        <v>1664</v>
      </c>
      <c r="J1062" s="13">
        <v>0.30864028900000001</v>
      </c>
      <c r="K1062" s="13">
        <v>0.24907162999999999</v>
      </c>
      <c r="L1062" s="13">
        <v>0.26119880699999998</v>
      </c>
      <c r="M1062" s="13">
        <v>5.0337982000000003E-2</v>
      </c>
      <c r="N1062" s="13">
        <v>3.2660039000000002E-2</v>
      </c>
      <c r="O1062" s="13">
        <v>1.7868039999999999E-3</v>
      </c>
      <c r="P1062" s="13">
        <v>3.1557592000000002E-2</v>
      </c>
      <c r="Q1062" s="13">
        <v>0.74060059199999995</v>
      </c>
      <c r="R1062" s="10">
        <v>0.84822742671168605</v>
      </c>
      <c r="S1062" s="10">
        <v>0.73248658448684001</v>
      </c>
      <c r="T1062" s="10">
        <v>0.73413604744165994</v>
      </c>
      <c r="U1062" s="10">
        <v>0.77219601808821403</v>
      </c>
      <c r="V1062" s="10">
        <v>0.85323966300279497</v>
      </c>
      <c r="W1062" s="10">
        <v>0.54317941378613699</v>
      </c>
      <c r="X1062" s="9">
        <v>0.74060059199999995</v>
      </c>
      <c r="Y1062" s="8">
        <v>23.609151875191401</v>
      </c>
    </row>
    <row r="1063" spans="1:25">
      <c r="A1063" s="11">
        <v>5</v>
      </c>
      <c r="B1063" s="14">
        <v>420</v>
      </c>
      <c r="C1063" s="14" t="s">
        <v>483</v>
      </c>
      <c r="D1063" s="14">
        <v>121.4209354</v>
      </c>
      <c r="E1063" s="14">
        <v>31.218126179999999</v>
      </c>
      <c r="F1063" s="14" t="s">
        <v>1670</v>
      </c>
      <c r="G1063" s="14" t="s">
        <v>1670</v>
      </c>
      <c r="H1063" s="14" t="s">
        <v>1675</v>
      </c>
      <c r="I1063" s="10" t="s">
        <v>1664</v>
      </c>
      <c r="J1063" s="13">
        <v>0.20578575099999999</v>
      </c>
      <c r="K1063" s="13">
        <v>0.109834944</v>
      </c>
      <c r="L1063" s="13">
        <v>0.44710459000000002</v>
      </c>
      <c r="M1063" s="13">
        <v>6.7831038999999996E-2</v>
      </c>
      <c r="N1063" s="13">
        <v>6.5193176000000005E-2</v>
      </c>
      <c r="O1063" s="13">
        <v>4.6490259999999997E-3</v>
      </c>
      <c r="P1063" s="13">
        <v>2.3907249999999998E-3</v>
      </c>
      <c r="Q1063" s="13">
        <v>0.65916788500000001</v>
      </c>
      <c r="R1063" s="10">
        <v>0.853529859044174</v>
      </c>
      <c r="S1063" s="10">
        <v>0.76308019202108501</v>
      </c>
      <c r="T1063" s="10">
        <v>0.65038561330340905</v>
      </c>
      <c r="U1063" s="10">
        <v>0.662138292223027</v>
      </c>
      <c r="V1063" s="10">
        <v>0.88576650529843404</v>
      </c>
      <c r="W1063" s="10">
        <v>0.87631440702479102</v>
      </c>
      <c r="X1063" s="9">
        <v>0.65916788500000001</v>
      </c>
      <c r="Y1063" s="8">
        <v>26.736956986616299</v>
      </c>
    </row>
    <row r="1064" spans="1:25">
      <c r="A1064" s="11">
        <v>5</v>
      </c>
      <c r="B1064" s="14">
        <v>421</v>
      </c>
      <c r="C1064" s="14" t="s">
        <v>482</v>
      </c>
      <c r="D1064" s="14">
        <v>121.4248632</v>
      </c>
      <c r="E1064" s="14">
        <v>31.220425599999999</v>
      </c>
      <c r="F1064" s="14" t="s">
        <v>1670</v>
      </c>
      <c r="G1064" s="14" t="s">
        <v>1670</v>
      </c>
      <c r="H1064" s="14" t="s">
        <v>1674</v>
      </c>
      <c r="I1064" s="10" t="s">
        <v>1664</v>
      </c>
      <c r="J1064" s="13">
        <v>0.25809530800000002</v>
      </c>
      <c r="K1064" s="13">
        <v>5.9581929999999998E-2</v>
      </c>
      <c r="L1064" s="13">
        <v>0.48397029499999999</v>
      </c>
      <c r="M1064" s="13">
        <v>6.9355877999999996E-2</v>
      </c>
      <c r="N1064" s="13">
        <v>3.4345974000000001E-2</v>
      </c>
      <c r="O1064" s="13">
        <v>6.9398009999999998E-3</v>
      </c>
      <c r="P1064" s="13">
        <v>2.1348780000000001E-2</v>
      </c>
      <c r="Q1064" s="13">
        <v>0.79357198799999995</v>
      </c>
      <c r="R1064" s="10">
        <v>0.902182957111893</v>
      </c>
      <c r="S1064" s="10">
        <v>0.86018284844050397</v>
      </c>
      <c r="T1064" s="10">
        <v>0.79058988815640197</v>
      </c>
      <c r="U1064" s="10">
        <v>0.79766334554400797</v>
      </c>
      <c r="V1064" s="10">
        <v>0.89532644381888804</v>
      </c>
      <c r="W1064" s="10">
        <v>0.87322219735731599</v>
      </c>
      <c r="X1064" s="9">
        <v>0.79357198799999995</v>
      </c>
      <c r="Y1064" s="8">
        <v>34.848781537068902</v>
      </c>
    </row>
    <row r="1065" spans="1:25">
      <c r="A1065" s="11">
        <v>5</v>
      </c>
      <c r="B1065" s="14">
        <v>422</v>
      </c>
      <c r="C1065" s="14" t="s">
        <v>481</v>
      </c>
      <c r="D1065" s="14">
        <v>121.421014</v>
      </c>
      <c r="E1065" s="14">
        <v>31.2204023</v>
      </c>
      <c r="F1065" s="14" t="s">
        <v>1673</v>
      </c>
      <c r="G1065" s="14" t="s">
        <v>1670</v>
      </c>
      <c r="H1065" s="14" t="s">
        <v>1672</v>
      </c>
      <c r="I1065" s="10" t="s">
        <v>1664</v>
      </c>
      <c r="J1065" s="13">
        <v>0.23405003599999999</v>
      </c>
      <c r="K1065" s="13">
        <v>0.13264954100000001</v>
      </c>
      <c r="L1065" s="13">
        <v>0.42114579699999999</v>
      </c>
      <c r="M1065" s="13">
        <v>8.3723903000000002E-2</v>
      </c>
      <c r="N1065" s="13">
        <v>3.4758209999999998E-2</v>
      </c>
      <c r="O1065" s="13">
        <v>3.4245249999999999E-3</v>
      </c>
      <c r="P1065" s="13">
        <v>2.2576809E-2</v>
      </c>
      <c r="Q1065" s="13">
        <v>0.84739178699999995</v>
      </c>
      <c r="R1065" s="10">
        <v>0.93442664452742097</v>
      </c>
      <c r="S1065" s="10">
        <v>0.86856622310508402</v>
      </c>
      <c r="T1065" s="10">
        <v>0.82953749910882801</v>
      </c>
      <c r="U1065" s="10">
        <v>0.71863856702637396</v>
      </c>
      <c r="V1065" s="10">
        <v>0.89190952756171804</v>
      </c>
      <c r="W1065" s="10">
        <v>0.74048215958572405</v>
      </c>
      <c r="X1065" s="9">
        <v>0.84739178699999995</v>
      </c>
      <c r="Y1065" s="8">
        <v>24.703323425001301</v>
      </c>
    </row>
    <row r="1066" spans="1:25">
      <c r="A1066" s="11">
        <v>5</v>
      </c>
      <c r="B1066" s="14">
        <v>423</v>
      </c>
      <c r="C1066" s="14" t="s">
        <v>479</v>
      </c>
      <c r="D1066" s="14">
        <v>121.4215057</v>
      </c>
      <c r="E1066" s="14">
        <v>31.220258879999999</v>
      </c>
      <c r="F1066" s="14" t="s">
        <v>1670</v>
      </c>
      <c r="G1066" s="14" t="s">
        <v>1670</v>
      </c>
      <c r="H1066" s="14" t="s">
        <v>1671</v>
      </c>
      <c r="I1066" s="10" t="s">
        <v>1664</v>
      </c>
      <c r="J1066" s="13">
        <v>0.22095925499999999</v>
      </c>
      <c r="K1066" s="13">
        <v>3.0513218000000002E-2</v>
      </c>
      <c r="L1066" s="13">
        <v>0.52605819700000001</v>
      </c>
      <c r="M1066" s="13">
        <v>3.0519213E-2</v>
      </c>
      <c r="N1066" s="13">
        <v>6.5883909000000004E-2</v>
      </c>
      <c r="O1066" s="13">
        <v>5.2040649999999999E-3</v>
      </c>
      <c r="P1066" s="13">
        <v>1.641219E-2</v>
      </c>
      <c r="Q1066" s="13">
        <v>0.77082903300000005</v>
      </c>
      <c r="R1066" s="10">
        <v>0.82043819017280295</v>
      </c>
      <c r="S1066" s="10">
        <v>0.80120378834036798</v>
      </c>
      <c r="T1066" s="10">
        <v>0.78001354864532502</v>
      </c>
      <c r="U1066" s="10">
        <v>0.77798051659212397</v>
      </c>
      <c r="V1066" s="10">
        <v>0.81861751199370303</v>
      </c>
      <c r="W1066" s="10">
        <v>0.78234539103086598</v>
      </c>
      <c r="X1066" s="9">
        <v>0.77082903300000005</v>
      </c>
      <c r="Y1066" s="8">
        <v>29.194375658036101</v>
      </c>
    </row>
    <row r="1067" spans="1:25">
      <c r="A1067" s="11">
        <v>5</v>
      </c>
      <c r="B1067" s="14">
        <v>424</v>
      </c>
      <c r="C1067" s="14" t="s">
        <v>478</v>
      </c>
      <c r="D1067" s="14">
        <v>121.42953110000001</v>
      </c>
      <c r="E1067" s="14">
        <v>31.227605059999998</v>
      </c>
      <c r="F1067" s="14" t="s">
        <v>1670</v>
      </c>
      <c r="G1067" s="14" t="s">
        <v>1670</v>
      </c>
      <c r="H1067" s="14" t="s">
        <v>1669</v>
      </c>
      <c r="I1067" s="10" t="s">
        <v>1664</v>
      </c>
      <c r="J1067" s="13">
        <v>0.238000234</v>
      </c>
      <c r="K1067" s="13">
        <v>0.191371812</v>
      </c>
      <c r="L1067" s="13">
        <v>0.33245054899999998</v>
      </c>
      <c r="M1067" s="13">
        <v>8.3045006000000005E-2</v>
      </c>
      <c r="N1067" s="13">
        <v>4.0352714999999997E-2</v>
      </c>
      <c r="O1067" s="13">
        <v>6.5145489999999997E-3</v>
      </c>
      <c r="P1067" s="13">
        <v>1.9110786000000001E-2</v>
      </c>
      <c r="Q1067" s="13">
        <v>0.82272343199999998</v>
      </c>
      <c r="R1067" s="10">
        <v>0.90431354414488796</v>
      </c>
      <c r="S1067" s="10">
        <v>0.78937541179756598</v>
      </c>
      <c r="T1067" s="10">
        <v>0.82196681130614702</v>
      </c>
      <c r="U1067" s="10">
        <v>0.71206377240874696</v>
      </c>
      <c r="V1067" s="10">
        <v>0.80726717998029096</v>
      </c>
      <c r="W1067" s="10">
        <v>0.71133343114511005</v>
      </c>
      <c r="X1067" s="9">
        <v>0.82272343199999998</v>
      </c>
      <c r="Y1067" s="8">
        <v>23.095488441824099</v>
      </c>
    </row>
    <row r="1068" spans="1:25">
      <c r="A1068" s="11">
        <v>5</v>
      </c>
      <c r="B1068" s="14">
        <v>425</v>
      </c>
      <c r="C1068" s="14" t="s">
        <v>1668</v>
      </c>
      <c r="D1068" s="14">
        <v>121.4299783</v>
      </c>
      <c r="E1068" s="14">
        <v>31.211763560000001</v>
      </c>
      <c r="F1068" s="14" t="s">
        <v>1667</v>
      </c>
      <c r="G1068" s="14" t="s">
        <v>1666</v>
      </c>
      <c r="H1068" s="14" t="s">
        <v>1665</v>
      </c>
      <c r="I1068" s="10" t="s">
        <v>1664</v>
      </c>
      <c r="J1068" s="13"/>
      <c r="K1068" s="13"/>
      <c r="L1068" s="13"/>
      <c r="M1068" s="13"/>
      <c r="N1068" s="13"/>
      <c r="O1068" s="13"/>
      <c r="P1068" s="13"/>
      <c r="Q1068" s="13"/>
    </row>
    <row r="1075" spans="1:24" s="10" customFormat="1">
      <c r="A1075" s="11"/>
      <c r="F1075" s="12"/>
      <c r="G1075" s="10" t="s">
        <v>1663</v>
      </c>
      <c r="J1075" s="8"/>
      <c r="K1075" s="8"/>
      <c r="L1075" s="8"/>
      <c r="M1075" s="8"/>
      <c r="N1075" s="8"/>
      <c r="O1075" s="8"/>
      <c r="P1075" s="8"/>
      <c r="Q1075" s="8"/>
      <c r="X1075" s="9"/>
    </row>
  </sheetData>
  <autoFilter ref="A1:X1068" xr:uid="{00000000-0001-0000-0300-000000000000}">
    <sortState xmlns:xlrd2="http://schemas.microsoft.com/office/spreadsheetml/2017/richdata2" ref="A2:X1068">
      <sortCondition ref="A1:A1068"/>
    </sortState>
  </autoFilter>
  <phoneticPr fontId="2" type="noConversion"/>
  <pageMargins left="0.69930555555555596" right="0.69930555555555596" top="0.75" bottom="0.75" header="0.3" footer="0.3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all-harmony-msk-360</vt:lpstr>
      <vt:lpstr>Sheet3</vt:lpstr>
      <vt:lpstr>ind_seg</vt:lpstr>
      <vt:lpstr>all-seg-360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ruyi yang</dc:creator>
  <cp:lastModifiedBy>ruyi yang</cp:lastModifiedBy>
  <dcterms:created xsi:type="dcterms:W3CDTF">2023-09-14T05:09:19Z</dcterms:created>
  <dcterms:modified xsi:type="dcterms:W3CDTF">2023-11-15T18:21:48Z</dcterms:modified>
</cp:coreProperties>
</file>