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g/Library/Mobile Documents/com~apple~CloudDocs/最近工作/ESORICS22-emoji domain/public/"/>
    </mc:Choice>
  </mc:AlternateContent>
  <xr:revisionPtr revIDLastSave="0" documentId="8_{0FF4307F-59C4-C945-8F98-CCE012AF898C}" xr6:coauthVersionLast="47" xr6:coauthVersionMax="47" xr10:uidLastSave="{00000000-0000-0000-0000-000000000000}"/>
  <bookViews>
    <workbookView xWindow="-48080" yWindow="-2240" windowWidth="27840" windowHeight="16440" xr2:uid="{E8D8390C-8328-6341-97E3-04B7FF1176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6" i="1" l="1"/>
  <c r="Q106" i="1"/>
  <c r="O106" i="1"/>
  <c r="M106" i="1"/>
  <c r="K106" i="1"/>
  <c r="S105" i="1"/>
  <c r="Q105" i="1"/>
  <c r="O105" i="1"/>
  <c r="M105" i="1"/>
  <c r="K105" i="1"/>
  <c r="S104" i="1"/>
  <c r="Q104" i="1"/>
  <c r="O104" i="1"/>
  <c r="M104" i="1"/>
  <c r="K104" i="1"/>
  <c r="S103" i="1"/>
  <c r="Q103" i="1"/>
  <c r="O103" i="1"/>
  <c r="M103" i="1"/>
  <c r="K103" i="1"/>
  <c r="S102" i="1"/>
  <c r="Q102" i="1"/>
  <c r="O102" i="1"/>
  <c r="M102" i="1"/>
  <c r="K102" i="1"/>
  <c r="S101" i="1"/>
  <c r="Q101" i="1"/>
  <c r="O101" i="1"/>
  <c r="M101" i="1"/>
  <c r="K101" i="1"/>
  <c r="S100" i="1"/>
  <c r="Q100" i="1"/>
  <c r="O100" i="1"/>
  <c r="M100" i="1"/>
  <c r="K100" i="1"/>
  <c r="S99" i="1"/>
  <c r="Q99" i="1"/>
  <c r="O99" i="1"/>
  <c r="M99" i="1"/>
  <c r="K99" i="1"/>
  <c r="S98" i="1"/>
  <c r="Q98" i="1"/>
  <c r="O98" i="1"/>
  <c r="M98" i="1"/>
  <c r="K98" i="1"/>
  <c r="S97" i="1"/>
  <c r="Q97" i="1"/>
  <c r="O97" i="1"/>
  <c r="M97" i="1"/>
  <c r="K97" i="1"/>
  <c r="S96" i="1"/>
  <c r="Q96" i="1"/>
  <c r="O96" i="1"/>
  <c r="M96" i="1"/>
  <c r="K96" i="1"/>
  <c r="S95" i="1"/>
  <c r="Q95" i="1"/>
  <c r="O95" i="1"/>
  <c r="M95" i="1"/>
  <c r="K95" i="1"/>
  <c r="S94" i="1"/>
  <c r="Q94" i="1"/>
  <c r="O94" i="1"/>
  <c r="M94" i="1"/>
  <c r="K94" i="1"/>
  <c r="S93" i="1"/>
  <c r="Q93" i="1"/>
  <c r="O93" i="1"/>
  <c r="M93" i="1"/>
  <c r="K93" i="1"/>
  <c r="S92" i="1"/>
  <c r="Q92" i="1"/>
  <c r="O92" i="1"/>
  <c r="M92" i="1"/>
  <c r="K92" i="1"/>
  <c r="S91" i="1"/>
  <c r="Q91" i="1"/>
  <c r="O91" i="1"/>
  <c r="M91" i="1"/>
  <c r="K91" i="1"/>
  <c r="S90" i="1"/>
  <c r="Q90" i="1"/>
  <c r="O90" i="1"/>
  <c r="M90" i="1"/>
  <c r="K90" i="1"/>
  <c r="S89" i="1"/>
  <c r="Q89" i="1"/>
  <c r="O89" i="1"/>
  <c r="M89" i="1"/>
  <c r="K89" i="1"/>
  <c r="S88" i="1"/>
  <c r="Q88" i="1"/>
  <c r="O88" i="1"/>
  <c r="M88" i="1"/>
  <c r="K88" i="1"/>
  <c r="S87" i="1"/>
  <c r="Q87" i="1"/>
  <c r="O87" i="1"/>
  <c r="M87" i="1"/>
  <c r="K87" i="1"/>
  <c r="S86" i="1"/>
  <c r="Q86" i="1"/>
  <c r="O86" i="1"/>
  <c r="M86" i="1"/>
  <c r="K86" i="1"/>
  <c r="S85" i="1"/>
  <c r="Q85" i="1"/>
  <c r="O85" i="1"/>
  <c r="M85" i="1"/>
  <c r="K85" i="1"/>
  <c r="S84" i="1"/>
  <c r="Q84" i="1"/>
  <c r="O84" i="1"/>
  <c r="M84" i="1"/>
  <c r="K84" i="1"/>
  <c r="S83" i="1"/>
  <c r="Q83" i="1"/>
  <c r="O83" i="1"/>
  <c r="M83" i="1"/>
  <c r="K83" i="1"/>
  <c r="S82" i="1"/>
  <c r="Q82" i="1"/>
  <c r="O82" i="1"/>
  <c r="M82" i="1"/>
  <c r="K82" i="1"/>
  <c r="S81" i="1"/>
  <c r="Q81" i="1"/>
  <c r="O81" i="1"/>
  <c r="M81" i="1"/>
  <c r="K81" i="1"/>
  <c r="S80" i="1"/>
  <c r="Q80" i="1"/>
  <c r="O80" i="1"/>
  <c r="M80" i="1"/>
  <c r="K80" i="1"/>
  <c r="S79" i="1"/>
  <c r="Q79" i="1"/>
  <c r="O79" i="1"/>
  <c r="M79" i="1"/>
  <c r="K79" i="1"/>
  <c r="S78" i="1"/>
  <c r="Q78" i="1"/>
  <c r="O78" i="1"/>
  <c r="M78" i="1"/>
  <c r="K78" i="1"/>
  <c r="S77" i="1"/>
  <c r="Q77" i="1"/>
  <c r="O77" i="1"/>
  <c r="M77" i="1"/>
  <c r="K77" i="1"/>
  <c r="S76" i="1"/>
  <c r="Q76" i="1"/>
  <c r="O76" i="1"/>
  <c r="M76" i="1"/>
  <c r="K76" i="1"/>
  <c r="S75" i="1"/>
  <c r="Q75" i="1"/>
  <c r="O75" i="1"/>
  <c r="M75" i="1"/>
  <c r="K75" i="1"/>
  <c r="S74" i="1"/>
  <c r="Q74" i="1"/>
  <c r="O74" i="1"/>
  <c r="M74" i="1"/>
  <c r="K74" i="1"/>
  <c r="S73" i="1"/>
  <c r="Q73" i="1"/>
  <c r="O73" i="1"/>
  <c r="M73" i="1"/>
  <c r="K73" i="1"/>
  <c r="S72" i="1"/>
  <c r="Q72" i="1"/>
  <c r="O72" i="1"/>
  <c r="M72" i="1"/>
  <c r="K72" i="1"/>
  <c r="S71" i="1"/>
  <c r="Q71" i="1"/>
  <c r="O71" i="1"/>
  <c r="M71" i="1"/>
  <c r="K71" i="1"/>
  <c r="S70" i="1"/>
  <c r="Q70" i="1"/>
  <c r="O70" i="1"/>
  <c r="M70" i="1"/>
  <c r="K70" i="1"/>
  <c r="S69" i="1"/>
  <c r="Q69" i="1"/>
  <c r="O69" i="1"/>
  <c r="M69" i="1"/>
  <c r="K69" i="1"/>
  <c r="S68" i="1"/>
  <c r="Q68" i="1"/>
  <c r="O68" i="1"/>
  <c r="M68" i="1"/>
  <c r="K68" i="1"/>
  <c r="S67" i="1"/>
  <c r="Q67" i="1"/>
  <c r="O67" i="1"/>
  <c r="M67" i="1"/>
  <c r="K67" i="1"/>
  <c r="S66" i="1"/>
  <c r="Q66" i="1"/>
  <c r="O66" i="1"/>
  <c r="M66" i="1"/>
  <c r="K66" i="1"/>
  <c r="S65" i="1"/>
  <c r="Q65" i="1"/>
  <c r="O65" i="1"/>
  <c r="M65" i="1"/>
  <c r="K65" i="1"/>
  <c r="S64" i="1"/>
  <c r="Q64" i="1"/>
  <c r="O64" i="1"/>
  <c r="M64" i="1"/>
  <c r="K64" i="1"/>
  <c r="S63" i="1"/>
  <c r="Q63" i="1"/>
  <c r="O63" i="1"/>
  <c r="M63" i="1"/>
  <c r="K63" i="1"/>
  <c r="S62" i="1"/>
  <c r="Q62" i="1"/>
  <c r="O62" i="1"/>
  <c r="M62" i="1"/>
  <c r="K62" i="1"/>
  <c r="S61" i="1"/>
  <c r="Q61" i="1"/>
  <c r="O61" i="1"/>
  <c r="M61" i="1"/>
  <c r="K61" i="1"/>
  <c r="S60" i="1"/>
  <c r="Q60" i="1"/>
  <c r="O60" i="1"/>
  <c r="M60" i="1"/>
  <c r="K60" i="1"/>
  <c r="S59" i="1"/>
  <c r="Q59" i="1"/>
  <c r="O59" i="1"/>
  <c r="M59" i="1"/>
  <c r="K59" i="1"/>
  <c r="S58" i="1"/>
  <c r="Q58" i="1"/>
  <c r="O58" i="1"/>
  <c r="M58" i="1"/>
  <c r="K58" i="1"/>
  <c r="S57" i="1"/>
  <c r="Q57" i="1"/>
  <c r="O57" i="1"/>
  <c r="M57" i="1"/>
  <c r="K57" i="1"/>
  <c r="S56" i="1"/>
  <c r="Q56" i="1"/>
  <c r="O56" i="1"/>
  <c r="M56" i="1"/>
  <c r="K56" i="1"/>
  <c r="S55" i="1"/>
  <c r="Q55" i="1"/>
  <c r="O55" i="1"/>
  <c r="M55" i="1"/>
  <c r="K55" i="1"/>
  <c r="S54" i="1"/>
  <c r="Q54" i="1"/>
  <c r="O54" i="1"/>
  <c r="M54" i="1"/>
  <c r="K54" i="1"/>
  <c r="S53" i="1"/>
  <c r="Q53" i="1"/>
  <c r="O53" i="1"/>
  <c r="M53" i="1"/>
  <c r="K53" i="1"/>
  <c r="S52" i="1"/>
  <c r="Q52" i="1"/>
  <c r="O52" i="1"/>
  <c r="M52" i="1"/>
  <c r="K52" i="1"/>
  <c r="S51" i="1"/>
  <c r="Q51" i="1"/>
  <c r="O51" i="1"/>
  <c r="M51" i="1"/>
  <c r="K51" i="1"/>
  <c r="S50" i="1"/>
  <c r="Q50" i="1"/>
  <c r="O50" i="1"/>
  <c r="M50" i="1"/>
  <c r="K50" i="1"/>
  <c r="S49" i="1"/>
  <c r="Q49" i="1"/>
  <c r="O49" i="1"/>
  <c r="M49" i="1"/>
  <c r="K49" i="1"/>
  <c r="S48" i="1"/>
  <c r="Q48" i="1"/>
  <c r="O48" i="1"/>
  <c r="M48" i="1"/>
  <c r="K48" i="1"/>
  <c r="S47" i="1"/>
  <c r="Q47" i="1"/>
  <c r="O47" i="1"/>
  <c r="M47" i="1"/>
  <c r="K47" i="1"/>
  <c r="S46" i="1"/>
  <c r="Q46" i="1"/>
  <c r="O46" i="1"/>
  <c r="M46" i="1"/>
  <c r="K46" i="1"/>
  <c r="S45" i="1"/>
  <c r="Q45" i="1"/>
  <c r="O45" i="1"/>
  <c r="M45" i="1"/>
  <c r="K45" i="1"/>
  <c r="S44" i="1"/>
  <c r="Q44" i="1"/>
  <c r="O44" i="1"/>
  <c r="M44" i="1"/>
  <c r="K44" i="1"/>
  <c r="S43" i="1"/>
  <c r="Q43" i="1"/>
  <c r="O43" i="1"/>
  <c r="M43" i="1"/>
  <c r="K43" i="1"/>
  <c r="S42" i="1"/>
  <c r="Q42" i="1"/>
  <c r="O42" i="1"/>
  <c r="M42" i="1"/>
  <c r="K42" i="1"/>
  <c r="S41" i="1"/>
  <c r="Q41" i="1"/>
  <c r="O41" i="1"/>
  <c r="M41" i="1"/>
  <c r="K41" i="1"/>
  <c r="S40" i="1"/>
  <c r="Q40" i="1"/>
  <c r="O40" i="1"/>
  <c r="M40" i="1"/>
  <c r="K40" i="1"/>
  <c r="S39" i="1"/>
  <c r="Q39" i="1"/>
  <c r="O39" i="1"/>
  <c r="M39" i="1"/>
  <c r="K39" i="1"/>
  <c r="S38" i="1"/>
  <c r="Q38" i="1"/>
  <c r="O38" i="1"/>
  <c r="M38" i="1"/>
  <c r="K38" i="1"/>
  <c r="S37" i="1"/>
  <c r="Q37" i="1"/>
  <c r="O37" i="1"/>
  <c r="M37" i="1"/>
  <c r="K37" i="1"/>
  <c r="S36" i="1"/>
  <c r="Q36" i="1"/>
  <c r="O36" i="1"/>
  <c r="M36" i="1"/>
  <c r="K36" i="1"/>
  <c r="S35" i="1"/>
  <c r="Q35" i="1"/>
  <c r="O35" i="1"/>
  <c r="M35" i="1"/>
  <c r="K35" i="1"/>
  <c r="S34" i="1"/>
  <c r="Q34" i="1"/>
  <c r="O34" i="1"/>
  <c r="M34" i="1"/>
  <c r="K34" i="1"/>
  <c r="S33" i="1"/>
  <c r="Q33" i="1"/>
  <c r="O33" i="1"/>
  <c r="M33" i="1"/>
  <c r="K33" i="1"/>
  <c r="S32" i="1"/>
  <c r="Q32" i="1"/>
  <c r="O32" i="1"/>
  <c r="M32" i="1"/>
  <c r="K32" i="1"/>
  <c r="S31" i="1"/>
  <c r="Q31" i="1"/>
  <c r="O31" i="1"/>
  <c r="M31" i="1"/>
  <c r="K31" i="1"/>
  <c r="S30" i="1"/>
  <c r="Q30" i="1"/>
  <c r="O30" i="1"/>
  <c r="M30" i="1"/>
  <c r="K30" i="1"/>
  <c r="S29" i="1"/>
  <c r="Q29" i="1"/>
  <c r="O29" i="1"/>
  <c r="M29" i="1"/>
  <c r="K29" i="1"/>
  <c r="S28" i="1"/>
  <c r="Q28" i="1"/>
  <c r="O28" i="1"/>
  <c r="M28" i="1"/>
  <c r="K28" i="1"/>
  <c r="S27" i="1"/>
  <c r="Q27" i="1"/>
  <c r="O27" i="1"/>
  <c r="M27" i="1"/>
  <c r="K27" i="1"/>
  <c r="S26" i="1"/>
  <c r="Q26" i="1"/>
  <c r="O26" i="1"/>
  <c r="M26" i="1"/>
  <c r="K26" i="1"/>
  <c r="S25" i="1"/>
  <c r="Q25" i="1"/>
  <c r="O25" i="1"/>
  <c r="M25" i="1"/>
  <c r="K25" i="1"/>
  <c r="S24" i="1"/>
  <c r="Q24" i="1"/>
  <c r="O24" i="1"/>
  <c r="M24" i="1"/>
  <c r="K24" i="1"/>
  <c r="S23" i="1"/>
  <c r="Q23" i="1"/>
  <c r="O23" i="1"/>
  <c r="M23" i="1"/>
  <c r="K23" i="1"/>
  <c r="S22" i="1"/>
  <c r="Q22" i="1"/>
  <c r="O22" i="1"/>
  <c r="M22" i="1"/>
  <c r="K22" i="1"/>
  <c r="S21" i="1"/>
  <c r="Q21" i="1"/>
  <c r="O21" i="1"/>
  <c r="M21" i="1"/>
  <c r="K21" i="1"/>
  <c r="S20" i="1"/>
  <c r="Q20" i="1"/>
  <c r="O20" i="1"/>
  <c r="M20" i="1"/>
  <c r="K20" i="1"/>
  <c r="S19" i="1"/>
  <c r="Q19" i="1"/>
  <c r="O19" i="1"/>
  <c r="M19" i="1"/>
  <c r="K19" i="1"/>
  <c r="S18" i="1"/>
  <c r="Q18" i="1"/>
  <c r="O18" i="1"/>
  <c r="M18" i="1"/>
  <c r="K18" i="1"/>
  <c r="S17" i="1"/>
  <c r="Q17" i="1"/>
  <c r="O17" i="1"/>
  <c r="M17" i="1"/>
  <c r="K17" i="1"/>
  <c r="S16" i="1"/>
  <c r="Q16" i="1"/>
  <c r="O16" i="1"/>
  <c r="M16" i="1"/>
  <c r="K16" i="1"/>
  <c r="S15" i="1"/>
  <c r="Q15" i="1"/>
  <c r="O15" i="1"/>
  <c r="M15" i="1"/>
  <c r="K15" i="1"/>
  <c r="S14" i="1"/>
  <c r="Q14" i="1"/>
  <c r="O14" i="1"/>
  <c r="M14" i="1"/>
  <c r="K14" i="1"/>
  <c r="S13" i="1"/>
  <c r="Q13" i="1"/>
  <c r="O13" i="1"/>
  <c r="M13" i="1"/>
  <c r="K13" i="1"/>
  <c r="S12" i="1"/>
  <c r="Q12" i="1"/>
  <c r="O12" i="1"/>
  <c r="M12" i="1"/>
  <c r="K12" i="1"/>
  <c r="S11" i="1"/>
  <c r="Q11" i="1"/>
  <c r="O11" i="1"/>
  <c r="M11" i="1"/>
  <c r="K11" i="1"/>
  <c r="S10" i="1"/>
  <c r="Q10" i="1"/>
  <c r="O10" i="1"/>
  <c r="M10" i="1"/>
  <c r="K10" i="1"/>
  <c r="S9" i="1"/>
  <c r="Q9" i="1"/>
  <c r="O9" i="1"/>
  <c r="M9" i="1"/>
  <c r="K9" i="1"/>
  <c r="S8" i="1"/>
  <c r="Q8" i="1"/>
  <c r="O8" i="1"/>
  <c r="M8" i="1"/>
  <c r="K8" i="1"/>
  <c r="S7" i="1"/>
  <c r="Q7" i="1"/>
  <c r="O7" i="1"/>
  <c r="M7" i="1"/>
  <c r="K7" i="1"/>
  <c r="S6" i="1"/>
  <c r="Q6" i="1"/>
  <c r="O6" i="1"/>
  <c r="M6" i="1"/>
  <c r="K6" i="1"/>
  <c r="S5" i="1"/>
  <c r="Q5" i="1"/>
  <c r="O5" i="1"/>
  <c r="M5" i="1"/>
  <c r="K5" i="1"/>
  <c r="S4" i="1"/>
  <c r="Q4" i="1"/>
  <c r="O4" i="1"/>
  <c r="M4" i="1"/>
  <c r="K4" i="1"/>
  <c r="S3" i="1"/>
  <c r="Q3" i="1"/>
  <c r="O3" i="1"/>
  <c r="K3" i="1"/>
  <c r="S2" i="1"/>
  <c r="Q2" i="1"/>
  <c r="O2" i="1"/>
  <c r="K2" i="1"/>
</calcChain>
</file>

<file path=xl/sharedStrings.xml><?xml version="1.0" encoding="utf-8"?>
<sst xmlns="http://schemas.openxmlformats.org/spreadsheetml/2006/main" count="541" uniqueCount="217">
  <si>
    <t>Code</t>
  </si>
  <si>
    <t>Unicode</t>
  </si>
  <si>
    <t>Plactform</t>
  </si>
  <si>
    <t>Image</t>
  </si>
  <si>
    <t>Platform</t>
  </si>
  <si>
    <t>Human evaluation</t>
  </si>
  <si>
    <t>FSIM
(ave==0.3466651098)</t>
  </si>
  <si>
    <t>PSNR
(ave=11.12033412)</t>
  </si>
  <si>
    <t>ISSM
(ave==0.771238766)</t>
  </si>
  <si>
    <t>SRE
(ave==23.00220923)</t>
  </si>
  <si>
    <t>SAM
(ave==63.20659120)</t>
  </si>
  <si>
    <t>U+1F603</t>
  </si>
  <si>
    <t>Apple</t>
  </si>
  <si>
    <t>U+1F601</t>
  </si>
  <si>
    <t>yes</t>
  </si>
  <si>
    <t>U+1F604</t>
  </si>
  <si>
    <t>U+1F605</t>
  </si>
  <si>
    <t>U+1F1EC U+1F1F2</t>
  </si>
  <si>
    <t>Twitter</t>
  </si>
  <si>
    <t>U+1F607</t>
  </si>
  <si>
    <t>Google</t>
  </si>
  <si>
    <t>no</t>
  </si>
  <si>
    <t>U+1F5C3</t>
  </si>
  <si>
    <t>U+1F62C</t>
  </si>
  <si>
    <t>U+1F48E</t>
  </si>
  <si>
    <t>U+1F974</t>
  </si>
  <si>
    <t>U+1F50E</t>
  </si>
  <si>
    <t>U+1F916</t>
  </si>
  <si>
    <t>Windows</t>
  </si>
  <si>
    <t>U+1F973</t>
  </si>
  <si>
    <t>U+1F64A</t>
  </si>
  <si>
    <t>Facebook</t>
  </si>
  <si>
    <t>U+2763</t>
  </si>
  <si>
    <t>U+1F493</t>
  </si>
  <si>
    <t>U+1F496</t>
  </si>
  <si>
    <t>U+2764</t>
  </si>
  <si>
    <t>U+1F9E1</t>
  </si>
  <si>
    <t>U+1F3E1</t>
  </si>
  <si>
    <t>U+1F4A5</t>
  </si>
  <si>
    <t>U+1F6B7</t>
  </si>
  <si>
    <t>JoyPixels</t>
  </si>
  <si>
    <t>U+1F91F</t>
  </si>
  <si>
    <t>U+1F48A</t>
  </si>
  <si>
    <t>Samsung</t>
  </si>
  <si>
    <t>U+270A</t>
  </si>
  <si>
    <t>U+1F55D</t>
  </si>
  <si>
    <t>U+1F91D</t>
  </si>
  <si>
    <t>U+1F50A</t>
  </si>
  <si>
    <t>U+1F9E0</t>
  </si>
  <si>
    <t>U+1F963</t>
  </si>
  <si>
    <t>U+1F471</t>
  </si>
  <si>
    <t>U+1F470 U+200D U+2642 U+FE0F</t>
  </si>
  <si>
    <t>U+1F469 U+200D U+1F393</t>
  </si>
  <si>
    <t>U+1F251</t>
  </si>
  <si>
    <t>U+1F9D1 U+200D U+1F33E</t>
  </si>
  <si>
    <t>U+1F494</t>
  </si>
  <si>
    <t>U+1F469 U+200D U+1F52C</t>
  </si>
  <si>
    <t>U+1F563</t>
  </si>
  <si>
    <t>U+1F468 U+200D U+2708 U+FE0F</t>
  </si>
  <si>
    <t>U+2757</t>
  </si>
  <si>
    <t>U+1F468 U+200D U+1F692</t>
  </si>
  <si>
    <t>U+1F970</t>
  </si>
  <si>
    <t>U+1F385</t>
  </si>
  <si>
    <t>U+25FE</t>
  </si>
  <si>
    <t>U+1F486 U+200D U+2642 U+FE0F</t>
  </si>
  <si>
    <t>U+1F58D</t>
  </si>
  <si>
    <t>U+1F46F U+200D U+2642 U+FE0F</t>
  </si>
  <si>
    <t>U+1F350</t>
  </si>
  <si>
    <t>U+1F3C7</t>
  </si>
  <si>
    <t>U+21AA</t>
  </si>
  <si>
    <t>U+1F93D U+200D U+2642 U+FE0F</t>
  </si>
  <si>
    <t>U+1F321</t>
  </si>
  <si>
    <t>U+1F48F</t>
  </si>
  <si>
    <t>U+1F9E6</t>
  </si>
  <si>
    <t>U+1F469 U+200D U+1F469 U+200D U+1F466 U+200D U+1F466</t>
  </si>
  <si>
    <t>U+1F3B1</t>
  </si>
  <si>
    <t>U+1F5E3</t>
  </si>
  <si>
    <t>U+1F1EB U+1F1EE</t>
  </si>
  <si>
    <t>U+1F9B1</t>
  </si>
  <si>
    <t>U+1F9EF</t>
  </si>
  <si>
    <t>U+1F408 U+200D U+2B1B</t>
  </si>
  <si>
    <t>U+1F9D1 U+200D U+1F52C</t>
  </si>
  <si>
    <t>U+1F402</t>
  </si>
  <si>
    <t>U+1F1F9 U+1F1F1</t>
  </si>
  <si>
    <t>U+1F42D</t>
  </si>
  <si>
    <t>U+1F469 U+200D U+1F467 U+200D U+1F466</t>
  </si>
  <si>
    <t>U+1F401</t>
  </si>
  <si>
    <t>U+1F1E9 U+1F1F2</t>
  </si>
  <si>
    <t>U+1F43C</t>
  </si>
  <si>
    <t>U+1F527</t>
  </si>
  <si>
    <t>U+1F424</t>
  </si>
  <si>
    <t>U+1F445</t>
  </si>
  <si>
    <t>U+1F988</t>
  </si>
  <si>
    <t>U+23EA</t>
  </si>
  <si>
    <t>U+1F338</t>
  </si>
  <si>
    <t>U+1F514</t>
  </si>
  <si>
    <t>U+1F33A</t>
  </si>
  <si>
    <t>U+1F550</t>
  </si>
  <si>
    <t>U+1F33E</t>
  </si>
  <si>
    <t>U+1F9DA U+200D U+2640 U+FE0F</t>
  </si>
  <si>
    <t>U+1F347</t>
  </si>
  <si>
    <t>U+26A0</t>
  </si>
  <si>
    <t>U+1F9C5</t>
  </si>
  <si>
    <t>U+1F34A</t>
  </si>
  <si>
    <t>U+1FAD5</t>
  </si>
  <si>
    <t>U+1F1ED U+1F1F0</t>
  </si>
  <si>
    <t>U+1F96E</t>
  </si>
  <si>
    <t>U+1F468 U+200D U+1F466 U+200D U+1F466</t>
  </si>
  <si>
    <t>U+1F375</t>
  </si>
  <si>
    <t>U+1F1F0 U+1F1FC</t>
  </si>
  <si>
    <t>U+1F944</t>
  </si>
  <si>
    <t>U+1F95E</t>
  </si>
  <si>
    <t>U+1F3D4</t>
  </si>
  <si>
    <t>U+1F4BD</t>
  </si>
  <si>
    <t>U+1F5FB</t>
  </si>
  <si>
    <t>U+1F935 U+200D U+2642 U+FE0F</t>
  </si>
  <si>
    <t>U+1F6D6</t>
  </si>
  <si>
    <t>U+1F5C4</t>
  </si>
  <si>
    <t>U+1F492</t>
  </si>
  <si>
    <t>U+1F61A</t>
  </si>
  <si>
    <t>U+1F307</t>
  </si>
  <si>
    <t>U+1F4CC</t>
  </si>
  <si>
    <t>U+1F685</t>
  </si>
  <si>
    <t>U+1F404</t>
  </si>
  <si>
    <t>U+1F694</t>
  </si>
  <si>
    <t>U+1F1EE U+1F1F3</t>
  </si>
  <si>
    <t>U+1F69B</t>
  </si>
  <si>
    <t>U+1F69C</t>
  </si>
  <si>
    <t>U+2693</t>
  </si>
  <si>
    <t>U+1F9C0</t>
  </si>
  <si>
    <t>U+1F6A4</t>
  </si>
  <si>
    <t>U+1F565</t>
  </si>
  <si>
    <t>U+1F69F</t>
  </si>
  <si>
    <t>U+1F1E6 U+1F1FC</t>
  </si>
  <si>
    <t>U+1F558</t>
  </si>
  <si>
    <t>U+1F314</t>
  </si>
  <si>
    <t>U+1F326</t>
  </si>
  <si>
    <t>U+1F50B</t>
  </si>
  <si>
    <t>U+1F329</t>
  </si>
  <si>
    <t>U+1F377</t>
  </si>
  <si>
    <t>U+26C4</t>
  </si>
  <si>
    <t>U+1F504</t>
  </si>
  <si>
    <t>U+1F30A</t>
  </si>
  <si>
    <t>U+1F44A</t>
  </si>
  <si>
    <t>U+1F389</t>
  </si>
  <si>
    <t>U+1F530</t>
  </si>
  <si>
    <t>U+1F39F</t>
  </si>
  <si>
    <t>U+1F468 U+200D U+1F467</t>
  </si>
  <si>
    <t>U+1F94E</t>
  </si>
  <si>
    <t>U+1F513</t>
  </si>
  <si>
    <t>U+1F3AF</t>
  </si>
  <si>
    <t>U+264F</t>
  </si>
  <si>
    <t>U+1F579</t>
  </si>
  <si>
    <t>U+1F509</t>
  </si>
  <si>
    <t>U+1F250</t>
  </si>
  <si>
    <t>U+1F3BB</t>
  </si>
  <si>
    <t>U+1F382</t>
  </si>
  <si>
    <t>U+1F4EB</t>
  </si>
  <si>
    <t>U+1F1E7 U+1F1FB</t>
  </si>
  <si>
    <t>U+1F6E1</t>
  </si>
  <si>
    <t>U+2935</t>
  </si>
  <si>
    <t>U+2696</t>
  </si>
  <si>
    <t>U+1F17E</t>
  </si>
  <si>
    <t>U+2697</t>
  </si>
  <si>
    <t>U+1F39E</t>
  </si>
  <si>
    <t>U+1F392</t>
  </si>
  <si>
    <t>U+1FA7A</t>
  </si>
  <si>
    <t>U+1F44D</t>
  </si>
  <si>
    <t>U+1FA92</t>
  </si>
  <si>
    <t>U+1F4C2</t>
  </si>
  <si>
    <t>U+1FAA3</t>
  </si>
  <si>
    <t>U+1F9FD</t>
  </si>
  <si>
    <t>U+26F9 U+FE0F U+200D U+2642 U+FE0F</t>
  </si>
  <si>
    <t>U+1F468 U+200D U+1F9BC</t>
  </si>
  <si>
    <t>U+2692</t>
  </si>
  <si>
    <t>U+1F6AF</t>
  </si>
  <si>
    <t>U+1F1EC U+1F1FA</t>
  </si>
  <si>
    <t>U+1F51A</t>
  </si>
  <si>
    <t>U+1F51B</t>
  </si>
  <si>
    <t>U+2638</t>
  </si>
  <si>
    <t>U+1F645 U+200D U+2642 U+FE0F</t>
  </si>
  <si>
    <t>U+264C</t>
  </si>
  <si>
    <t>U+1F6B3</t>
  </si>
  <si>
    <t>U+2640</t>
  </si>
  <si>
    <t>U+1F40F</t>
  </si>
  <si>
    <t>U+2796</t>
  </si>
  <si>
    <t>U+1F1EC U+1F1EC</t>
  </si>
  <si>
    <t>U+3030</t>
  </si>
  <si>
    <t>U+1F420</t>
  </si>
  <si>
    <t>U+1F928</t>
  </si>
  <si>
    <t>U+1F364</t>
  </si>
  <si>
    <t>U+1F7E2</t>
  </si>
  <si>
    <t>U+1F938 U+200D U+2642 U+FE0F</t>
  </si>
  <si>
    <t>U+1F7EB</t>
  </si>
  <si>
    <t>U+1F436</t>
  </si>
  <si>
    <t>U+1F532</t>
  </si>
  <si>
    <t>U+1F948</t>
  </si>
  <si>
    <t>U+1F1E6 U+1F1F4</t>
  </si>
  <si>
    <t>U+1F346</t>
  </si>
  <si>
    <t>U+1F1E7 U+1F1F1</t>
  </si>
  <si>
    <t>U+2196</t>
  </si>
  <si>
    <t>U+1F1E8 U+1F1F2</t>
  </si>
  <si>
    <t>U+1F469 U+200D U+1F9AF</t>
  </si>
  <si>
    <t>U+1F95A</t>
  </si>
  <si>
    <t>U+1F1F2 U+1F1F5</t>
  </si>
  <si>
    <t>U+1F63F</t>
  </si>
  <si>
    <t>U+1F1F4 U+1F1F2</t>
  </si>
  <si>
    <t>U+1F69D</t>
  </si>
  <si>
    <t>U+1F1F5 U+1F1F8</t>
  </si>
  <si>
    <t>U+1F617</t>
  </si>
  <si>
    <t>U+1F1F9 U+1F1E8</t>
  </si>
  <si>
    <t>U+1F951</t>
  </si>
  <si>
    <t>U+1F1FA U+1F1F3</t>
  </si>
  <si>
    <t>U+1F501</t>
  </si>
  <si>
    <t>U+1F1FB U+1F1FA</t>
  </si>
  <si>
    <t>U+25C0</t>
  </si>
  <si>
    <t>U+1F1FF U+1F1F2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</si>
</sst>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0002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248259CD-662C-2449-BBE7-37407E3046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0" y="19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200025" cy="200025"/>
    <xdr:pic>
      <xdr:nvPicPr>
        <xdr:cNvPr id="3" name="image3.png">
          <a:extLst>
            <a:ext uri="{FF2B5EF4-FFF2-40B4-BE49-F238E27FC236}">
              <a16:creationId xmlns:a16="http://schemas.microsoft.com/office/drawing/2014/main" id="{30F21104-E1CE-0F48-8648-EF29DFD8C2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56400" y="19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00025" cy="200025"/>
    <xdr:pic>
      <xdr:nvPicPr>
        <xdr:cNvPr id="4" name="image14.png">
          <a:extLst>
            <a:ext uri="{FF2B5EF4-FFF2-40B4-BE49-F238E27FC236}">
              <a16:creationId xmlns:a16="http://schemas.microsoft.com/office/drawing/2014/main" id="{A63BC8A7-1805-3449-9DD8-6B15FED171E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95600" y="381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200025" cy="200025"/>
    <xdr:pic>
      <xdr:nvPicPr>
        <xdr:cNvPr id="5" name="image20.png">
          <a:extLst>
            <a:ext uri="{FF2B5EF4-FFF2-40B4-BE49-F238E27FC236}">
              <a16:creationId xmlns:a16="http://schemas.microsoft.com/office/drawing/2014/main" id="{6E6AF76D-CA1F-BD4C-8009-AE764FDE52C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56400" y="381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00025" cy="200025"/>
    <xdr:pic>
      <xdr:nvPicPr>
        <xdr:cNvPr id="6" name="image4.png">
          <a:extLst>
            <a:ext uri="{FF2B5EF4-FFF2-40B4-BE49-F238E27FC236}">
              <a16:creationId xmlns:a16="http://schemas.microsoft.com/office/drawing/2014/main" id="{50AC75D0-4F57-7B48-BC55-AE127D0ED1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95600" y="57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200025" cy="200025"/>
    <xdr:pic>
      <xdr:nvPicPr>
        <xdr:cNvPr id="7" name="image9.png">
          <a:extLst>
            <a:ext uri="{FF2B5EF4-FFF2-40B4-BE49-F238E27FC236}">
              <a16:creationId xmlns:a16="http://schemas.microsoft.com/office/drawing/2014/main" id="{28CA3C46-BF33-E34A-9B54-00F9F4CB6998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756400" y="57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00025" cy="200025"/>
    <xdr:pic>
      <xdr:nvPicPr>
        <xdr:cNvPr id="8" name="image13.png">
          <a:extLst>
            <a:ext uri="{FF2B5EF4-FFF2-40B4-BE49-F238E27FC236}">
              <a16:creationId xmlns:a16="http://schemas.microsoft.com/office/drawing/2014/main" id="{B81BCDBB-814C-B745-A331-F59F443C48C4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95600" y="762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00025" cy="200025"/>
    <xdr:pic>
      <xdr:nvPicPr>
        <xdr:cNvPr id="9" name="image10.png">
          <a:extLst>
            <a:ext uri="{FF2B5EF4-FFF2-40B4-BE49-F238E27FC236}">
              <a16:creationId xmlns:a16="http://schemas.microsoft.com/office/drawing/2014/main" id="{0E759660-760F-F24B-8938-BCAA56BA9946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756400" y="762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00025" cy="200025"/>
    <xdr:pic>
      <xdr:nvPicPr>
        <xdr:cNvPr id="10" name="image15.png">
          <a:extLst>
            <a:ext uri="{FF2B5EF4-FFF2-40B4-BE49-F238E27FC236}">
              <a16:creationId xmlns:a16="http://schemas.microsoft.com/office/drawing/2014/main" id="{A4EB4295-6167-4C44-B01D-ECEFAE499582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895600" y="95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200025" cy="200025"/>
    <xdr:pic>
      <xdr:nvPicPr>
        <xdr:cNvPr id="11" name="image24.png">
          <a:extLst>
            <a:ext uri="{FF2B5EF4-FFF2-40B4-BE49-F238E27FC236}">
              <a16:creationId xmlns:a16="http://schemas.microsoft.com/office/drawing/2014/main" id="{38FA7126-F898-8047-BFB6-F3F9C80D15B6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756400" y="95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00025" cy="200025"/>
    <xdr:pic>
      <xdr:nvPicPr>
        <xdr:cNvPr id="12" name="image19.png">
          <a:extLst>
            <a:ext uri="{FF2B5EF4-FFF2-40B4-BE49-F238E27FC236}">
              <a16:creationId xmlns:a16="http://schemas.microsoft.com/office/drawing/2014/main" id="{88078F4F-3F3D-6C49-B10B-BC4FD83FE995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895600" y="1143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00025" cy="200025"/>
    <xdr:pic>
      <xdr:nvPicPr>
        <xdr:cNvPr id="13" name="image12.png">
          <a:extLst>
            <a:ext uri="{FF2B5EF4-FFF2-40B4-BE49-F238E27FC236}">
              <a16:creationId xmlns:a16="http://schemas.microsoft.com/office/drawing/2014/main" id="{5DBF3621-4D01-074B-B8E9-23697912ECF1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756400" y="1143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00025" cy="200025"/>
    <xdr:pic>
      <xdr:nvPicPr>
        <xdr:cNvPr id="14" name="image6.png">
          <a:extLst>
            <a:ext uri="{FF2B5EF4-FFF2-40B4-BE49-F238E27FC236}">
              <a16:creationId xmlns:a16="http://schemas.microsoft.com/office/drawing/2014/main" id="{DB24BD09-B4AE-7640-A249-01465CAABF17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95600" y="133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200025" cy="200025"/>
    <xdr:pic>
      <xdr:nvPicPr>
        <xdr:cNvPr id="15" name="image21.png">
          <a:extLst>
            <a:ext uri="{FF2B5EF4-FFF2-40B4-BE49-F238E27FC236}">
              <a16:creationId xmlns:a16="http://schemas.microsoft.com/office/drawing/2014/main" id="{2D7FA03A-AD17-3A48-8C23-7A63D458B3EF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756400" y="133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00025" cy="200025"/>
    <xdr:pic>
      <xdr:nvPicPr>
        <xdr:cNvPr id="16" name="image7.png">
          <a:extLst>
            <a:ext uri="{FF2B5EF4-FFF2-40B4-BE49-F238E27FC236}">
              <a16:creationId xmlns:a16="http://schemas.microsoft.com/office/drawing/2014/main" id="{FF4CF9A9-40F5-3442-8683-101E050B668D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895600" y="152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200025" cy="200025"/>
    <xdr:pic>
      <xdr:nvPicPr>
        <xdr:cNvPr id="17" name="image23.png">
          <a:extLst>
            <a:ext uri="{FF2B5EF4-FFF2-40B4-BE49-F238E27FC236}">
              <a16:creationId xmlns:a16="http://schemas.microsoft.com/office/drawing/2014/main" id="{EB06BA36-ADF8-2B47-9F4C-F2FBD58B3226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756400" y="152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00025" cy="200025"/>
    <xdr:pic>
      <xdr:nvPicPr>
        <xdr:cNvPr id="18" name="image22.png">
          <a:extLst>
            <a:ext uri="{FF2B5EF4-FFF2-40B4-BE49-F238E27FC236}">
              <a16:creationId xmlns:a16="http://schemas.microsoft.com/office/drawing/2014/main" id="{9F100D35-0BB4-424F-96B1-091A669B4ED2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95600" y="171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200025" cy="200025"/>
    <xdr:pic>
      <xdr:nvPicPr>
        <xdr:cNvPr id="19" name="image17.png">
          <a:extLst>
            <a:ext uri="{FF2B5EF4-FFF2-40B4-BE49-F238E27FC236}">
              <a16:creationId xmlns:a16="http://schemas.microsoft.com/office/drawing/2014/main" id="{0D830F0A-D91E-1C42-9CF0-2E33E30860F1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756400" y="171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00025" cy="200025"/>
    <xdr:pic>
      <xdr:nvPicPr>
        <xdr:cNvPr id="20" name="image18.png">
          <a:extLst>
            <a:ext uri="{FF2B5EF4-FFF2-40B4-BE49-F238E27FC236}">
              <a16:creationId xmlns:a16="http://schemas.microsoft.com/office/drawing/2014/main" id="{CEC31F80-DEC8-8247-9292-01854563F796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895600" y="1905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200025" cy="200025"/>
    <xdr:pic>
      <xdr:nvPicPr>
        <xdr:cNvPr id="21" name="image25.png">
          <a:extLst>
            <a:ext uri="{FF2B5EF4-FFF2-40B4-BE49-F238E27FC236}">
              <a16:creationId xmlns:a16="http://schemas.microsoft.com/office/drawing/2014/main" id="{97B10B36-5CE5-2248-9824-B50E26FA6E97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756400" y="1905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200025" cy="200025"/>
    <xdr:pic>
      <xdr:nvPicPr>
        <xdr:cNvPr id="22" name="image11.png">
          <a:extLst>
            <a:ext uri="{FF2B5EF4-FFF2-40B4-BE49-F238E27FC236}">
              <a16:creationId xmlns:a16="http://schemas.microsoft.com/office/drawing/2014/main" id="{D8E9B44E-685D-9D48-A0E0-FE2743A0033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95600" y="209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200025" cy="200025"/>
    <xdr:pic>
      <xdr:nvPicPr>
        <xdr:cNvPr id="23" name="image1.png">
          <a:extLst>
            <a:ext uri="{FF2B5EF4-FFF2-40B4-BE49-F238E27FC236}">
              <a16:creationId xmlns:a16="http://schemas.microsoft.com/office/drawing/2014/main" id="{9E08AFB1-FF1E-794B-8FAE-ED2CF0C4625F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756400" y="209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200025" cy="200025"/>
    <xdr:pic>
      <xdr:nvPicPr>
        <xdr:cNvPr id="24" name="image8.png">
          <a:extLst>
            <a:ext uri="{FF2B5EF4-FFF2-40B4-BE49-F238E27FC236}">
              <a16:creationId xmlns:a16="http://schemas.microsoft.com/office/drawing/2014/main" id="{697593B5-77E9-D44F-9919-6D87663168AE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95600" y="2286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200025" cy="200025"/>
    <xdr:pic>
      <xdr:nvPicPr>
        <xdr:cNvPr id="25" name="image2.png">
          <a:extLst>
            <a:ext uri="{FF2B5EF4-FFF2-40B4-BE49-F238E27FC236}">
              <a16:creationId xmlns:a16="http://schemas.microsoft.com/office/drawing/2014/main" id="{C2318874-FD3D-C74D-A376-E048F7991D45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56400" y="2286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200025" cy="200025"/>
    <xdr:pic>
      <xdr:nvPicPr>
        <xdr:cNvPr id="26" name="image16.png">
          <a:extLst>
            <a:ext uri="{FF2B5EF4-FFF2-40B4-BE49-F238E27FC236}">
              <a16:creationId xmlns:a16="http://schemas.microsoft.com/office/drawing/2014/main" id="{6D04259F-0F9D-0941-8B7F-2F02FBCB3323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895600" y="2476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200025" cy="200025"/>
    <xdr:pic>
      <xdr:nvPicPr>
        <xdr:cNvPr id="27" name="image26.png">
          <a:extLst>
            <a:ext uri="{FF2B5EF4-FFF2-40B4-BE49-F238E27FC236}">
              <a16:creationId xmlns:a16="http://schemas.microsoft.com/office/drawing/2014/main" id="{A7860B9B-4425-8E4E-B40A-F0DE57CD3703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756400" y="2476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200025" cy="200025"/>
    <xdr:pic>
      <xdr:nvPicPr>
        <xdr:cNvPr id="28" name="image27.png">
          <a:extLst>
            <a:ext uri="{FF2B5EF4-FFF2-40B4-BE49-F238E27FC236}">
              <a16:creationId xmlns:a16="http://schemas.microsoft.com/office/drawing/2014/main" id="{CCB373EE-D540-2145-8929-70B4CEF0360B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5600" y="2667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200025" cy="200025"/>
    <xdr:pic>
      <xdr:nvPicPr>
        <xdr:cNvPr id="29" name="image43.png">
          <a:extLst>
            <a:ext uri="{FF2B5EF4-FFF2-40B4-BE49-F238E27FC236}">
              <a16:creationId xmlns:a16="http://schemas.microsoft.com/office/drawing/2014/main" id="{F2F8C9D1-B04D-1E4E-BF2C-5D206825BA3F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756400" y="2667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200025" cy="200025"/>
    <xdr:pic>
      <xdr:nvPicPr>
        <xdr:cNvPr id="30" name="image34.png">
          <a:extLst>
            <a:ext uri="{FF2B5EF4-FFF2-40B4-BE49-F238E27FC236}">
              <a16:creationId xmlns:a16="http://schemas.microsoft.com/office/drawing/2014/main" id="{9296F60A-F775-E845-8AC1-2771507FEFA3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95600" y="2857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200025" cy="200025"/>
    <xdr:pic>
      <xdr:nvPicPr>
        <xdr:cNvPr id="31" name="image30.png">
          <a:extLst>
            <a:ext uri="{FF2B5EF4-FFF2-40B4-BE49-F238E27FC236}">
              <a16:creationId xmlns:a16="http://schemas.microsoft.com/office/drawing/2014/main" id="{DE6E251E-A805-074F-AEDE-DC447CABD4C5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756400" y="2857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200025" cy="200025"/>
    <xdr:pic>
      <xdr:nvPicPr>
        <xdr:cNvPr id="32" name="image33.png">
          <a:extLst>
            <a:ext uri="{FF2B5EF4-FFF2-40B4-BE49-F238E27FC236}">
              <a16:creationId xmlns:a16="http://schemas.microsoft.com/office/drawing/2014/main" id="{EA17D004-C303-E440-AD9C-606D432DA06E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95600" y="3048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200025" cy="200025"/>
    <xdr:pic>
      <xdr:nvPicPr>
        <xdr:cNvPr id="33" name="image28.png">
          <a:extLst>
            <a:ext uri="{FF2B5EF4-FFF2-40B4-BE49-F238E27FC236}">
              <a16:creationId xmlns:a16="http://schemas.microsoft.com/office/drawing/2014/main" id="{B5BDCD3F-3856-584B-A222-DA1CF7EF5DEC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6756400" y="3048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200025" cy="200025"/>
    <xdr:pic>
      <xdr:nvPicPr>
        <xdr:cNvPr id="34" name="image40.png">
          <a:extLst>
            <a:ext uri="{FF2B5EF4-FFF2-40B4-BE49-F238E27FC236}">
              <a16:creationId xmlns:a16="http://schemas.microsoft.com/office/drawing/2014/main" id="{A0539574-B786-1542-9274-0EBEBF61C6D5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895600" y="3238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200025" cy="200025"/>
    <xdr:pic>
      <xdr:nvPicPr>
        <xdr:cNvPr id="35" name="image52.png">
          <a:extLst>
            <a:ext uri="{FF2B5EF4-FFF2-40B4-BE49-F238E27FC236}">
              <a16:creationId xmlns:a16="http://schemas.microsoft.com/office/drawing/2014/main" id="{9CBEB2F4-011B-C040-B505-78591ACEDD6D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756400" y="3238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200025" cy="200025"/>
    <xdr:pic>
      <xdr:nvPicPr>
        <xdr:cNvPr id="36" name="image29.png">
          <a:extLst>
            <a:ext uri="{FF2B5EF4-FFF2-40B4-BE49-F238E27FC236}">
              <a16:creationId xmlns:a16="http://schemas.microsoft.com/office/drawing/2014/main" id="{94211067-7C3F-9148-8FF0-FDAE7C749857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95600" y="3429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200025" cy="200025"/>
    <xdr:pic>
      <xdr:nvPicPr>
        <xdr:cNvPr id="37" name="image31.png">
          <a:extLst>
            <a:ext uri="{FF2B5EF4-FFF2-40B4-BE49-F238E27FC236}">
              <a16:creationId xmlns:a16="http://schemas.microsoft.com/office/drawing/2014/main" id="{2820E2CB-E022-8E46-9619-16EFB7AD8AA1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756400" y="3429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200025" cy="200025"/>
    <xdr:pic>
      <xdr:nvPicPr>
        <xdr:cNvPr id="38" name="image32.png">
          <a:extLst>
            <a:ext uri="{FF2B5EF4-FFF2-40B4-BE49-F238E27FC236}">
              <a16:creationId xmlns:a16="http://schemas.microsoft.com/office/drawing/2014/main" id="{9D0AAE58-928D-D048-AFB2-7C9D0722431C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95600" y="3619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200025" cy="200025"/>
    <xdr:pic>
      <xdr:nvPicPr>
        <xdr:cNvPr id="39" name="image36.png">
          <a:extLst>
            <a:ext uri="{FF2B5EF4-FFF2-40B4-BE49-F238E27FC236}">
              <a16:creationId xmlns:a16="http://schemas.microsoft.com/office/drawing/2014/main" id="{18C1A0C7-BE46-D740-BE97-EB7A1C58E6BF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6756400" y="3619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200025" cy="200025"/>
    <xdr:pic>
      <xdr:nvPicPr>
        <xdr:cNvPr id="40" name="image45.png">
          <a:extLst>
            <a:ext uri="{FF2B5EF4-FFF2-40B4-BE49-F238E27FC236}">
              <a16:creationId xmlns:a16="http://schemas.microsoft.com/office/drawing/2014/main" id="{FBDEADA7-AE2D-C245-8FAA-A523EC2EF463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95600" y="3810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</xdr:row>
      <xdr:rowOff>0</xdr:rowOff>
    </xdr:from>
    <xdr:ext cx="200025" cy="200025"/>
    <xdr:pic>
      <xdr:nvPicPr>
        <xdr:cNvPr id="41" name="image35.png">
          <a:extLst>
            <a:ext uri="{FF2B5EF4-FFF2-40B4-BE49-F238E27FC236}">
              <a16:creationId xmlns:a16="http://schemas.microsoft.com/office/drawing/2014/main" id="{B2118189-8B34-2548-9EFB-A17F6D8289FE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6756400" y="3810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200025" cy="200025"/>
    <xdr:pic>
      <xdr:nvPicPr>
        <xdr:cNvPr id="42" name="image42.png">
          <a:extLst>
            <a:ext uri="{FF2B5EF4-FFF2-40B4-BE49-F238E27FC236}">
              <a16:creationId xmlns:a16="http://schemas.microsoft.com/office/drawing/2014/main" id="{930327B0-B0BC-274E-94F6-909F3ACCFC2F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95600" y="400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200025" cy="200025"/>
    <xdr:pic>
      <xdr:nvPicPr>
        <xdr:cNvPr id="43" name="image41.png">
          <a:extLst>
            <a:ext uri="{FF2B5EF4-FFF2-40B4-BE49-F238E27FC236}">
              <a16:creationId xmlns:a16="http://schemas.microsoft.com/office/drawing/2014/main" id="{33DA115F-DE78-454F-B276-DC293BCE2DB4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6756400" y="400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200025" cy="200025"/>
    <xdr:pic>
      <xdr:nvPicPr>
        <xdr:cNvPr id="44" name="image55.png">
          <a:extLst>
            <a:ext uri="{FF2B5EF4-FFF2-40B4-BE49-F238E27FC236}">
              <a16:creationId xmlns:a16="http://schemas.microsoft.com/office/drawing/2014/main" id="{3F6E30E5-FA1F-AF40-A52A-58753D46C2FC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95600" y="4191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</xdr:row>
      <xdr:rowOff>0</xdr:rowOff>
    </xdr:from>
    <xdr:ext cx="200025" cy="200025"/>
    <xdr:pic>
      <xdr:nvPicPr>
        <xdr:cNvPr id="45" name="image56.png">
          <a:extLst>
            <a:ext uri="{FF2B5EF4-FFF2-40B4-BE49-F238E27FC236}">
              <a16:creationId xmlns:a16="http://schemas.microsoft.com/office/drawing/2014/main" id="{5F817B99-6CC6-624E-92F6-93AEB1C7C4E7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756400" y="4191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200025" cy="200025"/>
    <xdr:pic>
      <xdr:nvPicPr>
        <xdr:cNvPr id="46" name="image54.png">
          <a:extLst>
            <a:ext uri="{FF2B5EF4-FFF2-40B4-BE49-F238E27FC236}">
              <a16:creationId xmlns:a16="http://schemas.microsoft.com/office/drawing/2014/main" id="{350166B6-E337-A040-A2AC-EE615188671C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895600" y="438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23</xdr:row>
      <xdr:rowOff>0</xdr:rowOff>
    </xdr:from>
    <xdr:ext cx="200025" cy="200025"/>
    <xdr:pic>
      <xdr:nvPicPr>
        <xdr:cNvPr id="47" name="image47.png">
          <a:extLst>
            <a:ext uri="{FF2B5EF4-FFF2-40B4-BE49-F238E27FC236}">
              <a16:creationId xmlns:a16="http://schemas.microsoft.com/office/drawing/2014/main" id="{1CB0BE76-9828-B64A-A0F3-DF848EEE6441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756400" y="438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200025" cy="200025"/>
    <xdr:pic>
      <xdr:nvPicPr>
        <xdr:cNvPr id="48" name="image38.png">
          <a:extLst>
            <a:ext uri="{FF2B5EF4-FFF2-40B4-BE49-F238E27FC236}">
              <a16:creationId xmlns:a16="http://schemas.microsoft.com/office/drawing/2014/main" id="{E6CAA439-10CE-A44E-BC04-63F7CD16E666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95600" y="4572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200025" cy="200025"/>
    <xdr:pic>
      <xdr:nvPicPr>
        <xdr:cNvPr id="49" name="image48.png">
          <a:extLst>
            <a:ext uri="{FF2B5EF4-FFF2-40B4-BE49-F238E27FC236}">
              <a16:creationId xmlns:a16="http://schemas.microsoft.com/office/drawing/2014/main" id="{ED296EEE-6E31-CD40-A100-6A6CB666DC57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6756400" y="4572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200025" cy="200025"/>
    <xdr:pic>
      <xdr:nvPicPr>
        <xdr:cNvPr id="50" name="image46.png">
          <a:extLst>
            <a:ext uri="{FF2B5EF4-FFF2-40B4-BE49-F238E27FC236}">
              <a16:creationId xmlns:a16="http://schemas.microsoft.com/office/drawing/2014/main" id="{38A480D6-5517-1E43-B741-A791CDFA8EA3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895600" y="476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200025" cy="200025"/>
    <xdr:pic>
      <xdr:nvPicPr>
        <xdr:cNvPr id="51" name="image39.png">
          <a:extLst>
            <a:ext uri="{FF2B5EF4-FFF2-40B4-BE49-F238E27FC236}">
              <a16:creationId xmlns:a16="http://schemas.microsoft.com/office/drawing/2014/main" id="{79969213-277C-7E43-A13D-90759644CBEE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6756400" y="476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200025" cy="200025"/>
    <xdr:pic>
      <xdr:nvPicPr>
        <xdr:cNvPr id="52" name="image58.png">
          <a:extLst>
            <a:ext uri="{FF2B5EF4-FFF2-40B4-BE49-F238E27FC236}">
              <a16:creationId xmlns:a16="http://schemas.microsoft.com/office/drawing/2014/main" id="{76FF3088-789E-7547-B2BF-E986B9C08A68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895600" y="4953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200025" cy="200025"/>
    <xdr:pic>
      <xdr:nvPicPr>
        <xdr:cNvPr id="53" name="image49.png">
          <a:extLst>
            <a:ext uri="{FF2B5EF4-FFF2-40B4-BE49-F238E27FC236}">
              <a16:creationId xmlns:a16="http://schemas.microsoft.com/office/drawing/2014/main" id="{1168B2D5-71A4-9F46-A5A2-625ED43F6F2A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6756400" y="4953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00025" cy="200025"/>
    <xdr:pic>
      <xdr:nvPicPr>
        <xdr:cNvPr id="54" name="image44.png">
          <a:extLst>
            <a:ext uri="{FF2B5EF4-FFF2-40B4-BE49-F238E27FC236}">
              <a16:creationId xmlns:a16="http://schemas.microsoft.com/office/drawing/2014/main" id="{08483285-7877-9645-9FF0-45D51A072619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895600" y="514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200025" cy="200025"/>
    <xdr:pic>
      <xdr:nvPicPr>
        <xdr:cNvPr id="55" name="image50.png">
          <a:extLst>
            <a:ext uri="{FF2B5EF4-FFF2-40B4-BE49-F238E27FC236}">
              <a16:creationId xmlns:a16="http://schemas.microsoft.com/office/drawing/2014/main" id="{B5DB8730-64CD-0D48-B881-192A856D98BF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756400" y="514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200025" cy="200025"/>
    <xdr:pic>
      <xdr:nvPicPr>
        <xdr:cNvPr id="56" name="image37.png">
          <a:extLst>
            <a:ext uri="{FF2B5EF4-FFF2-40B4-BE49-F238E27FC236}">
              <a16:creationId xmlns:a16="http://schemas.microsoft.com/office/drawing/2014/main" id="{500696B6-895E-C941-81B7-09607058FC42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95600" y="533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28</xdr:row>
      <xdr:rowOff>0</xdr:rowOff>
    </xdr:from>
    <xdr:ext cx="200025" cy="200025"/>
    <xdr:pic>
      <xdr:nvPicPr>
        <xdr:cNvPr id="57" name="image53.png">
          <a:extLst>
            <a:ext uri="{FF2B5EF4-FFF2-40B4-BE49-F238E27FC236}">
              <a16:creationId xmlns:a16="http://schemas.microsoft.com/office/drawing/2014/main" id="{7E3D394C-3906-DA48-BCA0-26D07B076789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6756400" y="533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200025" cy="200025"/>
    <xdr:pic>
      <xdr:nvPicPr>
        <xdr:cNvPr id="58" name="image51.png">
          <a:extLst>
            <a:ext uri="{FF2B5EF4-FFF2-40B4-BE49-F238E27FC236}">
              <a16:creationId xmlns:a16="http://schemas.microsoft.com/office/drawing/2014/main" id="{65CE131E-3271-6549-BC5C-9B7C07D1779D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95600" y="552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29</xdr:row>
      <xdr:rowOff>0</xdr:rowOff>
    </xdr:from>
    <xdr:ext cx="200025" cy="200025"/>
    <xdr:pic>
      <xdr:nvPicPr>
        <xdr:cNvPr id="59" name="image57.png">
          <a:extLst>
            <a:ext uri="{FF2B5EF4-FFF2-40B4-BE49-F238E27FC236}">
              <a16:creationId xmlns:a16="http://schemas.microsoft.com/office/drawing/2014/main" id="{2E27E1F4-AFA6-9245-ABBA-A6B553549B7D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6756400" y="552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200025" cy="200025"/>
    <xdr:pic>
      <xdr:nvPicPr>
        <xdr:cNvPr id="60" name="image67.png">
          <a:extLst>
            <a:ext uri="{FF2B5EF4-FFF2-40B4-BE49-F238E27FC236}">
              <a16:creationId xmlns:a16="http://schemas.microsoft.com/office/drawing/2014/main" id="{A9DD1F1A-570C-494D-AB1B-9E51F7C74C8D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895600" y="5715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30</xdr:row>
      <xdr:rowOff>0</xdr:rowOff>
    </xdr:from>
    <xdr:ext cx="200025" cy="200025"/>
    <xdr:pic>
      <xdr:nvPicPr>
        <xdr:cNvPr id="61" name="image69.png">
          <a:extLst>
            <a:ext uri="{FF2B5EF4-FFF2-40B4-BE49-F238E27FC236}">
              <a16:creationId xmlns:a16="http://schemas.microsoft.com/office/drawing/2014/main" id="{4CBBFCCA-18E9-E549-9222-44BE1A1DB61C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6756400" y="5715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200025" cy="200025"/>
    <xdr:pic>
      <xdr:nvPicPr>
        <xdr:cNvPr id="62" name="image75.png">
          <a:extLst>
            <a:ext uri="{FF2B5EF4-FFF2-40B4-BE49-F238E27FC236}">
              <a16:creationId xmlns:a16="http://schemas.microsoft.com/office/drawing/2014/main" id="{A2D02CE7-57F9-1F45-9149-0B42A59010EF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895600" y="590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31</xdr:row>
      <xdr:rowOff>0</xdr:rowOff>
    </xdr:from>
    <xdr:ext cx="200025" cy="200025"/>
    <xdr:pic>
      <xdr:nvPicPr>
        <xdr:cNvPr id="63" name="image59.png">
          <a:extLst>
            <a:ext uri="{FF2B5EF4-FFF2-40B4-BE49-F238E27FC236}">
              <a16:creationId xmlns:a16="http://schemas.microsoft.com/office/drawing/2014/main" id="{585C5F4C-F27A-DC43-ABBE-8F08C80C66E8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6756400" y="590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200025" cy="200025"/>
    <xdr:pic>
      <xdr:nvPicPr>
        <xdr:cNvPr id="64" name="image63.png">
          <a:extLst>
            <a:ext uri="{FF2B5EF4-FFF2-40B4-BE49-F238E27FC236}">
              <a16:creationId xmlns:a16="http://schemas.microsoft.com/office/drawing/2014/main" id="{C7E1F2A8-562F-144E-8D37-94E860626B05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895600" y="6096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200025" cy="200025"/>
    <xdr:pic>
      <xdr:nvPicPr>
        <xdr:cNvPr id="65" name="image60.png">
          <a:extLst>
            <a:ext uri="{FF2B5EF4-FFF2-40B4-BE49-F238E27FC236}">
              <a16:creationId xmlns:a16="http://schemas.microsoft.com/office/drawing/2014/main" id="{C134E9E8-1404-6146-AC1B-B94240289EBC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6756400" y="6096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200025" cy="200025"/>
    <xdr:pic>
      <xdr:nvPicPr>
        <xdr:cNvPr id="66" name="image79.png">
          <a:extLst>
            <a:ext uri="{FF2B5EF4-FFF2-40B4-BE49-F238E27FC236}">
              <a16:creationId xmlns:a16="http://schemas.microsoft.com/office/drawing/2014/main" id="{03AD668B-B1A2-CE43-A2D0-6C37E0BB7B42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95600" y="6286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33</xdr:row>
      <xdr:rowOff>0</xdr:rowOff>
    </xdr:from>
    <xdr:ext cx="200025" cy="200025"/>
    <xdr:pic>
      <xdr:nvPicPr>
        <xdr:cNvPr id="67" name="image80.png">
          <a:extLst>
            <a:ext uri="{FF2B5EF4-FFF2-40B4-BE49-F238E27FC236}">
              <a16:creationId xmlns:a16="http://schemas.microsoft.com/office/drawing/2014/main" id="{C9071392-53AC-0848-B240-64D30DD6C401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756400" y="6286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200025" cy="200025"/>
    <xdr:pic>
      <xdr:nvPicPr>
        <xdr:cNvPr id="68" name="image81.png">
          <a:extLst>
            <a:ext uri="{FF2B5EF4-FFF2-40B4-BE49-F238E27FC236}">
              <a16:creationId xmlns:a16="http://schemas.microsoft.com/office/drawing/2014/main" id="{9716AF71-6E42-6D46-96C7-8B97A290D77C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95600" y="6477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34</xdr:row>
      <xdr:rowOff>0</xdr:rowOff>
    </xdr:from>
    <xdr:ext cx="200025" cy="200025"/>
    <xdr:pic>
      <xdr:nvPicPr>
        <xdr:cNvPr id="69" name="image72.png">
          <a:extLst>
            <a:ext uri="{FF2B5EF4-FFF2-40B4-BE49-F238E27FC236}">
              <a16:creationId xmlns:a16="http://schemas.microsoft.com/office/drawing/2014/main" id="{C0AC4DF3-F63A-6E45-A41C-923568ECF635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756400" y="6477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200025" cy="200025"/>
    <xdr:pic>
      <xdr:nvPicPr>
        <xdr:cNvPr id="70" name="image74.png">
          <a:extLst>
            <a:ext uri="{FF2B5EF4-FFF2-40B4-BE49-F238E27FC236}">
              <a16:creationId xmlns:a16="http://schemas.microsoft.com/office/drawing/2014/main" id="{0088CC35-D399-AB49-B749-E910897400F6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895600" y="6667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35</xdr:row>
      <xdr:rowOff>0</xdr:rowOff>
    </xdr:from>
    <xdr:ext cx="200025" cy="200025"/>
    <xdr:pic>
      <xdr:nvPicPr>
        <xdr:cNvPr id="71" name="image64.png">
          <a:extLst>
            <a:ext uri="{FF2B5EF4-FFF2-40B4-BE49-F238E27FC236}">
              <a16:creationId xmlns:a16="http://schemas.microsoft.com/office/drawing/2014/main" id="{08A9DDAD-4295-3F4E-934B-D80C64542E72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756400" y="6667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200025" cy="200025"/>
    <xdr:pic>
      <xdr:nvPicPr>
        <xdr:cNvPr id="72" name="image71.png">
          <a:extLst>
            <a:ext uri="{FF2B5EF4-FFF2-40B4-BE49-F238E27FC236}">
              <a16:creationId xmlns:a16="http://schemas.microsoft.com/office/drawing/2014/main" id="{EF1A928E-13D1-EF43-A124-1CA6CA30AA3D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895600" y="6858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200025" cy="200025"/>
    <xdr:pic>
      <xdr:nvPicPr>
        <xdr:cNvPr id="73" name="image82.png">
          <a:extLst>
            <a:ext uri="{FF2B5EF4-FFF2-40B4-BE49-F238E27FC236}">
              <a16:creationId xmlns:a16="http://schemas.microsoft.com/office/drawing/2014/main" id="{7B25FC62-AEC4-B74B-9DEB-C2AFA3E5DA7C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6756400" y="6858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</xdr:row>
      <xdr:rowOff>0</xdr:rowOff>
    </xdr:from>
    <xdr:ext cx="200025" cy="200025"/>
    <xdr:pic>
      <xdr:nvPicPr>
        <xdr:cNvPr id="74" name="image68.png">
          <a:extLst>
            <a:ext uri="{FF2B5EF4-FFF2-40B4-BE49-F238E27FC236}">
              <a16:creationId xmlns:a16="http://schemas.microsoft.com/office/drawing/2014/main" id="{5D969949-14B8-B145-82ED-0670AECF3A4B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895600" y="7048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37</xdr:row>
      <xdr:rowOff>0</xdr:rowOff>
    </xdr:from>
    <xdr:ext cx="200025" cy="200025"/>
    <xdr:pic>
      <xdr:nvPicPr>
        <xdr:cNvPr id="75" name="image70.png">
          <a:extLst>
            <a:ext uri="{FF2B5EF4-FFF2-40B4-BE49-F238E27FC236}">
              <a16:creationId xmlns:a16="http://schemas.microsoft.com/office/drawing/2014/main" id="{0D3A960F-417D-524B-9859-358CBF662258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6756400" y="7048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200025" cy="200025"/>
    <xdr:pic>
      <xdr:nvPicPr>
        <xdr:cNvPr id="76" name="image83.png">
          <a:extLst>
            <a:ext uri="{FF2B5EF4-FFF2-40B4-BE49-F238E27FC236}">
              <a16:creationId xmlns:a16="http://schemas.microsoft.com/office/drawing/2014/main" id="{6AA71C2D-CF47-4540-95BC-B2C430A89998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95600" y="7239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38</xdr:row>
      <xdr:rowOff>0</xdr:rowOff>
    </xdr:from>
    <xdr:ext cx="200025" cy="200025"/>
    <xdr:pic>
      <xdr:nvPicPr>
        <xdr:cNvPr id="77" name="image66.png">
          <a:extLst>
            <a:ext uri="{FF2B5EF4-FFF2-40B4-BE49-F238E27FC236}">
              <a16:creationId xmlns:a16="http://schemas.microsoft.com/office/drawing/2014/main" id="{77232A41-F858-724D-9B29-A5F320261754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6756400" y="7239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200025" cy="200025"/>
    <xdr:pic>
      <xdr:nvPicPr>
        <xdr:cNvPr id="78" name="image76.png">
          <a:extLst>
            <a:ext uri="{FF2B5EF4-FFF2-40B4-BE49-F238E27FC236}">
              <a16:creationId xmlns:a16="http://schemas.microsoft.com/office/drawing/2014/main" id="{6ED83D5C-FEE3-AE42-BB88-BEA3D247C715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2895600" y="7429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39</xdr:row>
      <xdr:rowOff>0</xdr:rowOff>
    </xdr:from>
    <xdr:ext cx="200025" cy="200025"/>
    <xdr:pic>
      <xdr:nvPicPr>
        <xdr:cNvPr id="79" name="image62.png">
          <a:extLst>
            <a:ext uri="{FF2B5EF4-FFF2-40B4-BE49-F238E27FC236}">
              <a16:creationId xmlns:a16="http://schemas.microsoft.com/office/drawing/2014/main" id="{03316DCA-0B1B-3249-9F34-18AF193A2C3B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6756400" y="7429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200025" cy="200025"/>
    <xdr:pic>
      <xdr:nvPicPr>
        <xdr:cNvPr id="80" name="image73.png">
          <a:extLst>
            <a:ext uri="{FF2B5EF4-FFF2-40B4-BE49-F238E27FC236}">
              <a16:creationId xmlns:a16="http://schemas.microsoft.com/office/drawing/2014/main" id="{1591EA06-6A3B-294A-9843-47EC8F01853E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895600" y="7620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40</xdr:row>
      <xdr:rowOff>0</xdr:rowOff>
    </xdr:from>
    <xdr:ext cx="200025" cy="200025"/>
    <xdr:pic>
      <xdr:nvPicPr>
        <xdr:cNvPr id="81" name="image77.png">
          <a:extLst>
            <a:ext uri="{FF2B5EF4-FFF2-40B4-BE49-F238E27FC236}">
              <a16:creationId xmlns:a16="http://schemas.microsoft.com/office/drawing/2014/main" id="{C28CFBF6-CB4B-0E48-8F3D-3D3E54E8D45A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6756400" y="7620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</xdr:row>
      <xdr:rowOff>0</xdr:rowOff>
    </xdr:from>
    <xdr:ext cx="200025" cy="200025"/>
    <xdr:pic>
      <xdr:nvPicPr>
        <xdr:cNvPr id="82" name="image61.png">
          <a:extLst>
            <a:ext uri="{FF2B5EF4-FFF2-40B4-BE49-F238E27FC236}">
              <a16:creationId xmlns:a16="http://schemas.microsoft.com/office/drawing/2014/main" id="{22E2C687-7AF6-0A49-8AC5-2FD5AEFA80FE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895600" y="781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41</xdr:row>
      <xdr:rowOff>0</xdr:rowOff>
    </xdr:from>
    <xdr:ext cx="200025" cy="200025"/>
    <xdr:pic>
      <xdr:nvPicPr>
        <xdr:cNvPr id="83" name="image78.png">
          <a:extLst>
            <a:ext uri="{FF2B5EF4-FFF2-40B4-BE49-F238E27FC236}">
              <a16:creationId xmlns:a16="http://schemas.microsoft.com/office/drawing/2014/main" id="{7BA2CA2F-8DA0-7746-BDA8-C3BEAD5B19F4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6756400" y="781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</xdr:row>
      <xdr:rowOff>0</xdr:rowOff>
    </xdr:from>
    <xdr:ext cx="200025" cy="200025"/>
    <xdr:pic>
      <xdr:nvPicPr>
        <xdr:cNvPr id="84" name="image65.png">
          <a:extLst>
            <a:ext uri="{FF2B5EF4-FFF2-40B4-BE49-F238E27FC236}">
              <a16:creationId xmlns:a16="http://schemas.microsoft.com/office/drawing/2014/main" id="{690ED3FD-82EE-9F4D-8C5F-82A2B3BC0B55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895600" y="8001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42</xdr:row>
      <xdr:rowOff>0</xdr:rowOff>
    </xdr:from>
    <xdr:ext cx="200025" cy="200025"/>
    <xdr:pic>
      <xdr:nvPicPr>
        <xdr:cNvPr id="85" name="image87.png">
          <a:extLst>
            <a:ext uri="{FF2B5EF4-FFF2-40B4-BE49-F238E27FC236}">
              <a16:creationId xmlns:a16="http://schemas.microsoft.com/office/drawing/2014/main" id="{A031B5B2-A58B-6F4D-B667-D297F9C5E8DE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6756400" y="8001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200025" cy="200025"/>
    <xdr:pic>
      <xdr:nvPicPr>
        <xdr:cNvPr id="86" name="image86.png">
          <a:extLst>
            <a:ext uri="{FF2B5EF4-FFF2-40B4-BE49-F238E27FC236}">
              <a16:creationId xmlns:a16="http://schemas.microsoft.com/office/drawing/2014/main" id="{06519FDD-9CA0-3041-91C2-C5FE5A84C72A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95600" y="819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43</xdr:row>
      <xdr:rowOff>0</xdr:rowOff>
    </xdr:from>
    <xdr:ext cx="200025" cy="200025"/>
    <xdr:pic>
      <xdr:nvPicPr>
        <xdr:cNvPr id="87" name="image84.png">
          <a:extLst>
            <a:ext uri="{FF2B5EF4-FFF2-40B4-BE49-F238E27FC236}">
              <a16:creationId xmlns:a16="http://schemas.microsoft.com/office/drawing/2014/main" id="{9E258729-E5E2-5B46-BE53-2B0E98C52B7B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6756400" y="819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</xdr:row>
      <xdr:rowOff>0</xdr:rowOff>
    </xdr:from>
    <xdr:ext cx="200025" cy="200025"/>
    <xdr:pic>
      <xdr:nvPicPr>
        <xdr:cNvPr id="88" name="image90.png">
          <a:extLst>
            <a:ext uri="{FF2B5EF4-FFF2-40B4-BE49-F238E27FC236}">
              <a16:creationId xmlns:a16="http://schemas.microsoft.com/office/drawing/2014/main" id="{84C358F2-AC52-A348-A6D2-CC7932DC2971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2895600" y="8382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44</xdr:row>
      <xdr:rowOff>0</xdr:rowOff>
    </xdr:from>
    <xdr:ext cx="200025" cy="200025"/>
    <xdr:pic>
      <xdr:nvPicPr>
        <xdr:cNvPr id="89" name="image85.png">
          <a:extLst>
            <a:ext uri="{FF2B5EF4-FFF2-40B4-BE49-F238E27FC236}">
              <a16:creationId xmlns:a16="http://schemas.microsoft.com/office/drawing/2014/main" id="{1B7AC9BE-6FD4-6942-8576-5CAC5E0C7112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6756400" y="8382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</xdr:row>
      <xdr:rowOff>0</xdr:rowOff>
    </xdr:from>
    <xdr:ext cx="200025" cy="200025"/>
    <xdr:pic>
      <xdr:nvPicPr>
        <xdr:cNvPr id="90" name="image92.png">
          <a:extLst>
            <a:ext uri="{FF2B5EF4-FFF2-40B4-BE49-F238E27FC236}">
              <a16:creationId xmlns:a16="http://schemas.microsoft.com/office/drawing/2014/main" id="{62D23CB5-5D22-A643-A658-B2EA58CF284F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2895600" y="857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45</xdr:row>
      <xdr:rowOff>0</xdr:rowOff>
    </xdr:from>
    <xdr:ext cx="200025" cy="200025"/>
    <xdr:pic>
      <xdr:nvPicPr>
        <xdr:cNvPr id="91" name="image97.png">
          <a:extLst>
            <a:ext uri="{FF2B5EF4-FFF2-40B4-BE49-F238E27FC236}">
              <a16:creationId xmlns:a16="http://schemas.microsoft.com/office/drawing/2014/main" id="{5E2F6275-4567-834D-AF5C-EDDA58467194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6756400" y="8572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</xdr:row>
      <xdr:rowOff>0</xdr:rowOff>
    </xdr:from>
    <xdr:ext cx="200025" cy="200025"/>
    <xdr:pic>
      <xdr:nvPicPr>
        <xdr:cNvPr id="92" name="image94.png">
          <a:extLst>
            <a:ext uri="{FF2B5EF4-FFF2-40B4-BE49-F238E27FC236}">
              <a16:creationId xmlns:a16="http://schemas.microsoft.com/office/drawing/2014/main" id="{0C382E56-3CF4-414E-9178-28AD0130C494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2895600" y="8763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46</xdr:row>
      <xdr:rowOff>0</xdr:rowOff>
    </xdr:from>
    <xdr:ext cx="200025" cy="200025"/>
    <xdr:pic>
      <xdr:nvPicPr>
        <xdr:cNvPr id="93" name="image93.png">
          <a:extLst>
            <a:ext uri="{FF2B5EF4-FFF2-40B4-BE49-F238E27FC236}">
              <a16:creationId xmlns:a16="http://schemas.microsoft.com/office/drawing/2014/main" id="{153A3A16-65EC-A64F-9D6B-63DFF3003EE2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756400" y="8763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</xdr:row>
      <xdr:rowOff>0</xdr:rowOff>
    </xdr:from>
    <xdr:ext cx="200025" cy="200025"/>
    <xdr:pic>
      <xdr:nvPicPr>
        <xdr:cNvPr id="94" name="image88.png">
          <a:extLst>
            <a:ext uri="{FF2B5EF4-FFF2-40B4-BE49-F238E27FC236}">
              <a16:creationId xmlns:a16="http://schemas.microsoft.com/office/drawing/2014/main" id="{E34C8F0E-0E70-2847-B1E1-CAD0B666BDBC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2895600" y="895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47</xdr:row>
      <xdr:rowOff>0</xdr:rowOff>
    </xdr:from>
    <xdr:ext cx="200025" cy="200025"/>
    <xdr:pic>
      <xdr:nvPicPr>
        <xdr:cNvPr id="95" name="image100.png">
          <a:extLst>
            <a:ext uri="{FF2B5EF4-FFF2-40B4-BE49-F238E27FC236}">
              <a16:creationId xmlns:a16="http://schemas.microsoft.com/office/drawing/2014/main" id="{C4A919FC-3064-6640-A1B5-32A7219BF598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6756400" y="895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200025" cy="200025"/>
    <xdr:pic>
      <xdr:nvPicPr>
        <xdr:cNvPr id="96" name="image89.png">
          <a:extLst>
            <a:ext uri="{FF2B5EF4-FFF2-40B4-BE49-F238E27FC236}">
              <a16:creationId xmlns:a16="http://schemas.microsoft.com/office/drawing/2014/main" id="{73ED1AE2-A3B8-2B4D-99BD-6973A2ED9E32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2895600" y="914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48</xdr:row>
      <xdr:rowOff>0</xdr:rowOff>
    </xdr:from>
    <xdr:ext cx="200025" cy="200025"/>
    <xdr:pic>
      <xdr:nvPicPr>
        <xdr:cNvPr id="97" name="image96.png">
          <a:extLst>
            <a:ext uri="{FF2B5EF4-FFF2-40B4-BE49-F238E27FC236}">
              <a16:creationId xmlns:a16="http://schemas.microsoft.com/office/drawing/2014/main" id="{C827A0AF-AE2E-2C4A-A9BE-AF199E95506E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6756400" y="914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200025" cy="200025"/>
    <xdr:pic>
      <xdr:nvPicPr>
        <xdr:cNvPr id="98" name="image91.png">
          <a:extLst>
            <a:ext uri="{FF2B5EF4-FFF2-40B4-BE49-F238E27FC236}">
              <a16:creationId xmlns:a16="http://schemas.microsoft.com/office/drawing/2014/main" id="{ED9506FF-457A-3245-8169-99F88F65BB33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2895600" y="933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49</xdr:row>
      <xdr:rowOff>0</xdr:rowOff>
    </xdr:from>
    <xdr:ext cx="200025" cy="200025"/>
    <xdr:pic>
      <xdr:nvPicPr>
        <xdr:cNvPr id="99" name="image102.png">
          <a:extLst>
            <a:ext uri="{FF2B5EF4-FFF2-40B4-BE49-F238E27FC236}">
              <a16:creationId xmlns:a16="http://schemas.microsoft.com/office/drawing/2014/main" id="{1A45AA71-402A-4044-81BB-ED90DBBD7248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6756400" y="933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200025" cy="200025"/>
    <xdr:pic>
      <xdr:nvPicPr>
        <xdr:cNvPr id="100" name="image99.png">
          <a:extLst>
            <a:ext uri="{FF2B5EF4-FFF2-40B4-BE49-F238E27FC236}">
              <a16:creationId xmlns:a16="http://schemas.microsoft.com/office/drawing/2014/main" id="{F2DCC9BA-DDA1-044A-9EAA-CB9D11C0E614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2895600" y="9525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50</xdr:row>
      <xdr:rowOff>0</xdr:rowOff>
    </xdr:from>
    <xdr:ext cx="200025" cy="200025"/>
    <xdr:pic>
      <xdr:nvPicPr>
        <xdr:cNvPr id="101" name="image95.png">
          <a:extLst>
            <a:ext uri="{FF2B5EF4-FFF2-40B4-BE49-F238E27FC236}">
              <a16:creationId xmlns:a16="http://schemas.microsoft.com/office/drawing/2014/main" id="{057EE68C-FA83-EB40-A7E0-948BD1B5EA0B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6756400" y="9525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</xdr:row>
      <xdr:rowOff>0</xdr:rowOff>
    </xdr:from>
    <xdr:ext cx="200025" cy="200025"/>
    <xdr:pic>
      <xdr:nvPicPr>
        <xdr:cNvPr id="102" name="image101.png">
          <a:extLst>
            <a:ext uri="{FF2B5EF4-FFF2-40B4-BE49-F238E27FC236}">
              <a16:creationId xmlns:a16="http://schemas.microsoft.com/office/drawing/2014/main" id="{9EBF3E34-534F-D243-9249-FBAB63C606C9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2895600" y="971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51</xdr:row>
      <xdr:rowOff>0</xdr:rowOff>
    </xdr:from>
    <xdr:ext cx="200025" cy="200025"/>
    <xdr:pic>
      <xdr:nvPicPr>
        <xdr:cNvPr id="103" name="image103.png">
          <a:extLst>
            <a:ext uri="{FF2B5EF4-FFF2-40B4-BE49-F238E27FC236}">
              <a16:creationId xmlns:a16="http://schemas.microsoft.com/office/drawing/2014/main" id="{A3447949-231A-094A-803C-674682C8763E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6756400" y="971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</xdr:row>
      <xdr:rowOff>0</xdr:rowOff>
    </xdr:from>
    <xdr:ext cx="200025" cy="200025"/>
    <xdr:pic>
      <xdr:nvPicPr>
        <xdr:cNvPr id="104" name="image105.png">
          <a:extLst>
            <a:ext uri="{FF2B5EF4-FFF2-40B4-BE49-F238E27FC236}">
              <a16:creationId xmlns:a16="http://schemas.microsoft.com/office/drawing/2014/main" id="{5C6A211D-8E0D-434D-B7CF-B7B0FF08A219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2895600" y="9906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52</xdr:row>
      <xdr:rowOff>0</xdr:rowOff>
    </xdr:from>
    <xdr:ext cx="200025" cy="200025"/>
    <xdr:pic>
      <xdr:nvPicPr>
        <xdr:cNvPr id="105" name="image114.png">
          <a:extLst>
            <a:ext uri="{FF2B5EF4-FFF2-40B4-BE49-F238E27FC236}">
              <a16:creationId xmlns:a16="http://schemas.microsoft.com/office/drawing/2014/main" id="{D4474381-E699-924D-A5BB-8B142123E614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6756400" y="9906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200025" cy="200025"/>
    <xdr:pic>
      <xdr:nvPicPr>
        <xdr:cNvPr id="106" name="image98.png">
          <a:extLst>
            <a:ext uri="{FF2B5EF4-FFF2-40B4-BE49-F238E27FC236}">
              <a16:creationId xmlns:a16="http://schemas.microsoft.com/office/drawing/2014/main" id="{DE382D94-8D00-C644-98FF-263966A72F6D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2895600" y="10096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53</xdr:row>
      <xdr:rowOff>0</xdr:rowOff>
    </xdr:from>
    <xdr:ext cx="200025" cy="200025"/>
    <xdr:pic>
      <xdr:nvPicPr>
        <xdr:cNvPr id="107" name="image111.png">
          <a:extLst>
            <a:ext uri="{FF2B5EF4-FFF2-40B4-BE49-F238E27FC236}">
              <a16:creationId xmlns:a16="http://schemas.microsoft.com/office/drawing/2014/main" id="{EBC874FA-CCCA-214B-9BD1-B186FF5B9789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6756400" y="10096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200025" cy="200025"/>
    <xdr:pic>
      <xdr:nvPicPr>
        <xdr:cNvPr id="108" name="image107.png">
          <a:extLst>
            <a:ext uri="{FF2B5EF4-FFF2-40B4-BE49-F238E27FC236}">
              <a16:creationId xmlns:a16="http://schemas.microsoft.com/office/drawing/2014/main" id="{D69DD12A-172B-AE48-B853-072004F36AEE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2895600" y="10274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54</xdr:row>
      <xdr:rowOff>0</xdr:rowOff>
    </xdr:from>
    <xdr:ext cx="200025" cy="200025"/>
    <xdr:pic>
      <xdr:nvPicPr>
        <xdr:cNvPr id="109" name="image106.png">
          <a:extLst>
            <a:ext uri="{FF2B5EF4-FFF2-40B4-BE49-F238E27FC236}">
              <a16:creationId xmlns:a16="http://schemas.microsoft.com/office/drawing/2014/main" id="{BF3006A4-8C04-314F-BD6C-2311083E3D8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6756400" y="10274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</xdr:row>
      <xdr:rowOff>0</xdr:rowOff>
    </xdr:from>
    <xdr:ext cx="200025" cy="200025"/>
    <xdr:pic>
      <xdr:nvPicPr>
        <xdr:cNvPr id="110" name="image108.png">
          <a:extLst>
            <a:ext uri="{FF2B5EF4-FFF2-40B4-BE49-F238E27FC236}">
              <a16:creationId xmlns:a16="http://schemas.microsoft.com/office/drawing/2014/main" id="{828B29D7-400E-1E49-A174-8A566064165B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2895600" y="10629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55</xdr:row>
      <xdr:rowOff>0</xdr:rowOff>
    </xdr:from>
    <xdr:ext cx="200025" cy="200025"/>
    <xdr:pic>
      <xdr:nvPicPr>
        <xdr:cNvPr id="111" name="image104.png">
          <a:extLst>
            <a:ext uri="{FF2B5EF4-FFF2-40B4-BE49-F238E27FC236}">
              <a16:creationId xmlns:a16="http://schemas.microsoft.com/office/drawing/2014/main" id="{2036B065-B544-3B4E-906A-B21E947BBA2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6756400" y="10629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</xdr:row>
      <xdr:rowOff>0</xdr:rowOff>
    </xdr:from>
    <xdr:ext cx="200025" cy="200025"/>
    <xdr:pic>
      <xdr:nvPicPr>
        <xdr:cNvPr id="112" name="image109.png">
          <a:extLst>
            <a:ext uri="{FF2B5EF4-FFF2-40B4-BE49-F238E27FC236}">
              <a16:creationId xmlns:a16="http://schemas.microsoft.com/office/drawing/2014/main" id="{49108A23-92A1-EB4F-8B06-9BA53FC12366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2895600" y="10807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56</xdr:row>
      <xdr:rowOff>0</xdr:rowOff>
    </xdr:from>
    <xdr:ext cx="200025" cy="200025"/>
    <xdr:pic>
      <xdr:nvPicPr>
        <xdr:cNvPr id="113" name="image116.png">
          <a:extLst>
            <a:ext uri="{FF2B5EF4-FFF2-40B4-BE49-F238E27FC236}">
              <a16:creationId xmlns:a16="http://schemas.microsoft.com/office/drawing/2014/main" id="{89428372-4A39-A840-B02C-B36BF08D49CC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6756400" y="10807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</xdr:row>
      <xdr:rowOff>0</xdr:rowOff>
    </xdr:from>
    <xdr:ext cx="200025" cy="200025"/>
    <xdr:pic>
      <xdr:nvPicPr>
        <xdr:cNvPr id="114" name="image123.png">
          <a:extLst>
            <a:ext uri="{FF2B5EF4-FFF2-40B4-BE49-F238E27FC236}">
              <a16:creationId xmlns:a16="http://schemas.microsoft.com/office/drawing/2014/main" id="{B601606B-BEE9-B04F-B23F-38453A710C3F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2895600" y="11518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57</xdr:row>
      <xdr:rowOff>0</xdr:rowOff>
    </xdr:from>
    <xdr:ext cx="200025" cy="200025"/>
    <xdr:pic>
      <xdr:nvPicPr>
        <xdr:cNvPr id="115" name="image115.png">
          <a:extLst>
            <a:ext uri="{FF2B5EF4-FFF2-40B4-BE49-F238E27FC236}">
              <a16:creationId xmlns:a16="http://schemas.microsoft.com/office/drawing/2014/main" id="{CB24E551-32BA-B343-A17F-6F581106A1E3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6756400" y="11518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200025" cy="200025"/>
    <xdr:pic>
      <xdr:nvPicPr>
        <xdr:cNvPr id="116" name="image112.png">
          <a:extLst>
            <a:ext uri="{FF2B5EF4-FFF2-40B4-BE49-F238E27FC236}">
              <a16:creationId xmlns:a16="http://schemas.microsoft.com/office/drawing/2014/main" id="{FD82D1C6-641E-A94C-A9FC-27B06B5D9FC4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2895600" y="11696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58</xdr:row>
      <xdr:rowOff>0</xdr:rowOff>
    </xdr:from>
    <xdr:ext cx="200025" cy="200025"/>
    <xdr:pic>
      <xdr:nvPicPr>
        <xdr:cNvPr id="117" name="image110.png">
          <a:extLst>
            <a:ext uri="{FF2B5EF4-FFF2-40B4-BE49-F238E27FC236}">
              <a16:creationId xmlns:a16="http://schemas.microsoft.com/office/drawing/2014/main" id="{B04DC91F-D856-AC43-8A2A-5075E95CBB6A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6756400" y="11696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</xdr:row>
      <xdr:rowOff>0</xdr:rowOff>
    </xdr:from>
    <xdr:ext cx="200025" cy="200025"/>
    <xdr:pic>
      <xdr:nvPicPr>
        <xdr:cNvPr id="118" name="image113.png">
          <a:extLst>
            <a:ext uri="{FF2B5EF4-FFF2-40B4-BE49-F238E27FC236}">
              <a16:creationId xmlns:a16="http://schemas.microsoft.com/office/drawing/2014/main" id="{3C85B056-5B55-1F47-BBE8-957E635E315A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2895600" y="1187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59</xdr:row>
      <xdr:rowOff>0</xdr:rowOff>
    </xdr:from>
    <xdr:ext cx="200025" cy="200025"/>
    <xdr:pic>
      <xdr:nvPicPr>
        <xdr:cNvPr id="119" name="image124.png">
          <a:extLst>
            <a:ext uri="{FF2B5EF4-FFF2-40B4-BE49-F238E27FC236}">
              <a16:creationId xmlns:a16="http://schemas.microsoft.com/office/drawing/2014/main" id="{33236DE5-D611-0746-97D5-06E8CB9EEE85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6756400" y="11874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200025" cy="200025"/>
    <xdr:pic>
      <xdr:nvPicPr>
        <xdr:cNvPr id="120" name="image129.png">
          <a:extLst>
            <a:ext uri="{FF2B5EF4-FFF2-40B4-BE49-F238E27FC236}">
              <a16:creationId xmlns:a16="http://schemas.microsoft.com/office/drawing/2014/main" id="{7F529F51-B122-5F4B-89A8-37B51DA4C945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2895600" y="12230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60</xdr:row>
      <xdr:rowOff>0</xdr:rowOff>
    </xdr:from>
    <xdr:ext cx="200025" cy="200025"/>
    <xdr:pic>
      <xdr:nvPicPr>
        <xdr:cNvPr id="121" name="image120.png">
          <a:extLst>
            <a:ext uri="{FF2B5EF4-FFF2-40B4-BE49-F238E27FC236}">
              <a16:creationId xmlns:a16="http://schemas.microsoft.com/office/drawing/2014/main" id="{07C0AC6F-65FB-8B40-BDE5-432DD99E2254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6756400" y="12230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61</xdr:row>
      <xdr:rowOff>0</xdr:rowOff>
    </xdr:from>
    <xdr:ext cx="200025" cy="200025"/>
    <xdr:pic>
      <xdr:nvPicPr>
        <xdr:cNvPr id="122" name="image121.png">
          <a:extLst>
            <a:ext uri="{FF2B5EF4-FFF2-40B4-BE49-F238E27FC236}">
              <a16:creationId xmlns:a16="http://schemas.microsoft.com/office/drawing/2014/main" id="{ACF66B60-972D-FA45-B1D9-3ADC7237D6FB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2895600" y="12407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61</xdr:row>
      <xdr:rowOff>0</xdr:rowOff>
    </xdr:from>
    <xdr:ext cx="200025" cy="200025"/>
    <xdr:pic>
      <xdr:nvPicPr>
        <xdr:cNvPr id="123" name="image119.png">
          <a:extLst>
            <a:ext uri="{FF2B5EF4-FFF2-40B4-BE49-F238E27FC236}">
              <a16:creationId xmlns:a16="http://schemas.microsoft.com/office/drawing/2014/main" id="{7BEBEA61-299B-7845-94E6-78FF15E2488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6756400" y="12407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200025" cy="200025"/>
    <xdr:pic>
      <xdr:nvPicPr>
        <xdr:cNvPr id="124" name="image117.png">
          <a:extLst>
            <a:ext uri="{FF2B5EF4-FFF2-40B4-BE49-F238E27FC236}">
              <a16:creationId xmlns:a16="http://schemas.microsoft.com/office/drawing/2014/main" id="{09B5A6C8-5424-424A-B33F-ABC5BBD03381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2895600" y="12585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62</xdr:row>
      <xdr:rowOff>0</xdr:rowOff>
    </xdr:from>
    <xdr:ext cx="200025" cy="200025"/>
    <xdr:pic>
      <xdr:nvPicPr>
        <xdr:cNvPr id="125" name="image125.png">
          <a:extLst>
            <a:ext uri="{FF2B5EF4-FFF2-40B4-BE49-F238E27FC236}">
              <a16:creationId xmlns:a16="http://schemas.microsoft.com/office/drawing/2014/main" id="{24A02534-C920-F244-9DC8-94D73AA8586E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756400" y="12585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63</xdr:row>
      <xdr:rowOff>0</xdr:rowOff>
    </xdr:from>
    <xdr:ext cx="200025" cy="200025"/>
    <xdr:pic>
      <xdr:nvPicPr>
        <xdr:cNvPr id="126" name="image135.png">
          <a:extLst>
            <a:ext uri="{FF2B5EF4-FFF2-40B4-BE49-F238E27FC236}">
              <a16:creationId xmlns:a16="http://schemas.microsoft.com/office/drawing/2014/main" id="{BD743192-95F5-EF4D-9CC4-B94AB6601205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2895600" y="1276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63</xdr:row>
      <xdr:rowOff>0</xdr:rowOff>
    </xdr:from>
    <xdr:ext cx="200025" cy="200025"/>
    <xdr:pic>
      <xdr:nvPicPr>
        <xdr:cNvPr id="127" name="image118.png">
          <a:extLst>
            <a:ext uri="{FF2B5EF4-FFF2-40B4-BE49-F238E27FC236}">
              <a16:creationId xmlns:a16="http://schemas.microsoft.com/office/drawing/2014/main" id="{1101BEFE-29CB-CE46-A85D-97A0EFC316A2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6756400" y="1276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64</xdr:row>
      <xdr:rowOff>0</xdr:rowOff>
    </xdr:from>
    <xdr:ext cx="200025" cy="200025"/>
    <xdr:pic>
      <xdr:nvPicPr>
        <xdr:cNvPr id="128" name="image122.png">
          <a:extLst>
            <a:ext uri="{FF2B5EF4-FFF2-40B4-BE49-F238E27FC236}">
              <a16:creationId xmlns:a16="http://schemas.microsoft.com/office/drawing/2014/main" id="{C152CDE9-6CFA-9946-A7E1-11FD5C636EC5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2895600" y="12941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64</xdr:row>
      <xdr:rowOff>0</xdr:rowOff>
    </xdr:from>
    <xdr:ext cx="200025" cy="200025"/>
    <xdr:pic>
      <xdr:nvPicPr>
        <xdr:cNvPr id="129" name="image126.png">
          <a:extLst>
            <a:ext uri="{FF2B5EF4-FFF2-40B4-BE49-F238E27FC236}">
              <a16:creationId xmlns:a16="http://schemas.microsoft.com/office/drawing/2014/main" id="{6A6A83AA-DCA0-C54B-839E-AB528729D029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6756400" y="12941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0</xdr:rowOff>
    </xdr:from>
    <xdr:ext cx="200025" cy="200025"/>
    <xdr:pic>
      <xdr:nvPicPr>
        <xdr:cNvPr id="130" name="image134.png">
          <a:extLst>
            <a:ext uri="{FF2B5EF4-FFF2-40B4-BE49-F238E27FC236}">
              <a16:creationId xmlns:a16="http://schemas.microsoft.com/office/drawing/2014/main" id="{D7B3D92D-73A7-714A-B4B2-049F2FF48007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2895600" y="13119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65</xdr:row>
      <xdr:rowOff>0</xdr:rowOff>
    </xdr:from>
    <xdr:ext cx="200025" cy="200025"/>
    <xdr:pic>
      <xdr:nvPicPr>
        <xdr:cNvPr id="131" name="image128.png">
          <a:extLst>
            <a:ext uri="{FF2B5EF4-FFF2-40B4-BE49-F238E27FC236}">
              <a16:creationId xmlns:a16="http://schemas.microsoft.com/office/drawing/2014/main" id="{2ABE826F-3135-3942-ADEA-0022F115BB0F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6756400" y="13119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66</xdr:row>
      <xdr:rowOff>0</xdr:rowOff>
    </xdr:from>
    <xdr:ext cx="200025" cy="200025"/>
    <xdr:pic>
      <xdr:nvPicPr>
        <xdr:cNvPr id="132" name="image132.png">
          <a:extLst>
            <a:ext uri="{FF2B5EF4-FFF2-40B4-BE49-F238E27FC236}">
              <a16:creationId xmlns:a16="http://schemas.microsoft.com/office/drawing/2014/main" id="{FCA45CF9-E633-F44C-959E-06280C5E8638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2895600" y="13296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66</xdr:row>
      <xdr:rowOff>0</xdr:rowOff>
    </xdr:from>
    <xdr:ext cx="200025" cy="200025"/>
    <xdr:pic>
      <xdr:nvPicPr>
        <xdr:cNvPr id="133" name="image127.png">
          <a:extLst>
            <a:ext uri="{FF2B5EF4-FFF2-40B4-BE49-F238E27FC236}">
              <a16:creationId xmlns:a16="http://schemas.microsoft.com/office/drawing/2014/main" id="{3727690E-3F0E-4D4C-85D1-4B0E3C6078B8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6756400" y="13296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67</xdr:row>
      <xdr:rowOff>0</xdr:rowOff>
    </xdr:from>
    <xdr:ext cx="200025" cy="200025"/>
    <xdr:pic>
      <xdr:nvPicPr>
        <xdr:cNvPr id="134" name="image137.png">
          <a:extLst>
            <a:ext uri="{FF2B5EF4-FFF2-40B4-BE49-F238E27FC236}">
              <a16:creationId xmlns:a16="http://schemas.microsoft.com/office/drawing/2014/main" id="{FE6FFF1D-6952-1344-AA2F-A954DCCB670D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2895600" y="13830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67</xdr:row>
      <xdr:rowOff>0</xdr:rowOff>
    </xdr:from>
    <xdr:ext cx="200025" cy="200025"/>
    <xdr:pic>
      <xdr:nvPicPr>
        <xdr:cNvPr id="135" name="image144.png">
          <a:extLst>
            <a:ext uri="{FF2B5EF4-FFF2-40B4-BE49-F238E27FC236}">
              <a16:creationId xmlns:a16="http://schemas.microsoft.com/office/drawing/2014/main" id="{023ADD06-807E-2948-99BA-3ACBD8E60E28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6756400" y="13830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200025" cy="200025"/>
    <xdr:pic>
      <xdr:nvPicPr>
        <xdr:cNvPr id="136" name="image130.png">
          <a:extLst>
            <a:ext uri="{FF2B5EF4-FFF2-40B4-BE49-F238E27FC236}">
              <a16:creationId xmlns:a16="http://schemas.microsoft.com/office/drawing/2014/main" id="{28BC55A5-9EEB-6043-B1B2-A36AA12B5A68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2895600" y="14008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68</xdr:row>
      <xdr:rowOff>0</xdr:rowOff>
    </xdr:from>
    <xdr:ext cx="200025" cy="200025"/>
    <xdr:pic>
      <xdr:nvPicPr>
        <xdr:cNvPr id="137" name="image133.png">
          <a:extLst>
            <a:ext uri="{FF2B5EF4-FFF2-40B4-BE49-F238E27FC236}">
              <a16:creationId xmlns:a16="http://schemas.microsoft.com/office/drawing/2014/main" id="{2EAA0ECA-204B-4B40-BD52-700B993C3403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6756400" y="14008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69</xdr:row>
      <xdr:rowOff>0</xdr:rowOff>
    </xdr:from>
    <xdr:ext cx="200025" cy="200025"/>
    <xdr:pic>
      <xdr:nvPicPr>
        <xdr:cNvPr id="138" name="image139.png">
          <a:extLst>
            <a:ext uri="{FF2B5EF4-FFF2-40B4-BE49-F238E27FC236}">
              <a16:creationId xmlns:a16="http://schemas.microsoft.com/office/drawing/2014/main" id="{A9965089-1AFF-5547-B9A0-1ECFD50B90D8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2895600" y="14185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69</xdr:row>
      <xdr:rowOff>0</xdr:rowOff>
    </xdr:from>
    <xdr:ext cx="200025" cy="200025"/>
    <xdr:pic>
      <xdr:nvPicPr>
        <xdr:cNvPr id="139" name="image131.png">
          <a:extLst>
            <a:ext uri="{FF2B5EF4-FFF2-40B4-BE49-F238E27FC236}">
              <a16:creationId xmlns:a16="http://schemas.microsoft.com/office/drawing/2014/main" id="{C56317DF-5717-2D48-8FFE-31620DDCDB7A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6756400" y="14185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200025" cy="200025"/>
    <xdr:pic>
      <xdr:nvPicPr>
        <xdr:cNvPr id="140" name="image143.png">
          <a:extLst>
            <a:ext uri="{FF2B5EF4-FFF2-40B4-BE49-F238E27FC236}">
              <a16:creationId xmlns:a16="http://schemas.microsoft.com/office/drawing/2014/main" id="{B1549C7D-982F-6149-B3B7-1DB4AF72A9F8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2895600" y="14363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70</xdr:row>
      <xdr:rowOff>0</xdr:rowOff>
    </xdr:from>
    <xdr:ext cx="200025" cy="200025"/>
    <xdr:pic>
      <xdr:nvPicPr>
        <xdr:cNvPr id="141" name="image156.png">
          <a:extLst>
            <a:ext uri="{FF2B5EF4-FFF2-40B4-BE49-F238E27FC236}">
              <a16:creationId xmlns:a16="http://schemas.microsoft.com/office/drawing/2014/main" id="{442E58C5-788D-E646-A746-5D950582F9A5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6756400" y="14363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71</xdr:row>
      <xdr:rowOff>0</xdr:rowOff>
    </xdr:from>
    <xdr:ext cx="200025" cy="200025"/>
    <xdr:pic>
      <xdr:nvPicPr>
        <xdr:cNvPr id="142" name="image142.png">
          <a:extLst>
            <a:ext uri="{FF2B5EF4-FFF2-40B4-BE49-F238E27FC236}">
              <a16:creationId xmlns:a16="http://schemas.microsoft.com/office/drawing/2014/main" id="{CCE9707A-3819-644C-8B37-C7DB06C6C78F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2895600" y="1454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71</xdr:row>
      <xdr:rowOff>0</xdr:rowOff>
    </xdr:from>
    <xdr:ext cx="200025" cy="200025"/>
    <xdr:pic>
      <xdr:nvPicPr>
        <xdr:cNvPr id="143" name="image151.png">
          <a:extLst>
            <a:ext uri="{FF2B5EF4-FFF2-40B4-BE49-F238E27FC236}">
              <a16:creationId xmlns:a16="http://schemas.microsoft.com/office/drawing/2014/main" id="{BB7ACD14-2471-ED4B-B90D-262DB12A5E25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6756400" y="14541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200025" cy="200025"/>
    <xdr:pic>
      <xdr:nvPicPr>
        <xdr:cNvPr id="144" name="image141.png">
          <a:extLst>
            <a:ext uri="{FF2B5EF4-FFF2-40B4-BE49-F238E27FC236}">
              <a16:creationId xmlns:a16="http://schemas.microsoft.com/office/drawing/2014/main" id="{0280D814-0649-7144-8D44-5D0C27391DED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2895600" y="14719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72</xdr:row>
      <xdr:rowOff>0</xdr:rowOff>
    </xdr:from>
    <xdr:ext cx="200025" cy="200025"/>
    <xdr:pic>
      <xdr:nvPicPr>
        <xdr:cNvPr id="145" name="image140.png">
          <a:extLst>
            <a:ext uri="{FF2B5EF4-FFF2-40B4-BE49-F238E27FC236}">
              <a16:creationId xmlns:a16="http://schemas.microsoft.com/office/drawing/2014/main" id="{DCD2D061-D53A-6A4C-A3CD-0ECA9054B8D5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6756400" y="14719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73</xdr:row>
      <xdr:rowOff>0</xdr:rowOff>
    </xdr:from>
    <xdr:ext cx="200025" cy="200025"/>
    <xdr:pic>
      <xdr:nvPicPr>
        <xdr:cNvPr id="146" name="image138.png">
          <a:extLst>
            <a:ext uri="{FF2B5EF4-FFF2-40B4-BE49-F238E27FC236}">
              <a16:creationId xmlns:a16="http://schemas.microsoft.com/office/drawing/2014/main" id="{D8CD4538-90CE-6A42-B930-07DD39723B6E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2895600" y="15074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73</xdr:row>
      <xdr:rowOff>0</xdr:rowOff>
    </xdr:from>
    <xdr:ext cx="200025" cy="200025"/>
    <xdr:pic>
      <xdr:nvPicPr>
        <xdr:cNvPr id="147" name="image136.png">
          <a:extLst>
            <a:ext uri="{FF2B5EF4-FFF2-40B4-BE49-F238E27FC236}">
              <a16:creationId xmlns:a16="http://schemas.microsoft.com/office/drawing/2014/main" id="{BFF182C5-6446-6343-84CB-5736052948DE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6756400" y="15074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74</xdr:row>
      <xdr:rowOff>0</xdr:rowOff>
    </xdr:from>
    <xdr:ext cx="200025" cy="200025"/>
    <xdr:pic>
      <xdr:nvPicPr>
        <xdr:cNvPr id="148" name="image154.png">
          <a:extLst>
            <a:ext uri="{FF2B5EF4-FFF2-40B4-BE49-F238E27FC236}">
              <a16:creationId xmlns:a16="http://schemas.microsoft.com/office/drawing/2014/main" id="{D6689186-28B4-C94D-A090-6320627B75D1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2895600" y="15252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74</xdr:row>
      <xdr:rowOff>0</xdr:rowOff>
    </xdr:from>
    <xdr:ext cx="200025" cy="200025"/>
    <xdr:pic>
      <xdr:nvPicPr>
        <xdr:cNvPr id="149" name="image157.png">
          <a:extLst>
            <a:ext uri="{FF2B5EF4-FFF2-40B4-BE49-F238E27FC236}">
              <a16:creationId xmlns:a16="http://schemas.microsoft.com/office/drawing/2014/main" id="{A3B9DF78-077F-A64A-B896-AABD6E5881C8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6756400" y="15252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200025" cy="200025"/>
    <xdr:pic>
      <xdr:nvPicPr>
        <xdr:cNvPr id="150" name="image147.png">
          <a:extLst>
            <a:ext uri="{FF2B5EF4-FFF2-40B4-BE49-F238E27FC236}">
              <a16:creationId xmlns:a16="http://schemas.microsoft.com/office/drawing/2014/main" id="{AF345CDD-797F-9C44-A628-D952680CA207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2895600" y="1543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75</xdr:row>
      <xdr:rowOff>0</xdr:rowOff>
    </xdr:from>
    <xdr:ext cx="200025" cy="200025"/>
    <xdr:pic>
      <xdr:nvPicPr>
        <xdr:cNvPr id="151" name="image148.png">
          <a:extLst>
            <a:ext uri="{FF2B5EF4-FFF2-40B4-BE49-F238E27FC236}">
              <a16:creationId xmlns:a16="http://schemas.microsoft.com/office/drawing/2014/main" id="{1396C8D2-BEA0-5541-9BCA-9A38E21EA1F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6756400" y="1543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76</xdr:row>
      <xdr:rowOff>0</xdr:rowOff>
    </xdr:from>
    <xdr:ext cx="200025" cy="200025"/>
    <xdr:pic>
      <xdr:nvPicPr>
        <xdr:cNvPr id="152" name="image155.png">
          <a:extLst>
            <a:ext uri="{FF2B5EF4-FFF2-40B4-BE49-F238E27FC236}">
              <a16:creationId xmlns:a16="http://schemas.microsoft.com/office/drawing/2014/main" id="{28A609D2-4B4C-114F-B5BF-6FCEB980E8DC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2895600" y="15608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76</xdr:row>
      <xdr:rowOff>0</xdr:rowOff>
    </xdr:from>
    <xdr:ext cx="200025" cy="200025"/>
    <xdr:pic>
      <xdr:nvPicPr>
        <xdr:cNvPr id="153" name="image146.png">
          <a:extLst>
            <a:ext uri="{FF2B5EF4-FFF2-40B4-BE49-F238E27FC236}">
              <a16:creationId xmlns:a16="http://schemas.microsoft.com/office/drawing/2014/main" id="{3F133FCD-ACB0-E846-BBEB-17521397C8A7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6756400" y="15608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77</xdr:row>
      <xdr:rowOff>0</xdr:rowOff>
    </xdr:from>
    <xdr:ext cx="200025" cy="200025"/>
    <xdr:pic>
      <xdr:nvPicPr>
        <xdr:cNvPr id="154" name="image145.png">
          <a:extLst>
            <a:ext uri="{FF2B5EF4-FFF2-40B4-BE49-F238E27FC236}">
              <a16:creationId xmlns:a16="http://schemas.microsoft.com/office/drawing/2014/main" id="{2AD417CB-9272-1E40-BCB3-57EBEB54C791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2895600" y="15786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77</xdr:row>
      <xdr:rowOff>0</xdr:rowOff>
    </xdr:from>
    <xdr:ext cx="200025" cy="200025"/>
    <xdr:pic>
      <xdr:nvPicPr>
        <xdr:cNvPr id="155" name="image150.png">
          <a:extLst>
            <a:ext uri="{FF2B5EF4-FFF2-40B4-BE49-F238E27FC236}">
              <a16:creationId xmlns:a16="http://schemas.microsoft.com/office/drawing/2014/main" id="{680A9CA8-4D30-EA4C-A4FF-B11724D1E0A9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6756400" y="15786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78</xdr:row>
      <xdr:rowOff>0</xdr:rowOff>
    </xdr:from>
    <xdr:ext cx="200025" cy="200025"/>
    <xdr:pic>
      <xdr:nvPicPr>
        <xdr:cNvPr id="156" name="image160.png">
          <a:extLst>
            <a:ext uri="{FF2B5EF4-FFF2-40B4-BE49-F238E27FC236}">
              <a16:creationId xmlns:a16="http://schemas.microsoft.com/office/drawing/2014/main" id="{68478FB3-7DBD-6B4D-B959-1F445BD816CC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2895600" y="15963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78</xdr:row>
      <xdr:rowOff>0</xdr:rowOff>
    </xdr:from>
    <xdr:ext cx="200025" cy="200025"/>
    <xdr:pic>
      <xdr:nvPicPr>
        <xdr:cNvPr id="157" name="image149.png">
          <a:extLst>
            <a:ext uri="{FF2B5EF4-FFF2-40B4-BE49-F238E27FC236}">
              <a16:creationId xmlns:a16="http://schemas.microsoft.com/office/drawing/2014/main" id="{620D7C30-7248-A743-86AA-95A01170192C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6756400" y="15963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79</xdr:row>
      <xdr:rowOff>0</xdr:rowOff>
    </xdr:from>
    <xdr:ext cx="200025" cy="200025"/>
    <xdr:pic>
      <xdr:nvPicPr>
        <xdr:cNvPr id="158" name="image159.png">
          <a:extLst>
            <a:ext uri="{FF2B5EF4-FFF2-40B4-BE49-F238E27FC236}">
              <a16:creationId xmlns:a16="http://schemas.microsoft.com/office/drawing/2014/main" id="{D918FCBE-C35B-5D48-8C9E-95DE72A660D3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2895600" y="16141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79</xdr:row>
      <xdr:rowOff>0</xdr:rowOff>
    </xdr:from>
    <xdr:ext cx="200025" cy="200025"/>
    <xdr:pic>
      <xdr:nvPicPr>
        <xdr:cNvPr id="159" name="image162.png">
          <a:extLst>
            <a:ext uri="{FF2B5EF4-FFF2-40B4-BE49-F238E27FC236}">
              <a16:creationId xmlns:a16="http://schemas.microsoft.com/office/drawing/2014/main" id="{DABE3C42-9077-054B-B132-545A0A4995E4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6756400" y="16141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200025" cy="200025"/>
    <xdr:pic>
      <xdr:nvPicPr>
        <xdr:cNvPr id="160" name="image152.png">
          <a:extLst>
            <a:ext uri="{FF2B5EF4-FFF2-40B4-BE49-F238E27FC236}">
              <a16:creationId xmlns:a16="http://schemas.microsoft.com/office/drawing/2014/main" id="{C12EC840-0B77-B344-8624-DEE20EFDF738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2895600" y="16319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80</xdr:row>
      <xdr:rowOff>0</xdr:rowOff>
    </xdr:from>
    <xdr:ext cx="200025" cy="200025"/>
    <xdr:pic>
      <xdr:nvPicPr>
        <xdr:cNvPr id="161" name="image153.png">
          <a:extLst>
            <a:ext uri="{FF2B5EF4-FFF2-40B4-BE49-F238E27FC236}">
              <a16:creationId xmlns:a16="http://schemas.microsoft.com/office/drawing/2014/main" id="{43978A12-3A96-4A48-BE74-D9274A700113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6756400" y="16319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200025" cy="200025"/>
    <xdr:pic>
      <xdr:nvPicPr>
        <xdr:cNvPr id="162" name="image161.png">
          <a:extLst>
            <a:ext uri="{FF2B5EF4-FFF2-40B4-BE49-F238E27FC236}">
              <a16:creationId xmlns:a16="http://schemas.microsoft.com/office/drawing/2014/main" id="{49CE5865-6301-154A-93D3-A696CFD5129F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2895600" y="17208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81</xdr:row>
      <xdr:rowOff>0</xdr:rowOff>
    </xdr:from>
    <xdr:ext cx="200025" cy="200025"/>
    <xdr:pic>
      <xdr:nvPicPr>
        <xdr:cNvPr id="163" name="image158.png">
          <a:extLst>
            <a:ext uri="{FF2B5EF4-FFF2-40B4-BE49-F238E27FC236}">
              <a16:creationId xmlns:a16="http://schemas.microsoft.com/office/drawing/2014/main" id="{4EF962F3-630B-4642-AF81-5B1CC4FEC067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6756400" y="17208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82</xdr:row>
      <xdr:rowOff>0</xdr:rowOff>
    </xdr:from>
    <xdr:ext cx="200025" cy="200025"/>
    <xdr:pic>
      <xdr:nvPicPr>
        <xdr:cNvPr id="164" name="image167.png">
          <a:extLst>
            <a:ext uri="{FF2B5EF4-FFF2-40B4-BE49-F238E27FC236}">
              <a16:creationId xmlns:a16="http://schemas.microsoft.com/office/drawing/2014/main" id="{6AE1D299-80EC-4A45-A9AC-CF9A80935E88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2895600" y="17741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82</xdr:row>
      <xdr:rowOff>0</xdr:rowOff>
    </xdr:from>
    <xdr:ext cx="200025" cy="200025"/>
    <xdr:pic>
      <xdr:nvPicPr>
        <xdr:cNvPr id="165" name="image166.png">
          <a:extLst>
            <a:ext uri="{FF2B5EF4-FFF2-40B4-BE49-F238E27FC236}">
              <a16:creationId xmlns:a16="http://schemas.microsoft.com/office/drawing/2014/main" id="{FE399D28-F54A-6D4C-8C44-BF346C709823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6756400" y="17741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83</xdr:row>
      <xdr:rowOff>0</xdr:rowOff>
    </xdr:from>
    <xdr:ext cx="200025" cy="200025"/>
    <xdr:pic>
      <xdr:nvPicPr>
        <xdr:cNvPr id="166" name="image169.png">
          <a:extLst>
            <a:ext uri="{FF2B5EF4-FFF2-40B4-BE49-F238E27FC236}">
              <a16:creationId xmlns:a16="http://schemas.microsoft.com/office/drawing/2014/main" id="{8E63D688-2E60-5E45-985B-52E7B5F9D8F6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2895600" y="17919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83</xdr:row>
      <xdr:rowOff>0</xdr:rowOff>
    </xdr:from>
    <xdr:ext cx="200025" cy="200025"/>
    <xdr:pic>
      <xdr:nvPicPr>
        <xdr:cNvPr id="167" name="image163.png">
          <a:extLst>
            <a:ext uri="{FF2B5EF4-FFF2-40B4-BE49-F238E27FC236}">
              <a16:creationId xmlns:a16="http://schemas.microsoft.com/office/drawing/2014/main" id="{C8FE10C8-34B4-D049-BD79-D04AC9421DD4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6756400" y="17919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84</xdr:row>
      <xdr:rowOff>0</xdr:rowOff>
    </xdr:from>
    <xdr:ext cx="200025" cy="200025"/>
    <xdr:pic>
      <xdr:nvPicPr>
        <xdr:cNvPr id="168" name="image170.png">
          <a:extLst>
            <a:ext uri="{FF2B5EF4-FFF2-40B4-BE49-F238E27FC236}">
              <a16:creationId xmlns:a16="http://schemas.microsoft.com/office/drawing/2014/main" id="{5B201AFA-273F-DB41-9577-5AA5671D9944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2895600" y="18275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84</xdr:row>
      <xdr:rowOff>0</xdr:rowOff>
    </xdr:from>
    <xdr:ext cx="200025" cy="200025"/>
    <xdr:pic>
      <xdr:nvPicPr>
        <xdr:cNvPr id="169" name="image165.png">
          <a:extLst>
            <a:ext uri="{FF2B5EF4-FFF2-40B4-BE49-F238E27FC236}">
              <a16:creationId xmlns:a16="http://schemas.microsoft.com/office/drawing/2014/main" id="{A648139A-4216-BB40-84D1-44D45C0E2154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6756400" y="18275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85</xdr:row>
      <xdr:rowOff>0</xdr:rowOff>
    </xdr:from>
    <xdr:ext cx="200025" cy="200025"/>
    <xdr:pic>
      <xdr:nvPicPr>
        <xdr:cNvPr id="170" name="image164.png">
          <a:extLst>
            <a:ext uri="{FF2B5EF4-FFF2-40B4-BE49-F238E27FC236}">
              <a16:creationId xmlns:a16="http://schemas.microsoft.com/office/drawing/2014/main" id="{CA36FCF6-AEF8-D645-9A94-95C72405F154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2895600" y="18453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200025" cy="200025"/>
    <xdr:pic>
      <xdr:nvPicPr>
        <xdr:cNvPr id="171" name="image168.png">
          <a:extLst>
            <a:ext uri="{FF2B5EF4-FFF2-40B4-BE49-F238E27FC236}">
              <a16:creationId xmlns:a16="http://schemas.microsoft.com/office/drawing/2014/main" id="{80BEE92B-479D-7F47-A67E-60A8F6098397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6756400" y="18453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86</xdr:row>
      <xdr:rowOff>0</xdr:rowOff>
    </xdr:from>
    <xdr:ext cx="200025" cy="200025"/>
    <xdr:pic>
      <xdr:nvPicPr>
        <xdr:cNvPr id="172" name="image172.png">
          <a:extLst>
            <a:ext uri="{FF2B5EF4-FFF2-40B4-BE49-F238E27FC236}">
              <a16:creationId xmlns:a16="http://schemas.microsoft.com/office/drawing/2014/main" id="{7C869762-594B-3A4A-8199-A752DA94F636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2895600" y="19164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86</xdr:row>
      <xdr:rowOff>0</xdr:rowOff>
    </xdr:from>
    <xdr:ext cx="200025" cy="200025"/>
    <xdr:pic>
      <xdr:nvPicPr>
        <xdr:cNvPr id="173" name="image171.png">
          <a:extLst>
            <a:ext uri="{FF2B5EF4-FFF2-40B4-BE49-F238E27FC236}">
              <a16:creationId xmlns:a16="http://schemas.microsoft.com/office/drawing/2014/main" id="{548C4A9F-6770-8143-8B6A-063A65E5CD6B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6756400" y="19164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87</xdr:row>
      <xdr:rowOff>0</xdr:rowOff>
    </xdr:from>
    <xdr:ext cx="200025" cy="200025"/>
    <xdr:pic>
      <xdr:nvPicPr>
        <xdr:cNvPr id="174" name="image178.png">
          <a:extLst>
            <a:ext uri="{FF2B5EF4-FFF2-40B4-BE49-F238E27FC236}">
              <a16:creationId xmlns:a16="http://schemas.microsoft.com/office/drawing/2014/main" id="{3DA88041-D880-394E-B7C3-EC5933C7E5CA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2895600" y="19342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87</xdr:row>
      <xdr:rowOff>0</xdr:rowOff>
    </xdr:from>
    <xdr:ext cx="200025" cy="200025"/>
    <xdr:pic>
      <xdr:nvPicPr>
        <xdr:cNvPr id="175" name="image173.png">
          <a:extLst>
            <a:ext uri="{FF2B5EF4-FFF2-40B4-BE49-F238E27FC236}">
              <a16:creationId xmlns:a16="http://schemas.microsoft.com/office/drawing/2014/main" id="{287BD73E-0634-3E4D-AC14-78306210A7E6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6756400" y="19342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88</xdr:row>
      <xdr:rowOff>0</xdr:rowOff>
    </xdr:from>
    <xdr:ext cx="200025" cy="200025"/>
    <xdr:pic>
      <xdr:nvPicPr>
        <xdr:cNvPr id="176" name="image182.png">
          <a:extLst>
            <a:ext uri="{FF2B5EF4-FFF2-40B4-BE49-F238E27FC236}">
              <a16:creationId xmlns:a16="http://schemas.microsoft.com/office/drawing/2014/main" id="{BF30E8E3-D0E5-844D-A6A7-6445D37743CF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2895600" y="19519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88</xdr:row>
      <xdr:rowOff>0</xdr:rowOff>
    </xdr:from>
    <xdr:ext cx="200025" cy="200025"/>
    <xdr:pic>
      <xdr:nvPicPr>
        <xdr:cNvPr id="177" name="image174.png">
          <a:extLst>
            <a:ext uri="{FF2B5EF4-FFF2-40B4-BE49-F238E27FC236}">
              <a16:creationId xmlns:a16="http://schemas.microsoft.com/office/drawing/2014/main" id="{C5D52410-BE38-5046-B0E6-40AF9AFC9C8D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6756400" y="19519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89</xdr:row>
      <xdr:rowOff>0</xdr:rowOff>
    </xdr:from>
    <xdr:ext cx="200025" cy="200025"/>
    <xdr:pic>
      <xdr:nvPicPr>
        <xdr:cNvPr id="178" name="image180.png">
          <a:extLst>
            <a:ext uri="{FF2B5EF4-FFF2-40B4-BE49-F238E27FC236}">
              <a16:creationId xmlns:a16="http://schemas.microsoft.com/office/drawing/2014/main" id="{D7E49CA6-9FF7-5B47-A98A-1361467961E8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2895600" y="1987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89</xdr:row>
      <xdr:rowOff>0</xdr:rowOff>
    </xdr:from>
    <xdr:ext cx="200025" cy="200025"/>
    <xdr:pic>
      <xdr:nvPicPr>
        <xdr:cNvPr id="179" name="image179.png">
          <a:extLst>
            <a:ext uri="{FF2B5EF4-FFF2-40B4-BE49-F238E27FC236}">
              <a16:creationId xmlns:a16="http://schemas.microsoft.com/office/drawing/2014/main" id="{449959AF-9475-214C-903F-F8E614283BCE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6756400" y="19875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90</xdr:row>
      <xdr:rowOff>0</xdr:rowOff>
    </xdr:from>
    <xdr:ext cx="200025" cy="200025"/>
    <xdr:pic>
      <xdr:nvPicPr>
        <xdr:cNvPr id="180" name="image181.png">
          <a:extLst>
            <a:ext uri="{FF2B5EF4-FFF2-40B4-BE49-F238E27FC236}">
              <a16:creationId xmlns:a16="http://schemas.microsoft.com/office/drawing/2014/main" id="{469B22F7-1316-584D-BE14-9583712D5257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2895600" y="20053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90</xdr:row>
      <xdr:rowOff>0</xdr:rowOff>
    </xdr:from>
    <xdr:ext cx="200025" cy="200025"/>
    <xdr:pic>
      <xdr:nvPicPr>
        <xdr:cNvPr id="181" name="image176.png">
          <a:extLst>
            <a:ext uri="{FF2B5EF4-FFF2-40B4-BE49-F238E27FC236}">
              <a16:creationId xmlns:a16="http://schemas.microsoft.com/office/drawing/2014/main" id="{3FAE589A-BF24-3B4F-A708-D1095AD3D116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xfrm>
          <a:off x="6756400" y="20053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91</xdr:row>
      <xdr:rowOff>0</xdr:rowOff>
    </xdr:from>
    <xdr:ext cx="200025" cy="200025"/>
    <xdr:pic>
      <xdr:nvPicPr>
        <xdr:cNvPr id="182" name="image184.png">
          <a:extLst>
            <a:ext uri="{FF2B5EF4-FFF2-40B4-BE49-F238E27FC236}">
              <a16:creationId xmlns:a16="http://schemas.microsoft.com/office/drawing/2014/main" id="{EF7DD486-16D4-FC40-85CD-70535C6324BB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2895600" y="20231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91</xdr:row>
      <xdr:rowOff>0</xdr:rowOff>
    </xdr:from>
    <xdr:ext cx="200025" cy="200025"/>
    <xdr:pic>
      <xdr:nvPicPr>
        <xdr:cNvPr id="183" name="image191.png">
          <a:extLst>
            <a:ext uri="{FF2B5EF4-FFF2-40B4-BE49-F238E27FC236}">
              <a16:creationId xmlns:a16="http://schemas.microsoft.com/office/drawing/2014/main" id="{5ADD02CE-9EE2-4C41-8DFF-7A3A090A07A3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xfrm>
          <a:off x="6756400" y="20231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92</xdr:row>
      <xdr:rowOff>0</xdr:rowOff>
    </xdr:from>
    <xdr:ext cx="200025" cy="200025"/>
    <xdr:pic>
      <xdr:nvPicPr>
        <xdr:cNvPr id="184" name="image177.png">
          <a:extLst>
            <a:ext uri="{FF2B5EF4-FFF2-40B4-BE49-F238E27FC236}">
              <a16:creationId xmlns:a16="http://schemas.microsoft.com/office/drawing/2014/main" id="{10DBFAF8-14C2-D748-BA9E-99E902F8C1B8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2895600" y="20408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92</xdr:row>
      <xdr:rowOff>0</xdr:rowOff>
    </xdr:from>
    <xdr:ext cx="200025" cy="200025"/>
    <xdr:pic>
      <xdr:nvPicPr>
        <xdr:cNvPr id="185" name="image183.png">
          <a:extLst>
            <a:ext uri="{FF2B5EF4-FFF2-40B4-BE49-F238E27FC236}">
              <a16:creationId xmlns:a16="http://schemas.microsoft.com/office/drawing/2014/main" id="{16588FE2-7FC2-7641-AFC4-96C54DB31B01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xfrm>
          <a:off x="6756400" y="20408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93</xdr:row>
      <xdr:rowOff>0</xdr:rowOff>
    </xdr:from>
    <xdr:ext cx="200025" cy="200025"/>
    <xdr:pic>
      <xdr:nvPicPr>
        <xdr:cNvPr id="186" name="image175.png">
          <a:extLst>
            <a:ext uri="{FF2B5EF4-FFF2-40B4-BE49-F238E27FC236}">
              <a16:creationId xmlns:a16="http://schemas.microsoft.com/office/drawing/2014/main" id="{65B7D44C-9DCC-0A46-A010-51367646564E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2895600" y="21120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93</xdr:row>
      <xdr:rowOff>0</xdr:rowOff>
    </xdr:from>
    <xdr:ext cx="200025" cy="200025"/>
    <xdr:pic>
      <xdr:nvPicPr>
        <xdr:cNvPr id="187" name="image185.png">
          <a:extLst>
            <a:ext uri="{FF2B5EF4-FFF2-40B4-BE49-F238E27FC236}">
              <a16:creationId xmlns:a16="http://schemas.microsoft.com/office/drawing/2014/main" id="{5584914D-1D4B-4A4B-A814-D8FE4A32328F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xfrm>
          <a:off x="6756400" y="21120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94</xdr:row>
      <xdr:rowOff>0</xdr:rowOff>
    </xdr:from>
    <xdr:ext cx="200025" cy="200025"/>
    <xdr:pic>
      <xdr:nvPicPr>
        <xdr:cNvPr id="188" name="image190.png">
          <a:extLst>
            <a:ext uri="{FF2B5EF4-FFF2-40B4-BE49-F238E27FC236}">
              <a16:creationId xmlns:a16="http://schemas.microsoft.com/office/drawing/2014/main" id="{45ED23C3-EC11-3746-A674-FFA7072DB45D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2895600" y="21297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94</xdr:row>
      <xdr:rowOff>0</xdr:rowOff>
    </xdr:from>
    <xdr:ext cx="200025" cy="200025"/>
    <xdr:pic>
      <xdr:nvPicPr>
        <xdr:cNvPr id="189" name="image186.png">
          <a:extLst>
            <a:ext uri="{FF2B5EF4-FFF2-40B4-BE49-F238E27FC236}">
              <a16:creationId xmlns:a16="http://schemas.microsoft.com/office/drawing/2014/main" id="{ABB49A49-F171-FF4B-B3FA-8B3348746C0E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6756400" y="21297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95</xdr:row>
      <xdr:rowOff>0</xdr:rowOff>
    </xdr:from>
    <xdr:ext cx="200025" cy="200025"/>
    <xdr:pic>
      <xdr:nvPicPr>
        <xdr:cNvPr id="190" name="image194.png">
          <a:extLst>
            <a:ext uri="{FF2B5EF4-FFF2-40B4-BE49-F238E27FC236}">
              <a16:creationId xmlns:a16="http://schemas.microsoft.com/office/drawing/2014/main" id="{83FF5BD0-70AA-FE49-8F68-C8ED8F5A5261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xfrm>
          <a:off x="2895600" y="2165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95</xdr:row>
      <xdr:rowOff>0</xdr:rowOff>
    </xdr:from>
    <xdr:ext cx="200025" cy="200025"/>
    <xdr:pic>
      <xdr:nvPicPr>
        <xdr:cNvPr id="191" name="image188.png">
          <a:extLst>
            <a:ext uri="{FF2B5EF4-FFF2-40B4-BE49-F238E27FC236}">
              <a16:creationId xmlns:a16="http://schemas.microsoft.com/office/drawing/2014/main" id="{5F70AC0A-5CA1-5C4D-AF5B-AB7EC4B67123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6756400" y="21653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96</xdr:row>
      <xdr:rowOff>0</xdr:rowOff>
    </xdr:from>
    <xdr:ext cx="200025" cy="200025"/>
    <xdr:pic>
      <xdr:nvPicPr>
        <xdr:cNvPr id="192" name="image195.png">
          <a:extLst>
            <a:ext uri="{FF2B5EF4-FFF2-40B4-BE49-F238E27FC236}">
              <a16:creationId xmlns:a16="http://schemas.microsoft.com/office/drawing/2014/main" id="{1FC85CA0-ECAA-F047-800B-8F45D4494AEB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2895600" y="22009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96</xdr:row>
      <xdr:rowOff>0</xdr:rowOff>
    </xdr:from>
    <xdr:ext cx="200025" cy="200025"/>
    <xdr:pic>
      <xdr:nvPicPr>
        <xdr:cNvPr id="193" name="image189.png">
          <a:extLst>
            <a:ext uri="{FF2B5EF4-FFF2-40B4-BE49-F238E27FC236}">
              <a16:creationId xmlns:a16="http://schemas.microsoft.com/office/drawing/2014/main" id="{1736923C-3F92-8B4F-90D3-9BEE9EA45E28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6756400" y="22009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97</xdr:row>
      <xdr:rowOff>0</xdr:rowOff>
    </xdr:from>
    <xdr:ext cx="200025" cy="200025"/>
    <xdr:pic>
      <xdr:nvPicPr>
        <xdr:cNvPr id="194" name="image187.png">
          <a:extLst>
            <a:ext uri="{FF2B5EF4-FFF2-40B4-BE49-F238E27FC236}">
              <a16:creationId xmlns:a16="http://schemas.microsoft.com/office/drawing/2014/main" id="{2D0B53DE-1730-D244-90DD-6B62E4506FB5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95600" y="22364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97</xdr:row>
      <xdr:rowOff>0</xdr:rowOff>
    </xdr:from>
    <xdr:ext cx="200025" cy="200025"/>
    <xdr:pic>
      <xdr:nvPicPr>
        <xdr:cNvPr id="195" name="image193.png">
          <a:extLst>
            <a:ext uri="{FF2B5EF4-FFF2-40B4-BE49-F238E27FC236}">
              <a16:creationId xmlns:a16="http://schemas.microsoft.com/office/drawing/2014/main" id="{6E4045DA-EB92-534E-BA00-905F886F7A41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xfrm>
          <a:off x="6756400" y="22364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98</xdr:row>
      <xdr:rowOff>0</xdr:rowOff>
    </xdr:from>
    <xdr:ext cx="200025" cy="200025"/>
    <xdr:pic>
      <xdr:nvPicPr>
        <xdr:cNvPr id="196" name="image203.png">
          <a:extLst>
            <a:ext uri="{FF2B5EF4-FFF2-40B4-BE49-F238E27FC236}">
              <a16:creationId xmlns:a16="http://schemas.microsoft.com/office/drawing/2014/main" id="{73BB3F9A-B04B-9A48-B349-C05EB22C4E22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xfrm>
          <a:off x="2895600" y="22720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98</xdr:row>
      <xdr:rowOff>0</xdr:rowOff>
    </xdr:from>
    <xdr:ext cx="200025" cy="200025"/>
    <xdr:pic>
      <xdr:nvPicPr>
        <xdr:cNvPr id="197" name="image196.png">
          <a:extLst>
            <a:ext uri="{FF2B5EF4-FFF2-40B4-BE49-F238E27FC236}">
              <a16:creationId xmlns:a16="http://schemas.microsoft.com/office/drawing/2014/main" id="{CD292487-467F-2146-A594-26B6744C9E8E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xfrm>
          <a:off x="6756400" y="22720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99</xdr:row>
      <xdr:rowOff>0</xdr:rowOff>
    </xdr:from>
    <xdr:ext cx="200025" cy="200025"/>
    <xdr:pic>
      <xdr:nvPicPr>
        <xdr:cNvPr id="198" name="image197.png">
          <a:extLst>
            <a:ext uri="{FF2B5EF4-FFF2-40B4-BE49-F238E27FC236}">
              <a16:creationId xmlns:a16="http://schemas.microsoft.com/office/drawing/2014/main" id="{8099DBA4-01A3-D746-AC4B-8EDE2539B679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xfrm>
          <a:off x="2895600" y="23253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99</xdr:row>
      <xdr:rowOff>0</xdr:rowOff>
    </xdr:from>
    <xdr:ext cx="200025" cy="200025"/>
    <xdr:pic>
      <xdr:nvPicPr>
        <xdr:cNvPr id="199" name="image192.png">
          <a:extLst>
            <a:ext uri="{FF2B5EF4-FFF2-40B4-BE49-F238E27FC236}">
              <a16:creationId xmlns:a16="http://schemas.microsoft.com/office/drawing/2014/main" id="{45441832-7471-834E-908C-427864FF9342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xfrm>
          <a:off x="6756400" y="23253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100</xdr:row>
      <xdr:rowOff>0</xdr:rowOff>
    </xdr:from>
    <xdr:ext cx="200025" cy="200025"/>
    <xdr:pic>
      <xdr:nvPicPr>
        <xdr:cNvPr id="200" name="image198.png">
          <a:extLst>
            <a:ext uri="{FF2B5EF4-FFF2-40B4-BE49-F238E27FC236}">
              <a16:creationId xmlns:a16="http://schemas.microsoft.com/office/drawing/2014/main" id="{F4B4CF2F-A026-BC4A-9112-BDC7232CFB6E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xfrm>
          <a:off x="2895600" y="23609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100</xdr:row>
      <xdr:rowOff>0</xdr:rowOff>
    </xdr:from>
    <xdr:ext cx="200025" cy="200025"/>
    <xdr:pic>
      <xdr:nvPicPr>
        <xdr:cNvPr id="201" name="image199.png">
          <a:extLst>
            <a:ext uri="{FF2B5EF4-FFF2-40B4-BE49-F238E27FC236}">
              <a16:creationId xmlns:a16="http://schemas.microsoft.com/office/drawing/2014/main" id="{FAD5349B-D434-574F-A596-E88AA24CD6F5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xfrm>
          <a:off x="6756400" y="23609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101</xdr:row>
      <xdr:rowOff>0</xdr:rowOff>
    </xdr:from>
    <xdr:ext cx="200025" cy="200025"/>
    <xdr:pic>
      <xdr:nvPicPr>
        <xdr:cNvPr id="202" name="image202.png">
          <a:extLst>
            <a:ext uri="{FF2B5EF4-FFF2-40B4-BE49-F238E27FC236}">
              <a16:creationId xmlns:a16="http://schemas.microsoft.com/office/drawing/2014/main" id="{D1BC6254-6ED1-294C-99BD-99C74F9EFCBF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xfrm>
          <a:off x="2895600" y="23964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101</xdr:row>
      <xdr:rowOff>0</xdr:rowOff>
    </xdr:from>
    <xdr:ext cx="200025" cy="200025"/>
    <xdr:pic>
      <xdr:nvPicPr>
        <xdr:cNvPr id="203" name="image201.png">
          <a:extLst>
            <a:ext uri="{FF2B5EF4-FFF2-40B4-BE49-F238E27FC236}">
              <a16:creationId xmlns:a16="http://schemas.microsoft.com/office/drawing/2014/main" id="{6551FC53-57D1-E346-875F-ED986C05E7C9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xfrm>
          <a:off x="6756400" y="239649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102</xdr:row>
      <xdr:rowOff>0</xdr:rowOff>
    </xdr:from>
    <xdr:ext cx="200025" cy="200025"/>
    <xdr:pic>
      <xdr:nvPicPr>
        <xdr:cNvPr id="204" name="image205.png">
          <a:extLst>
            <a:ext uri="{FF2B5EF4-FFF2-40B4-BE49-F238E27FC236}">
              <a16:creationId xmlns:a16="http://schemas.microsoft.com/office/drawing/2014/main" id="{4EECBC7C-AC60-5847-8606-B31B588135B7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xfrm>
          <a:off x="2895600" y="2432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102</xdr:row>
      <xdr:rowOff>0</xdr:rowOff>
    </xdr:from>
    <xdr:ext cx="200025" cy="200025"/>
    <xdr:pic>
      <xdr:nvPicPr>
        <xdr:cNvPr id="205" name="image200.png">
          <a:extLst>
            <a:ext uri="{FF2B5EF4-FFF2-40B4-BE49-F238E27FC236}">
              <a16:creationId xmlns:a16="http://schemas.microsoft.com/office/drawing/2014/main" id="{547D809B-9A03-7048-BD81-48666856D374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xfrm>
          <a:off x="6756400" y="243205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103</xdr:row>
      <xdr:rowOff>0</xdr:rowOff>
    </xdr:from>
    <xdr:ext cx="200025" cy="200025"/>
    <xdr:pic>
      <xdr:nvPicPr>
        <xdr:cNvPr id="206" name="image210.png">
          <a:extLst>
            <a:ext uri="{FF2B5EF4-FFF2-40B4-BE49-F238E27FC236}">
              <a16:creationId xmlns:a16="http://schemas.microsoft.com/office/drawing/2014/main" id="{8C9D42FC-D37F-964E-8713-E719C0F0C6E2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xfrm>
          <a:off x="2895600" y="24676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103</xdr:row>
      <xdr:rowOff>0</xdr:rowOff>
    </xdr:from>
    <xdr:ext cx="200025" cy="200025"/>
    <xdr:pic>
      <xdr:nvPicPr>
        <xdr:cNvPr id="207" name="image204.png">
          <a:extLst>
            <a:ext uri="{FF2B5EF4-FFF2-40B4-BE49-F238E27FC236}">
              <a16:creationId xmlns:a16="http://schemas.microsoft.com/office/drawing/2014/main" id="{79DC2E27-ABB4-C74F-B83C-9C56A1B95345}"/>
            </a:ext>
          </a:extLst>
        </xdr:cNvPr>
        <xdr:cNvPicPr preferRelativeResize="0"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xfrm>
          <a:off x="6756400" y="246761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104</xdr:row>
      <xdr:rowOff>0</xdr:rowOff>
    </xdr:from>
    <xdr:ext cx="200025" cy="200025"/>
    <xdr:pic>
      <xdr:nvPicPr>
        <xdr:cNvPr id="208" name="image206.png">
          <a:extLst>
            <a:ext uri="{FF2B5EF4-FFF2-40B4-BE49-F238E27FC236}">
              <a16:creationId xmlns:a16="http://schemas.microsoft.com/office/drawing/2014/main" id="{A9109A6C-E893-D64A-9045-760D91F80A5B}"/>
            </a:ext>
          </a:extLst>
        </xdr:cNvPr>
        <xdr:cNvPicPr preferRelativeResize="0"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xfrm>
          <a:off x="2895600" y="25031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104</xdr:row>
      <xdr:rowOff>0</xdr:rowOff>
    </xdr:from>
    <xdr:ext cx="200025" cy="200025"/>
    <xdr:pic>
      <xdr:nvPicPr>
        <xdr:cNvPr id="209" name="image208.png">
          <a:extLst>
            <a:ext uri="{FF2B5EF4-FFF2-40B4-BE49-F238E27FC236}">
              <a16:creationId xmlns:a16="http://schemas.microsoft.com/office/drawing/2014/main" id="{D539B127-99B9-2946-8B74-1BB24CBDB2E0}"/>
            </a:ext>
          </a:extLst>
        </xdr:cNvPr>
        <xdr:cNvPicPr preferRelativeResize="0"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xfrm>
          <a:off x="6756400" y="250317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105</xdr:row>
      <xdr:rowOff>0</xdr:rowOff>
    </xdr:from>
    <xdr:ext cx="200025" cy="200025"/>
    <xdr:pic>
      <xdr:nvPicPr>
        <xdr:cNvPr id="210" name="image207.png">
          <a:extLst>
            <a:ext uri="{FF2B5EF4-FFF2-40B4-BE49-F238E27FC236}">
              <a16:creationId xmlns:a16="http://schemas.microsoft.com/office/drawing/2014/main" id="{BFEE2342-D20C-9745-A4F7-E3DFAC5C5433}"/>
            </a:ext>
          </a:extLst>
        </xdr:cNvPr>
        <xdr:cNvPicPr preferRelativeResize="0"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xfrm>
          <a:off x="2895600" y="253873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105</xdr:row>
      <xdr:rowOff>0</xdr:rowOff>
    </xdr:from>
    <xdr:ext cx="200025" cy="200025"/>
    <xdr:pic>
      <xdr:nvPicPr>
        <xdr:cNvPr id="211" name="image209.png">
          <a:extLst>
            <a:ext uri="{FF2B5EF4-FFF2-40B4-BE49-F238E27FC236}">
              <a16:creationId xmlns:a16="http://schemas.microsoft.com/office/drawing/2014/main" id="{4E4EDAC4-385A-2E46-ABDD-344986027AFF}"/>
            </a:ext>
          </a:extLst>
        </xdr:cNvPr>
        <xdr:cNvPicPr preferRelativeResize="0"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xfrm>
          <a:off x="6756400" y="25387300"/>
          <a:ext cx="200025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710D-0F2D-6241-880E-923BE3537024}">
  <dimension ref="A1:S106"/>
  <sheetViews>
    <sheetView tabSelected="1" workbookViewId="0">
      <selection activeCell="U14" sqref="U14"/>
    </sheetView>
  </sheetViews>
  <sheetFormatPr baseColWidth="10" defaultRowHeight="16"/>
  <sheetData>
    <row r="1" spans="1:19" ht="28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4</v>
      </c>
      <c r="H1" s="1" t="s">
        <v>3</v>
      </c>
      <c r="I1" s="1" t="s">
        <v>5</v>
      </c>
      <c r="J1" s="2" t="s">
        <v>6</v>
      </c>
      <c r="K1" s="3"/>
      <c r="L1" s="2" t="s">
        <v>7</v>
      </c>
      <c r="M1" s="3"/>
      <c r="N1" s="2" t="s">
        <v>8</v>
      </c>
      <c r="O1" s="3"/>
      <c r="P1" s="2" t="s">
        <v>9</v>
      </c>
      <c r="Q1" s="3"/>
      <c r="R1" s="2" t="s">
        <v>10</v>
      </c>
      <c r="S1" s="3"/>
    </row>
    <row r="2" spans="1:19">
      <c r="A2" s="4">
        <v>2</v>
      </c>
      <c r="B2" s="5" t="s">
        <v>11</v>
      </c>
      <c r="C2" s="4" t="s">
        <v>12</v>
      </c>
      <c r="D2" s="4"/>
      <c r="E2" s="4">
        <v>4</v>
      </c>
      <c r="F2" s="5" t="s">
        <v>13</v>
      </c>
      <c r="G2" s="4" t="s">
        <v>12</v>
      </c>
      <c r="H2" s="4"/>
      <c r="I2" s="4" t="s">
        <v>14</v>
      </c>
      <c r="J2" s="4">
        <v>0.66232439630597795</v>
      </c>
      <c r="K2" s="4" t="str">
        <f t="shared" ref="K2:K106" si="0">IF(J2&gt;0.3466651098,"yes","no")</f>
        <v>yes</v>
      </c>
      <c r="L2" s="4">
        <v>17.9733639806695</v>
      </c>
      <c r="M2" s="4" t="s">
        <v>14</v>
      </c>
      <c r="N2" s="4">
        <v>0.95063508190698498</v>
      </c>
      <c r="O2" s="4" t="str">
        <f t="shared" ref="O2:O106" si="1">IF(N2&gt;0.771238766,"yes","no")</f>
        <v>yes</v>
      </c>
      <c r="P2" s="4">
        <v>7.8635392710566503E-3</v>
      </c>
      <c r="Q2" s="4" t="str">
        <f t="shared" ref="Q2:Q106" si="2">IF(P2&lt;23.00220923,"yes","no")</f>
        <v>yes</v>
      </c>
      <c r="R2" s="4">
        <v>47.000915081919899</v>
      </c>
      <c r="S2" s="4" t="str">
        <f t="shared" ref="S2:S106" si="3">IF(R2&lt;63.2065912,"yes","no")</f>
        <v>yes</v>
      </c>
    </row>
    <row r="3" spans="1:19">
      <c r="A3" s="4">
        <v>3</v>
      </c>
      <c r="B3" s="5" t="s">
        <v>15</v>
      </c>
      <c r="C3" s="4" t="s">
        <v>12</v>
      </c>
      <c r="D3" s="4"/>
      <c r="E3" s="4">
        <v>6</v>
      </c>
      <c r="F3" s="5" t="s">
        <v>16</v>
      </c>
      <c r="G3" s="4" t="s">
        <v>12</v>
      </c>
      <c r="H3" s="4"/>
      <c r="I3" s="4" t="s">
        <v>14</v>
      </c>
      <c r="J3" s="4">
        <v>0.72581855173293897</v>
      </c>
      <c r="K3" s="4" t="str">
        <f t="shared" si="0"/>
        <v>yes</v>
      </c>
      <c r="L3" s="4">
        <v>18.1249019749797</v>
      </c>
      <c r="M3" s="4" t="s">
        <v>14</v>
      </c>
      <c r="N3" s="4">
        <v>0.96921787238587098</v>
      </c>
      <c r="O3" s="4" t="str">
        <f t="shared" si="1"/>
        <v>yes</v>
      </c>
      <c r="P3" s="4">
        <v>7.7275387011468402E-3</v>
      </c>
      <c r="Q3" s="4" t="str">
        <f t="shared" si="2"/>
        <v>yes</v>
      </c>
      <c r="R3" s="4">
        <v>48.200564102439102</v>
      </c>
      <c r="S3" s="4" t="str">
        <f t="shared" si="3"/>
        <v>yes</v>
      </c>
    </row>
    <row r="4" spans="1:19" ht="28">
      <c r="A4" s="4">
        <v>1645</v>
      </c>
      <c r="B4" s="5" t="s">
        <v>17</v>
      </c>
      <c r="C4" s="4" t="s">
        <v>18</v>
      </c>
      <c r="D4" s="4"/>
      <c r="E4" s="4">
        <v>13</v>
      </c>
      <c r="F4" s="5" t="s">
        <v>19</v>
      </c>
      <c r="G4" s="4" t="s">
        <v>20</v>
      </c>
      <c r="H4" s="4"/>
      <c r="I4" s="4" t="s">
        <v>21</v>
      </c>
      <c r="J4" s="4">
        <v>0.23074307694187399</v>
      </c>
      <c r="K4" s="4" t="str">
        <f t="shared" si="0"/>
        <v>no</v>
      </c>
      <c r="L4" s="4">
        <v>7.2153310517519396</v>
      </c>
      <c r="M4" s="4" t="str">
        <f t="shared" ref="M4:M9" si="4">IF(L4&gt;11.12033412,"yes","no")</f>
        <v>no</v>
      </c>
      <c r="N4" s="4">
        <v>0.71622836154469705</v>
      </c>
      <c r="O4" s="4" t="str">
        <f t="shared" si="1"/>
        <v>no</v>
      </c>
      <c r="P4" s="4">
        <v>42.009476051033502</v>
      </c>
      <c r="Q4" s="4" t="str">
        <f t="shared" si="2"/>
        <v>no</v>
      </c>
      <c r="R4" s="4">
        <v>84.956538174499897</v>
      </c>
      <c r="S4" s="4" t="str">
        <f t="shared" si="3"/>
        <v>no</v>
      </c>
    </row>
    <row r="5" spans="1:19">
      <c r="A5" s="4">
        <v>1252</v>
      </c>
      <c r="B5" s="5" t="s">
        <v>22</v>
      </c>
      <c r="C5" s="4" t="s">
        <v>12</v>
      </c>
      <c r="D5" s="4"/>
      <c r="E5" s="4">
        <v>42</v>
      </c>
      <c r="F5" s="5" t="s">
        <v>23</v>
      </c>
      <c r="G5" s="4" t="s">
        <v>20</v>
      </c>
      <c r="H5" s="4"/>
      <c r="I5" s="4" t="s">
        <v>21</v>
      </c>
      <c r="J5" s="4">
        <v>0.28903768455377099</v>
      </c>
      <c r="K5" s="4" t="str">
        <f t="shared" si="0"/>
        <v>no</v>
      </c>
      <c r="L5" s="4">
        <v>6.9759677705730399</v>
      </c>
      <c r="M5" s="4" t="str">
        <f t="shared" si="4"/>
        <v>no</v>
      </c>
      <c r="N5" s="4">
        <v>0.49094886627495998</v>
      </c>
      <c r="O5" s="4" t="str">
        <f t="shared" si="1"/>
        <v>no</v>
      </c>
      <c r="P5" s="4">
        <v>37.059793219160099</v>
      </c>
      <c r="Q5" s="4" t="str">
        <f t="shared" si="2"/>
        <v>no</v>
      </c>
      <c r="R5" s="4">
        <v>72.783218304306999</v>
      </c>
      <c r="S5" s="4" t="str">
        <f t="shared" si="3"/>
        <v>no</v>
      </c>
    </row>
    <row r="6" spans="1:19">
      <c r="A6" s="4">
        <v>1122</v>
      </c>
      <c r="B6" s="5" t="s">
        <v>24</v>
      </c>
      <c r="C6" s="4" t="s">
        <v>20</v>
      </c>
      <c r="D6" s="4"/>
      <c r="E6" s="4">
        <v>58</v>
      </c>
      <c r="F6" s="5" t="s">
        <v>25</v>
      </c>
      <c r="G6" s="4" t="s">
        <v>20</v>
      </c>
      <c r="H6" s="4"/>
      <c r="I6" s="4" t="s">
        <v>21</v>
      </c>
      <c r="J6" s="4">
        <v>0.28857189961976498</v>
      </c>
      <c r="K6" s="4" t="str">
        <f t="shared" si="0"/>
        <v>no</v>
      </c>
      <c r="L6" s="4">
        <v>8.2358850562132702</v>
      </c>
      <c r="M6" s="4" t="str">
        <f t="shared" si="4"/>
        <v>no</v>
      </c>
      <c r="N6" s="4">
        <v>0.75121764355315901</v>
      </c>
      <c r="O6" s="4" t="str">
        <f t="shared" si="1"/>
        <v>no</v>
      </c>
      <c r="P6" s="4">
        <v>41.018630855100703</v>
      </c>
      <c r="Q6" s="4" t="str">
        <f t="shared" si="2"/>
        <v>no</v>
      </c>
      <c r="R6" s="4">
        <v>89.478942096838196</v>
      </c>
      <c r="S6" s="4" t="str">
        <f t="shared" si="3"/>
        <v>no</v>
      </c>
    </row>
    <row r="7" spans="1:19">
      <c r="A7" s="4">
        <v>1179</v>
      </c>
      <c r="B7" s="5" t="s">
        <v>26</v>
      </c>
      <c r="C7" s="4" t="s">
        <v>12</v>
      </c>
      <c r="D7" s="4"/>
      <c r="E7" s="4">
        <v>107</v>
      </c>
      <c r="F7" s="5" t="s">
        <v>27</v>
      </c>
      <c r="G7" s="4" t="s">
        <v>28</v>
      </c>
      <c r="H7" s="4"/>
      <c r="I7" s="4" t="s">
        <v>21</v>
      </c>
      <c r="J7" s="4">
        <v>0.27770477644323099</v>
      </c>
      <c r="K7" s="4" t="str">
        <f t="shared" si="0"/>
        <v>no</v>
      </c>
      <c r="L7" s="4">
        <v>2.3064526136303698</v>
      </c>
      <c r="M7" s="4" t="str">
        <f t="shared" si="4"/>
        <v>no</v>
      </c>
      <c r="N7" s="4">
        <v>0.37806529521182197</v>
      </c>
      <c r="O7" s="4" t="str">
        <f t="shared" si="1"/>
        <v>no</v>
      </c>
      <c r="P7" s="4">
        <v>31.716904398200999</v>
      </c>
      <c r="Q7" s="4" t="str">
        <f t="shared" si="2"/>
        <v>no</v>
      </c>
      <c r="R7" s="4">
        <v>62.892710700419101</v>
      </c>
      <c r="S7" s="4" t="str">
        <f t="shared" si="3"/>
        <v>yes</v>
      </c>
    </row>
    <row r="8" spans="1:19">
      <c r="A8" s="4">
        <v>63</v>
      </c>
      <c r="B8" s="5" t="s">
        <v>29</v>
      </c>
      <c r="C8" s="4" t="s">
        <v>18</v>
      </c>
      <c r="D8" s="4"/>
      <c r="E8" s="4">
        <v>119</v>
      </c>
      <c r="F8" s="5" t="s">
        <v>30</v>
      </c>
      <c r="G8" s="4" t="s">
        <v>31</v>
      </c>
      <c r="H8" s="4"/>
      <c r="I8" s="4" t="s">
        <v>21</v>
      </c>
      <c r="J8" s="4">
        <v>0.237100191303105</v>
      </c>
      <c r="K8" s="4" t="str">
        <f t="shared" si="0"/>
        <v>no</v>
      </c>
      <c r="L8" s="4">
        <v>6.0494028237983901</v>
      </c>
      <c r="M8" s="4" t="str">
        <f t="shared" si="4"/>
        <v>no</v>
      </c>
      <c r="N8" s="4">
        <v>0.46784861396030403</v>
      </c>
      <c r="O8" s="4" t="str">
        <f t="shared" si="1"/>
        <v>no</v>
      </c>
      <c r="P8" s="4">
        <v>40.502919392151902</v>
      </c>
      <c r="Q8" s="4" t="str">
        <f t="shared" si="2"/>
        <v>no</v>
      </c>
      <c r="R8" s="4">
        <v>57.428652280146402</v>
      </c>
      <c r="S8" s="4" t="str">
        <f t="shared" si="3"/>
        <v>yes</v>
      </c>
    </row>
    <row r="9" spans="1:19">
      <c r="A9" s="4">
        <v>130</v>
      </c>
      <c r="B9" s="5" t="s">
        <v>32</v>
      </c>
      <c r="C9" s="4" t="s">
        <v>12</v>
      </c>
      <c r="D9" s="4"/>
      <c r="E9" s="4">
        <v>126</v>
      </c>
      <c r="F9" s="5" t="s">
        <v>33</v>
      </c>
      <c r="G9" s="4" t="s">
        <v>31</v>
      </c>
      <c r="H9" s="4"/>
      <c r="I9" s="4" t="s">
        <v>21</v>
      </c>
      <c r="J9" s="4">
        <v>0.24249023075488901</v>
      </c>
      <c r="K9" s="4" t="str">
        <f t="shared" si="0"/>
        <v>no</v>
      </c>
      <c r="L9" s="4">
        <v>11.216431856492401</v>
      </c>
      <c r="M9" s="4" t="str">
        <f t="shared" si="4"/>
        <v>yes</v>
      </c>
      <c r="N9" s="4">
        <v>0.80297931955258905</v>
      </c>
      <c r="O9" s="4" t="str">
        <f t="shared" si="1"/>
        <v>yes</v>
      </c>
      <c r="P9" s="4">
        <v>1.71184595674276E-2</v>
      </c>
      <c r="Q9" s="4" t="str">
        <f t="shared" si="2"/>
        <v>yes</v>
      </c>
      <c r="R9" s="4">
        <v>40.265100553471697</v>
      </c>
      <c r="S9" s="4" t="str">
        <f t="shared" si="3"/>
        <v>yes</v>
      </c>
    </row>
    <row r="10" spans="1:19">
      <c r="A10" s="4">
        <v>124</v>
      </c>
      <c r="B10" s="5" t="s">
        <v>34</v>
      </c>
      <c r="C10" s="4" t="s">
        <v>12</v>
      </c>
      <c r="D10" s="4"/>
      <c r="E10" s="4">
        <v>134</v>
      </c>
      <c r="F10" s="5" t="s">
        <v>35</v>
      </c>
      <c r="G10" s="4" t="s">
        <v>12</v>
      </c>
      <c r="H10" s="4"/>
      <c r="I10" s="4" t="s">
        <v>14</v>
      </c>
      <c r="J10" s="4">
        <v>0.55582765838402504</v>
      </c>
      <c r="K10" s="4" t="str">
        <f t="shared" si="0"/>
        <v>yes</v>
      </c>
      <c r="L10" s="4">
        <v>13.3837418088694</v>
      </c>
      <c r="M10" s="4" t="str">
        <f>IF(L10&gt;13.1203342,"yes","no")</f>
        <v>yes</v>
      </c>
      <c r="N10" s="4">
        <v>0.864954624777731</v>
      </c>
      <c r="O10" s="4" t="str">
        <f t="shared" si="1"/>
        <v>yes</v>
      </c>
      <c r="P10" s="4">
        <v>1.33382603526115E-2</v>
      </c>
      <c r="Q10" s="4" t="str">
        <f t="shared" si="2"/>
        <v>yes</v>
      </c>
      <c r="R10" s="4">
        <v>45.474059760221401</v>
      </c>
      <c r="S10" s="4" t="str">
        <f t="shared" si="3"/>
        <v>yes</v>
      </c>
    </row>
    <row r="11" spans="1:19">
      <c r="A11" s="4">
        <v>134</v>
      </c>
      <c r="B11" s="5" t="s">
        <v>35</v>
      </c>
      <c r="C11" s="4" t="s">
        <v>12</v>
      </c>
      <c r="D11" s="4"/>
      <c r="E11" s="4">
        <v>135</v>
      </c>
      <c r="F11" s="5" t="s">
        <v>36</v>
      </c>
      <c r="G11" s="4" t="s">
        <v>20</v>
      </c>
      <c r="H11" s="4"/>
      <c r="I11" s="4" t="s">
        <v>14</v>
      </c>
      <c r="J11" s="4">
        <v>0.46392223888876699</v>
      </c>
      <c r="K11" s="4" t="str">
        <f t="shared" si="0"/>
        <v>yes</v>
      </c>
      <c r="L11" s="4">
        <v>10.3731809404337</v>
      </c>
      <c r="M11" s="4" t="str">
        <f t="shared" ref="M11:M106" si="5">IF(L11&gt;11.12033412,"yes","no")</f>
        <v>no</v>
      </c>
      <c r="N11" s="4">
        <v>0.60619324963663102</v>
      </c>
      <c r="O11" s="4" t="str">
        <f t="shared" si="1"/>
        <v>no</v>
      </c>
      <c r="P11" s="4">
        <v>1.8863715231418599E-2</v>
      </c>
      <c r="Q11" s="4" t="str">
        <f t="shared" si="2"/>
        <v>yes</v>
      </c>
      <c r="R11" s="4">
        <v>41.832740652742402</v>
      </c>
      <c r="S11" s="4" t="str">
        <f t="shared" si="3"/>
        <v>yes</v>
      </c>
    </row>
    <row r="12" spans="1:19">
      <c r="A12" s="4">
        <v>805</v>
      </c>
      <c r="B12" s="5" t="s">
        <v>37</v>
      </c>
      <c r="C12" s="4" t="s">
        <v>18</v>
      </c>
      <c r="D12" s="4"/>
      <c r="E12" s="4">
        <v>145</v>
      </c>
      <c r="F12" s="5" t="s">
        <v>38</v>
      </c>
      <c r="G12" s="4" t="s">
        <v>18</v>
      </c>
      <c r="H12" s="4"/>
      <c r="I12" s="4" t="s">
        <v>21</v>
      </c>
      <c r="J12" s="4">
        <v>0.24813051364750699</v>
      </c>
      <c r="K12" s="4" t="str">
        <f t="shared" si="0"/>
        <v>no</v>
      </c>
      <c r="L12" s="4">
        <v>8.7445716671357605</v>
      </c>
      <c r="M12" s="4" t="str">
        <f t="shared" si="5"/>
        <v>no</v>
      </c>
      <c r="N12" s="4">
        <v>0.51599015758324296</v>
      </c>
      <c r="O12" s="4" t="str">
        <f t="shared" si="1"/>
        <v>no</v>
      </c>
      <c r="P12" s="4">
        <v>37.656285621206202</v>
      </c>
      <c r="Q12" s="4" t="str">
        <f t="shared" si="2"/>
        <v>no</v>
      </c>
      <c r="R12" s="4">
        <v>71.021930526772493</v>
      </c>
      <c r="S12" s="4" t="str">
        <f t="shared" si="3"/>
        <v>no</v>
      </c>
    </row>
    <row r="13" spans="1:19">
      <c r="A13" s="4">
        <v>1349</v>
      </c>
      <c r="B13" s="5" t="s">
        <v>39</v>
      </c>
      <c r="C13" s="4" t="s">
        <v>40</v>
      </c>
      <c r="D13" s="4"/>
      <c r="E13" s="4">
        <v>167</v>
      </c>
      <c r="F13" s="5" t="s">
        <v>41</v>
      </c>
      <c r="G13" s="4" t="s">
        <v>20</v>
      </c>
      <c r="H13" s="4"/>
      <c r="I13" s="4" t="s">
        <v>21</v>
      </c>
      <c r="J13" s="4">
        <v>0.27988994360883601</v>
      </c>
      <c r="K13" s="4" t="str">
        <f t="shared" si="0"/>
        <v>no</v>
      </c>
      <c r="L13" s="4">
        <v>7.0794780943854096</v>
      </c>
      <c r="M13" s="4" t="str">
        <f t="shared" si="5"/>
        <v>no</v>
      </c>
      <c r="N13" s="4">
        <v>0.57128174808510901</v>
      </c>
      <c r="O13" s="4" t="str">
        <f t="shared" si="1"/>
        <v>no</v>
      </c>
      <c r="P13" s="4">
        <v>41.732420566707503</v>
      </c>
      <c r="Q13" s="4" t="str">
        <f t="shared" si="2"/>
        <v>no</v>
      </c>
      <c r="R13" s="4">
        <v>75.455914462092593</v>
      </c>
      <c r="S13" s="4" t="str">
        <f t="shared" si="3"/>
        <v>no</v>
      </c>
    </row>
    <row r="14" spans="1:19">
      <c r="A14" s="4">
        <v>1295</v>
      </c>
      <c r="B14" s="5" t="s">
        <v>42</v>
      </c>
      <c r="C14" s="4" t="s">
        <v>43</v>
      </c>
      <c r="D14" s="4"/>
      <c r="E14" s="4">
        <v>178</v>
      </c>
      <c r="F14" s="5" t="s">
        <v>44</v>
      </c>
      <c r="G14" s="4" t="s">
        <v>18</v>
      </c>
      <c r="H14" s="4"/>
      <c r="I14" s="4" t="s">
        <v>21</v>
      </c>
      <c r="J14" s="4">
        <v>0.24499098706945899</v>
      </c>
      <c r="K14" s="4" t="str">
        <f t="shared" si="0"/>
        <v>no</v>
      </c>
      <c r="L14" s="4">
        <v>8.6842616279388096</v>
      </c>
      <c r="M14" s="4" t="str">
        <f t="shared" si="5"/>
        <v>no</v>
      </c>
      <c r="N14" s="4">
        <v>0.66700722112066402</v>
      </c>
      <c r="O14" s="4" t="str">
        <f t="shared" si="1"/>
        <v>no</v>
      </c>
      <c r="P14" s="4">
        <v>38.027174906714102</v>
      </c>
      <c r="Q14" s="4" t="str">
        <f t="shared" si="2"/>
        <v>no</v>
      </c>
      <c r="R14" s="4">
        <v>86.501364005014807</v>
      </c>
      <c r="S14" s="4" t="str">
        <f t="shared" si="3"/>
        <v>no</v>
      </c>
    </row>
    <row r="15" spans="1:19">
      <c r="A15" s="4">
        <v>928</v>
      </c>
      <c r="B15" s="5" t="s">
        <v>45</v>
      </c>
      <c r="C15" s="4" t="s">
        <v>20</v>
      </c>
      <c r="D15" s="4"/>
      <c r="E15" s="4">
        <v>186</v>
      </c>
      <c r="F15" s="5" t="s">
        <v>46</v>
      </c>
      <c r="G15" s="4" t="s">
        <v>18</v>
      </c>
      <c r="H15" s="4"/>
      <c r="I15" s="4" t="s">
        <v>21</v>
      </c>
      <c r="J15" s="4">
        <v>0.226037361736139</v>
      </c>
      <c r="K15" s="4" t="str">
        <f t="shared" si="0"/>
        <v>no</v>
      </c>
      <c r="L15" s="4">
        <v>3.2607051269963998</v>
      </c>
      <c r="M15" s="4" t="str">
        <f t="shared" si="5"/>
        <v>no</v>
      </c>
      <c r="N15" s="4">
        <v>0.51100443061801204</v>
      </c>
      <c r="O15" s="4" t="str">
        <f t="shared" si="1"/>
        <v>no</v>
      </c>
      <c r="P15" s="4">
        <v>42.845117076059303</v>
      </c>
      <c r="Q15" s="4" t="str">
        <f t="shared" si="2"/>
        <v>no</v>
      </c>
      <c r="R15" s="4">
        <v>69.547788122138897</v>
      </c>
      <c r="S15" s="4" t="str">
        <f t="shared" si="3"/>
        <v>no</v>
      </c>
    </row>
    <row r="16" spans="1:19">
      <c r="A16" s="4">
        <v>1126</v>
      </c>
      <c r="B16" s="5" t="s">
        <v>47</v>
      </c>
      <c r="C16" s="4" t="s">
        <v>28</v>
      </c>
      <c r="D16" s="4"/>
      <c r="E16" s="4">
        <v>199</v>
      </c>
      <c r="F16" s="5" t="s">
        <v>48</v>
      </c>
      <c r="G16" s="4" t="s">
        <v>40</v>
      </c>
      <c r="H16" s="4"/>
      <c r="I16" s="4" t="s">
        <v>21</v>
      </c>
      <c r="J16" s="4">
        <v>0.25839076379209902</v>
      </c>
      <c r="K16" s="4" t="str">
        <f t="shared" si="0"/>
        <v>no</v>
      </c>
      <c r="L16" s="4">
        <v>6.3720499766420398</v>
      </c>
      <c r="M16" s="4" t="str">
        <f t="shared" si="5"/>
        <v>no</v>
      </c>
      <c r="N16" s="4">
        <v>0.51087451163945996</v>
      </c>
      <c r="O16" s="4" t="str">
        <f t="shared" si="1"/>
        <v>no</v>
      </c>
      <c r="P16" s="4">
        <v>32.702477465186298</v>
      </c>
      <c r="Q16" s="4" t="str">
        <f t="shared" si="2"/>
        <v>no</v>
      </c>
      <c r="R16" s="4">
        <v>49.044957301392301</v>
      </c>
      <c r="S16" s="4" t="str">
        <f t="shared" si="3"/>
        <v>yes</v>
      </c>
    </row>
    <row r="17" spans="1:19">
      <c r="A17" s="4">
        <v>712</v>
      </c>
      <c r="B17" s="5" t="s">
        <v>49</v>
      </c>
      <c r="C17" s="4" t="s">
        <v>12</v>
      </c>
      <c r="D17" s="4"/>
      <c r="E17" s="4">
        <v>213</v>
      </c>
      <c r="F17" s="5" t="s">
        <v>50</v>
      </c>
      <c r="G17" s="4" t="s">
        <v>18</v>
      </c>
      <c r="H17" s="4"/>
      <c r="I17" s="4" t="s">
        <v>21</v>
      </c>
      <c r="J17" s="4">
        <v>0.26581769872907002</v>
      </c>
      <c r="K17" s="4" t="str">
        <f t="shared" si="0"/>
        <v>no</v>
      </c>
      <c r="L17" s="4">
        <v>4.75775487879827</v>
      </c>
      <c r="M17" s="4" t="str">
        <f t="shared" si="5"/>
        <v>no</v>
      </c>
      <c r="N17" s="4">
        <v>0.338507985993028</v>
      </c>
      <c r="O17" s="4" t="str">
        <f t="shared" si="1"/>
        <v>no</v>
      </c>
      <c r="P17" s="4">
        <v>40.089095317610898</v>
      </c>
      <c r="Q17" s="4" t="str">
        <f t="shared" si="2"/>
        <v>no</v>
      </c>
      <c r="R17" s="4">
        <v>47.084073596315697</v>
      </c>
      <c r="S17" s="4" t="str">
        <f t="shared" si="3"/>
        <v>yes</v>
      </c>
    </row>
    <row r="18" spans="1:19" ht="56">
      <c r="A18" s="4">
        <v>338</v>
      </c>
      <c r="B18" s="5" t="s">
        <v>51</v>
      </c>
      <c r="C18" s="4" t="s">
        <v>40</v>
      </c>
      <c r="D18" s="4"/>
      <c r="E18" s="4">
        <v>271</v>
      </c>
      <c r="F18" s="5" t="s">
        <v>52</v>
      </c>
      <c r="G18" s="4" t="s">
        <v>20</v>
      </c>
      <c r="H18" s="4"/>
      <c r="I18" s="4" t="s">
        <v>21</v>
      </c>
      <c r="J18" s="4">
        <v>0.30636881009737499</v>
      </c>
      <c r="K18" s="4" t="str">
        <f t="shared" si="0"/>
        <v>no</v>
      </c>
      <c r="L18" s="4">
        <v>6.9088935475101803</v>
      </c>
      <c r="M18" s="4" t="str">
        <f t="shared" si="5"/>
        <v>no</v>
      </c>
      <c r="N18" s="4">
        <v>0.560473680376399</v>
      </c>
      <c r="O18" s="4" t="str">
        <f t="shared" si="1"/>
        <v>no</v>
      </c>
      <c r="P18" s="4">
        <v>39.511349605687698</v>
      </c>
      <c r="Q18" s="4" t="str">
        <f t="shared" si="2"/>
        <v>no</v>
      </c>
      <c r="R18" s="4">
        <v>56.619198917610397</v>
      </c>
      <c r="S18" s="4" t="str">
        <f t="shared" si="3"/>
        <v>yes</v>
      </c>
    </row>
    <row r="19" spans="1:19" ht="42">
      <c r="A19" s="4">
        <v>1506</v>
      </c>
      <c r="B19" s="5" t="s">
        <v>53</v>
      </c>
      <c r="C19" s="4" t="s">
        <v>12</v>
      </c>
      <c r="D19" s="4"/>
      <c r="E19" s="4">
        <v>278</v>
      </c>
      <c r="F19" s="5" t="s">
        <v>54</v>
      </c>
      <c r="G19" s="4" t="s">
        <v>20</v>
      </c>
      <c r="H19" s="4"/>
      <c r="I19" s="4" t="s">
        <v>21</v>
      </c>
      <c r="J19" s="4">
        <v>0.25260272903701703</v>
      </c>
      <c r="K19" s="4" t="str">
        <f t="shared" si="0"/>
        <v>no</v>
      </c>
      <c r="L19" s="4">
        <v>7.41920107637117</v>
      </c>
      <c r="M19" s="4" t="str">
        <f t="shared" si="5"/>
        <v>no</v>
      </c>
      <c r="N19" s="4">
        <v>0.56320425324531298</v>
      </c>
      <c r="O19" s="4" t="str">
        <f t="shared" si="1"/>
        <v>no</v>
      </c>
      <c r="P19" s="4">
        <v>37.119664849147398</v>
      </c>
      <c r="Q19" s="4" t="str">
        <f t="shared" si="2"/>
        <v>no</v>
      </c>
      <c r="R19" s="4">
        <v>62.311376233280903</v>
      </c>
      <c r="S19" s="4" t="str">
        <f t="shared" si="3"/>
        <v>yes</v>
      </c>
    </row>
    <row r="20" spans="1:19" ht="42">
      <c r="A20" s="4">
        <v>131</v>
      </c>
      <c r="B20" s="5" t="s">
        <v>55</v>
      </c>
      <c r="C20" s="4" t="s">
        <v>18</v>
      </c>
      <c r="D20" s="4"/>
      <c r="E20" s="4">
        <v>295</v>
      </c>
      <c r="F20" s="5" t="s">
        <v>56</v>
      </c>
      <c r="G20" s="4" t="s">
        <v>20</v>
      </c>
      <c r="H20" s="4"/>
      <c r="I20" s="4" t="s">
        <v>21</v>
      </c>
      <c r="J20" s="4">
        <v>0.25834907993602801</v>
      </c>
      <c r="K20" s="4" t="str">
        <f t="shared" si="0"/>
        <v>no</v>
      </c>
      <c r="L20" s="4">
        <v>6.1348547346447502</v>
      </c>
      <c r="M20" s="4" t="str">
        <f t="shared" si="5"/>
        <v>no</v>
      </c>
      <c r="N20" s="4">
        <v>0.67133655851087104</v>
      </c>
      <c r="O20" s="4" t="str">
        <f t="shared" si="1"/>
        <v>no</v>
      </c>
      <c r="P20" s="4">
        <v>38.511085389470502</v>
      </c>
      <c r="Q20" s="4" t="str">
        <f t="shared" si="2"/>
        <v>no</v>
      </c>
      <c r="R20" s="4">
        <v>89.578900539166796</v>
      </c>
      <c r="S20" s="4" t="str">
        <f t="shared" si="3"/>
        <v>no</v>
      </c>
    </row>
    <row r="21" spans="1:19" ht="56">
      <c r="A21" s="4">
        <v>940</v>
      </c>
      <c r="B21" s="5" t="s">
        <v>57</v>
      </c>
      <c r="C21" s="4" t="s">
        <v>28</v>
      </c>
      <c r="D21" s="4"/>
      <c r="E21" s="4">
        <v>306</v>
      </c>
      <c r="F21" s="5" t="s">
        <v>58</v>
      </c>
      <c r="G21" s="4" t="s">
        <v>20</v>
      </c>
      <c r="H21" s="4"/>
      <c r="I21" s="4" t="s">
        <v>21</v>
      </c>
      <c r="J21" s="4">
        <v>0.28904733027123702</v>
      </c>
      <c r="K21" s="4" t="str">
        <f t="shared" si="0"/>
        <v>no</v>
      </c>
      <c r="L21" s="4">
        <v>8.4882628241661795</v>
      </c>
      <c r="M21" s="4" t="str">
        <f t="shared" si="5"/>
        <v>no</v>
      </c>
      <c r="N21" s="4">
        <v>0.61460658948552604</v>
      </c>
      <c r="O21" s="4" t="str">
        <f t="shared" si="1"/>
        <v>no</v>
      </c>
      <c r="P21" s="4">
        <v>40.204516193705601</v>
      </c>
      <c r="Q21" s="4" t="str">
        <f t="shared" si="2"/>
        <v>no</v>
      </c>
      <c r="R21" s="4">
        <v>75.698830779327096</v>
      </c>
      <c r="S21" s="4" t="str">
        <f t="shared" si="3"/>
        <v>no</v>
      </c>
    </row>
    <row r="22" spans="1:19" ht="42">
      <c r="A22" s="4">
        <v>1437</v>
      </c>
      <c r="B22" s="5" t="s">
        <v>59</v>
      </c>
      <c r="C22" s="4" t="s">
        <v>12</v>
      </c>
      <c r="D22" s="4"/>
      <c r="E22" s="4">
        <v>312</v>
      </c>
      <c r="F22" s="5" t="s">
        <v>60</v>
      </c>
      <c r="G22" s="4" t="s">
        <v>40</v>
      </c>
      <c r="H22" s="4"/>
      <c r="I22" s="4" t="s">
        <v>21</v>
      </c>
      <c r="J22" s="4">
        <v>0.26329596758004398</v>
      </c>
      <c r="K22" s="4" t="str">
        <f t="shared" si="0"/>
        <v>no</v>
      </c>
      <c r="L22" s="4">
        <v>7.9119091916893698</v>
      </c>
      <c r="M22" s="4" t="str">
        <f t="shared" si="5"/>
        <v>no</v>
      </c>
      <c r="N22" s="4">
        <v>0.75090582563016794</v>
      </c>
      <c r="O22" s="4" t="str">
        <f t="shared" si="1"/>
        <v>no</v>
      </c>
      <c r="P22" s="4">
        <v>42.286812291974698</v>
      </c>
      <c r="Q22" s="4" t="str">
        <f t="shared" si="2"/>
        <v>no</v>
      </c>
      <c r="R22" s="4">
        <v>89.255683874812405</v>
      </c>
      <c r="S22" s="4" t="str">
        <f t="shared" si="3"/>
        <v>no</v>
      </c>
    </row>
    <row r="23" spans="1:19">
      <c r="A23" s="4">
        <v>14</v>
      </c>
      <c r="B23" s="5" t="s">
        <v>61</v>
      </c>
      <c r="C23" s="4" t="s">
        <v>20</v>
      </c>
      <c r="D23" s="4"/>
      <c r="E23" s="4">
        <v>346</v>
      </c>
      <c r="F23" s="5" t="s">
        <v>62</v>
      </c>
      <c r="G23" s="4" t="s">
        <v>20</v>
      </c>
      <c r="H23" s="4"/>
      <c r="I23" s="4" t="s">
        <v>21</v>
      </c>
      <c r="J23" s="4">
        <v>0.29770984563820801</v>
      </c>
      <c r="K23" s="4" t="str">
        <f t="shared" si="0"/>
        <v>no</v>
      </c>
      <c r="L23" s="4">
        <v>6.9831430086961603</v>
      </c>
      <c r="M23" s="4" t="str">
        <f t="shared" si="5"/>
        <v>no</v>
      </c>
      <c r="N23" s="4">
        <v>0.58148806856193702</v>
      </c>
      <c r="O23" s="4" t="str">
        <f t="shared" si="1"/>
        <v>no</v>
      </c>
      <c r="P23" s="4">
        <v>39.318849590826296</v>
      </c>
      <c r="Q23" s="4" t="str">
        <f t="shared" si="2"/>
        <v>no</v>
      </c>
      <c r="R23" s="4">
        <v>66.723574647157506</v>
      </c>
      <c r="S23" s="4" t="str">
        <f t="shared" si="3"/>
        <v>no</v>
      </c>
    </row>
    <row r="24" spans="1:19" ht="56">
      <c r="A24" s="4">
        <v>1534</v>
      </c>
      <c r="B24" s="5" t="s">
        <v>63</v>
      </c>
      <c r="C24" s="4" t="s">
        <v>43</v>
      </c>
      <c r="D24" s="4"/>
      <c r="E24" s="4">
        <v>377</v>
      </c>
      <c r="F24" s="5" t="s">
        <v>64</v>
      </c>
      <c r="G24" s="4" t="s">
        <v>28</v>
      </c>
      <c r="H24" s="4"/>
      <c r="I24" s="4" t="s">
        <v>21</v>
      </c>
      <c r="J24" s="4">
        <v>0.33810240232882199</v>
      </c>
      <c r="K24" s="4" t="str">
        <f t="shared" si="0"/>
        <v>no</v>
      </c>
      <c r="L24" s="4">
        <v>8.59345050885692</v>
      </c>
      <c r="M24" s="4" t="str">
        <f t="shared" si="5"/>
        <v>no</v>
      </c>
      <c r="N24" s="4">
        <v>0.66165348521332101</v>
      </c>
      <c r="O24" s="4" t="str">
        <f t="shared" si="1"/>
        <v>no</v>
      </c>
      <c r="P24" s="4">
        <v>39.639535662727603</v>
      </c>
      <c r="Q24" s="4" t="str">
        <f t="shared" si="2"/>
        <v>no</v>
      </c>
      <c r="R24" s="4">
        <v>84.907804289737797</v>
      </c>
      <c r="S24" s="4" t="str">
        <f t="shared" si="3"/>
        <v>no</v>
      </c>
    </row>
    <row r="25" spans="1:19" ht="56">
      <c r="A25" s="4">
        <v>1230</v>
      </c>
      <c r="B25" s="5" t="s">
        <v>65</v>
      </c>
      <c r="C25" s="4" t="s">
        <v>12</v>
      </c>
      <c r="D25" s="4"/>
      <c r="E25" s="4">
        <v>407</v>
      </c>
      <c r="F25" s="5" t="s">
        <v>66</v>
      </c>
      <c r="G25" s="4" t="s">
        <v>18</v>
      </c>
      <c r="H25" s="4"/>
      <c r="I25" s="4" t="s">
        <v>21</v>
      </c>
      <c r="J25" s="4">
        <v>0.26546622206007298</v>
      </c>
      <c r="K25" s="4" t="str">
        <f t="shared" si="0"/>
        <v>no</v>
      </c>
      <c r="L25" s="4">
        <v>5.50587424858033</v>
      </c>
      <c r="M25" s="4" t="str">
        <f t="shared" si="5"/>
        <v>no</v>
      </c>
      <c r="N25" s="4">
        <v>0.45284773657942201</v>
      </c>
      <c r="O25" s="4" t="str">
        <f t="shared" si="1"/>
        <v>no</v>
      </c>
      <c r="P25" s="4">
        <v>38.154704805366698</v>
      </c>
      <c r="Q25" s="4" t="str">
        <f t="shared" si="2"/>
        <v>no</v>
      </c>
      <c r="R25" s="4">
        <v>74.295102236307102</v>
      </c>
      <c r="S25" s="4" t="str">
        <f t="shared" si="3"/>
        <v>no</v>
      </c>
    </row>
    <row r="26" spans="1:19">
      <c r="A26" s="4">
        <v>660</v>
      </c>
      <c r="B26" s="5" t="s">
        <v>67</v>
      </c>
      <c r="C26" s="4" t="s">
        <v>31</v>
      </c>
      <c r="D26" s="4"/>
      <c r="E26" s="4">
        <v>416</v>
      </c>
      <c r="F26" s="5" t="s">
        <v>68</v>
      </c>
      <c r="G26" s="4" t="s">
        <v>12</v>
      </c>
      <c r="H26" s="4"/>
      <c r="I26" s="4" t="s">
        <v>21</v>
      </c>
      <c r="J26" s="4">
        <v>0.29220451911263801</v>
      </c>
      <c r="K26" s="4" t="str">
        <f t="shared" si="0"/>
        <v>no</v>
      </c>
      <c r="L26" s="4">
        <v>8.4348837196162094</v>
      </c>
      <c r="M26" s="4" t="str">
        <f t="shared" si="5"/>
        <v>no</v>
      </c>
      <c r="N26" s="4">
        <v>0.47374571082260702</v>
      </c>
      <c r="O26" s="4" t="str">
        <f t="shared" si="1"/>
        <v>no</v>
      </c>
      <c r="P26" s="4">
        <v>35.982547320068598</v>
      </c>
      <c r="Q26" s="4" t="str">
        <f t="shared" si="2"/>
        <v>no</v>
      </c>
      <c r="R26" s="4">
        <v>54.9412705079801</v>
      </c>
      <c r="S26" s="4" t="str">
        <f t="shared" si="3"/>
        <v>yes</v>
      </c>
    </row>
    <row r="27" spans="1:19" ht="56">
      <c r="A27" s="4">
        <v>1365</v>
      </c>
      <c r="B27" s="5" t="s">
        <v>69</v>
      </c>
      <c r="C27" s="4" t="s">
        <v>28</v>
      </c>
      <c r="D27" s="4"/>
      <c r="E27" s="4">
        <v>450</v>
      </c>
      <c r="F27" s="5" t="s">
        <v>70</v>
      </c>
      <c r="G27" s="4" t="s">
        <v>28</v>
      </c>
      <c r="H27" s="4"/>
      <c r="I27" s="4" t="s">
        <v>21</v>
      </c>
      <c r="J27" s="4">
        <v>0.25360627319122597</v>
      </c>
      <c r="K27" s="4" t="str">
        <f t="shared" si="0"/>
        <v>no</v>
      </c>
      <c r="L27" s="4">
        <v>6.9832360179588999</v>
      </c>
      <c r="M27" s="4" t="str">
        <f t="shared" si="5"/>
        <v>no</v>
      </c>
      <c r="N27" s="4">
        <v>0.55445683122608702</v>
      </c>
      <c r="O27" s="4" t="str">
        <f t="shared" si="1"/>
        <v>no</v>
      </c>
      <c r="P27" s="4">
        <v>37.835903590952697</v>
      </c>
      <c r="Q27" s="4" t="str">
        <f t="shared" si="2"/>
        <v>no</v>
      </c>
      <c r="R27" s="4">
        <v>76.771286971804898</v>
      </c>
      <c r="S27" s="4" t="str">
        <f t="shared" si="3"/>
        <v>no</v>
      </c>
    </row>
    <row r="28" spans="1:19">
      <c r="A28" s="4">
        <v>959</v>
      </c>
      <c r="B28" s="5" t="s">
        <v>71</v>
      </c>
      <c r="C28" s="4" t="s">
        <v>20</v>
      </c>
      <c r="D28" s="4"/>
      <c r="E28" s="4">
        <v>467</v>
      </c>
      <c r="F28" s="5" t="s">
        <v>72</v>
      </c>
      <c r="G28" s="4" t="s">
        <v>28</v>
      </c>
      <c r="H28" s="4"/>
      <c r="I28" s="4" t="s">
        <v>21</v>
      </c>
      <c r="J28" s="4">
        <v>0.224349913663941</v>
      </c>
      <c r="K28" s="4" t="str">
        <f t="shared" si="0"/>
        <v>no</v>
      </c>
      <c r="L28" s="4">
        <v>6.7826633859035796</v>
      </c>
      <c r="M28" s="4" t="str">
        <f t="shared" si="5"/>
        <v>no</v>
      </c>
      <c r="N28" s="4">
        <v>0.55242935300942697</v>
      </c>
      <c r="O28" s="4" t="str">
        <f t="shared" si="1"/>
        <v>no</v>
      </c>
      <c r="P28" s="4">
        <v>37.711750065011103</v>
      </c>
      <c r="Q28" s="4" t="str">
        <f t="shared" si="2"/>
        <v>no</v>
      </c>
      <c r="R28" s="4">
        <v>49.272732238785899</v>
      </c>
      <c r="S28" s="4" t="str">
        <f t="shared" si="3"/>
        <v>yes</v>
      </c>
    </row>
    <row r="29" spans="1:19" ht="98">
      <c r="A29" s="4">
        <v>1089</v>
      </c>
      <c r="B29" s="5" t="s">
        <v>73</v>
      </c>
      <c r="C29" s="4" t="s">
        <v>18</v>
      </c>
      <c r="D29" s="4"/>
      <c r="E29" s="4">
        <v>489</v>
      </c>
      <c r="F29" s="5" t="s">
        <v>74</v>
      </c>
      <c r="G29" s="4" t="s">
        <v>43</v>
      </c>
      <c r="H29" s="4"/>
      <c r="I29" s="4" t="s">
        <v>21</v>
      </c>
      <c r="J29" s="4">
        <v>0.30468507124831701</v>
      </c>
      <c r="K29" s="4" t="str">
        <f t="shared" si="0"/>
        <v>no</v>
      </c>
      <c r="L29" s="4">
        <v>7.1525634300519103</v>
      </c>
      <c r="M29" s="4" t="str">
        <f t="shared" si="5"/>
        <v>no</v>
      </c>
      <c r="N29" s="4">
        <v>0.58346113772451202</v>
      </c>
      <c r="O29" s="4" t="str">
        <f t="shared" si="1"/>
        <v>no</v>
      </c>
      <c r="P29" s="4">
        <v>37.701039358672098</v>
      </c>
      <c r="Q29" s="4" t="str">
        <f t="shared" si="2"/>
        <v>no</v>
      </c>
      <c r="R29" s="4">
        <v>71.867841281725404</v>
      </c>
      <c r="S29" s="4" t="str">
        <f t="shared" si="3"/>
        <v>no</v>
      </c>
    </row>
    <row r="30" spans="1:19">
      <c r="A30" s="4">
        <v>1051</v>
      </c>
      <c r="B30" s="5" t="s">
        <v>75</v>
      </c>
      <c r="C30" s="4" t="s">
        <v>12</v>
      </c>
      <c r="D30" s="4"/>
      <c r="E30" s="4">
        <v>501</v>
      </c>
      <c r="F30" s="5" t="s">
        <v>76</v>
      </c>
      <c r="G30" s="4" t="s">
        <v>43</v>
      </c>
      <c r="H30" s="4"/>
      <c r="I30" s="4" t="s">
        <v>21</v>
      </c>
      <c r="J30" s="4">
        <v>0.26263872540338101</v>
      </c>
      <c r="K30" s="4" t="str">
        <f t="shared" si="0"/>
        <v>no</v>
      </c>
      <c r="L30" s="4">
        <v>6.5359028044880896</v>
      </c>
      <c r="M30" s="4" t="str">
        <f t="shared" si="5"/>
        <v>no</v>
      </c>
      <c r="N30" s="4">
        <v>0.64827631101127503</v>
      </c>
      <c r="O30" s="4" t="str">
        <f t="shared" si="1"/>
        <v>no</v>
      </c>
      <c r="P30" s="4">
        <v>41.9028824180958</v>
      </c>
      <c r="Q30" s="4" t="str">
        <f t="shared" si="2"/>
        <v>no</v>
      </c>
      <c r="R30" s="4">
        <v>89.314516258969107</v>
      </c>
      <c r="S30" s="4" t="str">
        <f t="shared" si="3"/>
        <v>no</v>
      </c>
    </row>
    <row r="31" spans="1:19" ht="28">
      <c r="A31" s="4">
        <v>1630</v>
      </c>
      <c r="B31" s="5" t="s">
        <v>77</v>
      </c>
      <c r="C31" s="4" t="s">
        <v>31</v>
      </c>
      <c r="D31" s="4"/>
      <c r="E31" s="4">
        <v>507</v>
      </c>
      <c r="F31" s="5" t="s">
        <v>78</v>
      </c>
      <c r="G31" s="4" t="s">
        <v>31</v>
      </c>
      <c r="H31" s="4"/>
      <c r="I31" s="4" t="s">
        <v>21</v>
      </c>
      <c r="J31" s="4">
        <v>0.26888839307627499</v>
      </c>
      <c r="K31" s="4" t="str">
        <f t="shared" si="0"/>
        <v>no</v>
      </c>
      <c r="L31" s="4">
        <v>6.2268822571396099</v>
      </c>
      <c r="M31" s="4" t="str">
        <f t="shared" si="5"/>
        <v>no</v>
      </c>
      <c r="N31" s="4">
        <v>0.690607562762794</v>
      </c>
      <c r="O31" s="4" t="str">
        <f t="shared" si="1"/>
        <v>no</v>
      </c>
      <c r="P31" s="4">
        <v>43.304561537759803</v>
      </c>
      <c r="Q31" s="4" t="str">
        <f t="shared" si="2"/>
        <v>no</v>
      </c>
      <c r="R31" s="4">
        <v>89.594810088782907</v>
      </c>
      <c r="S31" s="4" t="str">
        <f t="shared" si="3"/>
        <v>no</v>
      </c>
    </row>
    <row r="32" spans="1:19" ht="42">
      <c r="A32" s="4">
        <v>1320</v>
      </c>
      <c r="B32" s="5" t="s">
        <v>79</v>
      </c>
      <c r="C32" s="4" t="s">
        <v>18</v>
      </c>
      <c r="D32" s="4"/>
      <c r="E32" s="4">
        <v>524</v>
      </c>
      <c r="F32" s="5" t="s">
        <v>80</v>
      </c>
      <c r="G32" s="4" t="s">
        <v>12</v>
      </c>
      <c r="H32" s="4"/>
      <c r="I32" s="4" t="s">
        <v>21</v>
      </c>
      <c r="J32" s="4">
        <v>0.29055530096410198</v>
      </c>
      <c r="K32" s="4" t="str">
        <f t="shared" si="0"/>
        <v>no</v>
      </c>
      <c r="L32" s="4">
        <v>6.07430894674438</v>
      </c>
      <c r="M32" s="4" t="str">
        <f t="shared" si="5"/>
        <v>no</v>
      </c>
      <c r="N32" s="4">
        <v>0.52895491235402603</v>
      </c>
      <c r="O32" s="4" t="str">
        <f t="shared" si="1"/>
        <v>no</v>
      </c>
      <c r="P32" s="4">
        <v>37.436631584533401</v>
      </c>
      <c r="Q32" s="4" t="str">
        <f t="shared" si="2"/>
        <v>no</v>
      </c>
      <c r="R32" s="4">
        <v>63.968650602111197</v>
      </c>
      <c r="S32" s="4" t="str">
        <f t="shared" si="3"/>
        <v>no</v>
      </c>
    </row>
    <row r="33" spans="1:19" ht="42">
      <c r="A33" s="4">
        <v>293</v>
      </c>
      <c r="B33" s="5" t="s">
        <v>81</v>
      </c>
      <c r="C33" s="4" t="s">
        <v>40</v>
      </c>
      <c r="D33" s="4"/>
      <c r="E33" s="4">
        <v>536</v>
      </c>
      <c r="F33" s="5" t="s">
        <v>82</v>
      </c>
      <c r="G33" s="4" t="s">
        <v>18</v>
      </c>
      <c r="H33" s="4"/>
      <c r="I33" s="4" t="s">
        <v>21</v>
      </c>
      <c r="J33" s="4">
        <v>0.27925266681719702</v>
      </c>
      <c r="K33" s="4" t="str">
        <f t="shared" si="0"/>
        <v>no</v>
      </c>
      <c r="L33" s="4">
        <v>4.4136378633023901</v>
      </c>
      <c r="M33" s="4" t="str">
        <f t="shared" si="5"/>
        <v>no</v>
      </c>
      <c r="N33" s="4">
        <v>0.52157874405871996</v>
      </c>
      <c r="O33" s="4" t="str">
        <f t="shared" si="1"/>
        <v>no</v>
      </c>
      <c r="P33" s="4">
        <v>42.7258261487829</v>
      </c>
      <c r="Q33" s="4" t="str">
        <f t="shared" si="2"/>
        <v>no</v>
      </c>
      <c r="R33" s="4">
        <v>89.240140439214301</v>
      </c>
      <c r="S33" s="4" t="str">
        <f t="shared" si="3"/>
        <v>no</v>
      </c>
    </row>
    <row r="34" spans="1:19" ht="28">
      <c r="A34" s="4">
        <v>1783</v>
      </c>
      <c r="B34" s="5" t="s">
        <v>83</v>
      </c>
      <c r="C34" s="4" t="s">
        <v>40</v>
      </c>
      <c r="D34" s="4"/>
      <c r="E34" s="4">
        <v>554</v>
      </c>
      <c r="F34" s="5" t="s">
        <v>84</v>
      </c>
      <c r="G34" s="4" t="s">
        <v>40</v>
      </c>
      <c r="H34" s="4"/>
      <c r="I34" s="4" t="s">
        <v>21</v>
      </c>
      <c r="J34" s="4">
        <v>0.27556111122344201</v>
      </c>
      <c r="K34" s="4" t="str">
        <f t="shared" si="0"/>
        <v>no</v>
      </c>
      <c r="L34" s="4">
        <v>7.4956073392338096</v>
      </c>
      <c r="M34" s="4" t="str">
        <f t="shared" si="5"/>
        <v>no</v>
      </c>
      <c r="N34" s="4">
        <v>0.63882249587088002</v>
      </c>
      <c r="O34" s="4" t="str">
        <f t="shared" si="1"/>
        <v>no</v>
      </c>
      <c r="P34" s="4">
        <v>38.804489258521002</v>
      </c>
      <c r="Q34" s="4" t="str">
        <f t="shared" si="2"/>
        <v>no</v>
      </c>
      <c r="R34" s="4">
        <v>76.872394362136703</v>
      </c>
      <c r="S34" s="4" t="str">
        <f t="shared" si="3"/>
        <v>no</v>
      </c>
    </row>
    <row r="35" spans="1:19" ht="70">
      <c r="A35" s="4">
        <v>499</v>
      </c>
      <c r="B35" s="5" t="s">
        <v>85</v>
      </c>
      <c r="C35" s="4" t="s">
        <v>20</v>
      </c>
      <c r="D35" s="4"/>
      <c r="E35" s="4">
        <v>555</v>
      </c>
      <c r="F35" s="5" t="s">
        <v>86</v>
      </c>
      <c r="G35" s="4" t="s">
        <v>43</v>
      </c>
      <c r="H35" s="4"/>
      <c r="I35" s="4" t="s">
        <v>21</v>
      </c>
      <c r="J35" s="4">
        <v>0.252052514271425</v>
      </c>
      <c r="K35" s="4" t="str">
        <f t="shared" si="0"/>
        <v>no</v>
      </c>
      <c r="L35" s="4">
        <v>6.5470136212302403</v>
      </c>
      <c r="M35" s="4" t="str">
        <f t="shared" si="5"/>
        <v>no</v>
      </c>
      <c r="N35" s="4">
        <v>0.76115102697945702</v>
      </c>
      <c r="O35" s="4" t="str">
        <f t="shared" si="1"/>
        <v>no</v>
      </c>
      <c r="P35" s="4">
        <v>41.869279529272099</v>
      </c>
      <c r="Q35" s="4" t="str">
        <f t="shared" si="2"/>
        <v>no</v>
      </c>
      <c r="R35" s="4">
        <v>89.358890775654999</v>
      </c>
      <c r="S35" s="4" t="str">
        <f t="shared" si="3"/>
        <v>no</v>
      </c>
    </row>
    <row r="36" spans="1:19" ht="28">
      <c r="A36" s="4">
        <v>1618</v>
      </c>
      <c r="B36" s="5" t="s">
        <v>87</v>
      </c>
      <c r="C36" s="4" t="s">
        <v>20</v>
      </c>
      <c r="D36" s="4"/>
      <c r="E36" s="4">
        <v>567</v>
      </c>
      <c r="F36" s="5" t="s">
        <v>88</v>
      </c>
      <c r="G36" s="4" t="s">
        <v>18</v>
      </c>
      <c r="H36" s="4"/>
      <c r="I36" s="4" t="s">
        <v>21</v>
      </c>
      <c r="J36" s="4">
        <v>0.27434008965248902</v>
      </c>
      <c r="K36" s="4" t="str">
        <f t="shared" si="0"/>
        <v>no</v>
      </c>
      <c r="L36" s="4">
        <v>9.0729679556463001</v>
      </c>
      <c r="M36" s="4" t="str">
        <f t="shared" si="5"/>
        <v>no</v>
      </c>
      <c r="N36" s="4">
        <v>0.79882852603025201</v>
      </c>
      <c r="O36" s="4" t="str">
        <f t="shared" si="1"/>
        <v>yes</v>
      </c>
      <c r="P36" s="4">
        <v>41.994436014291999</v>
      </c>
      <c r="Q36" s="4" t="str">
        <f t="shared" si="2"/>
        <v>no</v>
      </c>
      <c r="R36" s="4">
        <v>89.578219812400306</v>
      </c>
      <c r="S36" s="4" t="str">
        <f t="shared" si="3"/>
        <v>no</v>
      </c>
    </row>
    <row r="37" spans="1:19">
      <c r="A37" s="4">
        <v>1273</v>
      </c>
      <c r="B37" s="5" t="s">
        <v>89</v>
      </c>
      <c r="C37" s="4" t="s">
        <v>40</v>
      </c>
      <c r="D37" s="6"/>
      <c r="E37" s="4">
        <v>578</v>
      </c>
      <c r="F37" s="5" t="s">
        <v>90</v>
      </c>
      <c r="G37" s="4" t="s">
        <v>31</v>
      </c>
      <c r="H37" s="4"/>
      <c r="I37" s="4" t="s">
        <v>21</v>
      </c>
      <c r="J37" s="4">
        <v>0.24313302771492601</v>
      </c>
      <c r="K37" s="4" t="str">
        <f t="shared" si="0"/>
        <v>no</v>
      </c>
      <c r="L37" s="4">
        <v>3.8306310999818201</v>
      </c>
      <c r="M37" s="4" t="str">
        <f t="shared" si="5"/>
        <v>no</v>
      </c>
      <c r="N37" s="4">
        <v>0.456342115088476</v>
      </c>
      <c r="O37" s="4" t="str">
        <f t="shared" si="1"/>
        <v>no</v>
      </c>
      <c r="P37" s="4">
        <v>37.665515028702401</v>
      </c>
      <c r="Q37" s="4" t="str">
        <f t="shared" si="2"/>
        <v>no</v>
      </c>
      <c r="R37" s="4">
        <v>84.241359228414893</v>
      </c>
      <c r="S37" s="4" t="str">
        <f t="shared" si="3"/>
        <v>no</v>
      </c>
    </row>
    <row r="38" spans="1:19">
      <c r="A38" s="4">
        <v>206</v>
      </c>
      <c r="B38" s="5" t="s">
        <v>91</v>
      </c>
      <c r="C38" s="4" t="s">
        <v>18</v>
      </c>
      <c r="D38" s="4"/>
      <c r="E38" s="4">
        <v>608</v>
      </c>
      <c r="F38" s="5" t="s">
        <v>92</v>
      </c>
      <c r="G38" s="4" t="s">
        <v>40</v>
      </c>
      <c r="H38" s="4"/>
      <c r="I38" s="4" t="s">
        <v>21</v>
      </c>
      <c r="J38" s="4">
        <v>0.294368433565103</v>
      </c>
      <c r="K38" s="4" t="str">
        <f t="shared" si="0"/>
        <v>no</v>
      </c>
      <c r="L38" s="4">
        <v>6.5340819931888596</v>
      </c>
      <c r="M38" s="4" t="str">
        <f t="shared" si="5"/>
        <v>no</v>
      </c>
      <c r="N38" s="4">
        <v>0.50567537061822199</v>
      </c>
      <c r="O38" s="4" t="str">
        <f t="shared" si="1"/>
        <v>no</v>
      </c>
      <c r="P38" s="4">
        <v>36.2001853320536</v>
      </c>
      <c r="Q38" s="4" t="str">
        <f t="shared" si="2"/>
        <v>no</v>
      </c>
      <c r="R38" s="4">
        <v>66.494437249662099</v>
      </c>
      <c r="S38" s="4" t="str">
        <f t="shared" si="3"/>
        <v>no</v>
      </c>
    </row>
    <row r="39" spans="1:19">
      <c r="A39" s="4">
        <v>1408</v>
      </c>
      <c r="B39" s="5" t="s">
        <v>93</v>
      </c>
      <c r="C39" s="4" t="s">
        <v>43</v>
      </c>
      <c r="D39" s="4"/>
      <c r="E39" s="4">
        <v>628</v>
      </c>
      <c r="F39" s="5" t="s">
        <v>94</v>
      </c>
      <c r="G39" s="4" t="s">
        <v>12</v>
      </c>
      <c r="H39" s="4"/>
      <c r="I39" s="4" t="s">
        <v>21</v>
      </c>
      <c r="J39" s="4">
        <v>0.26804096885001599</v>
      </c>
      <c r="K39" s="4" t="str">
        <f t="shared" si="0"/>
        <v>no</v>
      </c>
      <c r="L39" s="4">
        <v>6.6554890869495003</v>
      </c>
      <c r="M39" s="4" t="str">
        <f t="shared" si="5"/>
        <v>no</v>
      </c>
      <c r="N39" s="4">
        <v>0.48096732439068701</v>
      </c>
      <c r="O39" s="4" t="str">
        <f t="shared" si="1"/>
        <v>no</v>
      </c>
      <c r="P39" s="4">
        <v>26.387088489436</v>
      </c>
      <c r="Q39" s="4" t="str">
        <f t="shared" si="2"/>
        <v>no</v>
      </c>
      <c r="R39" s="4">
        <v>31.930537346704</v>
      </c>
      <c r="S39" s="4" t="str">
        <f t="shared" si="3"/>
        <v>yes</v>
      </c>
    </row>
    <row r="40" spans="1:19">
      <c r="A40" s="4">
        <v>1130</v>
      </c>
      <c r="B40" s="5" t="s">
        <v>95</v>
      </c>
      <c r="C40" s="4" t="s">
        <v>12</v>
      </c>
      <c r="D40" s="4"/>
      <c r="E40" s="4">
        <v>633</v>
      </c>
      <c r="F40" s="5" t="s">
        <v>96</v>
      </c>
      <c r="G40" s="4" t="s">
        <v>31</v>
      </c>
      <c r="H40" s="4"/>
      <c r="I40" s="4" t="s">
        <v>21</v>
      </c>
      <c r="J40" s="4">
        <v>0.29781758799263802</v>
      </c>
      <c r="K40" s="4" t="str">
        <f t="shared" si="0"/>
        <v>no</v>
      </c>
      <c r="L40" s="4">
        <v>9.7435787929317996</v>
      </c>
      <c r="M40" s="4" t="str">
        <f t="shared" si="5"/>
        <v>no</v>
      </c>
      <c r="N40" s="4">
        <v>0.76994324706989203</v>
      </c>
      <c r="O40" s="4" t="str">
        <f t="shared" si="1"/>
        <v>no</v>
      </c>
      <c r="P40" s="4">
        <v>42.705346598128003</v>
      </c>
      <c r="Q40" s="4" t="str">
        <f t="shared" si="2"/>
        <v>no</v>
      </c>
      <c r="R40" s="4">
        <v>89.424871907782403</v>
      </c>
      <c r="S40" s="4" t="str">
        <f t="shared" si="3"/>
        <v>no</v>
      </c>
    </row>
    <row r="41" spans="1:19">
      <c r="A41" s="4">
        <v>925</v>
      </c>
      <c r="B41" s="5" t="s">
        <v>97</v>
      </c>
      <c r="C41" s="4" t="s">
        <v>20</v>
      </c>
      <c r="D41" s="4"/>
      <c r="E41" s="4">
        <v>643</v>
      </c>
      <c r="F41" s="5" t="s">
        <v>98</v>
      </c>
      <c r="G41" s="4" t="s">
        <v>28</v>
      </c>
      <c r="H41" s="4"/>
      <c r="I41" s="4" t="s">
        <v>21</v>
      </c>
      <c r="J41" s="4">
        <v>0.231353480327844</v>
      </c>
      <c r="K41" s="4" t="str">
        <f t="shared" si="0"/>
        <v>no</v>
      </c>
      <c r="L41" s="4">
        <v>12.819117473994901</v>
      </c>
      <c r="M41" s="4" t="str">
        <f t="shared" si="5"/>
        <v>yes</v>
      </c>
      <c r="N41" s="4">
        <v>0.88306306365489096</v>
      </c>
      <c r="O41" s="4" t="str">
        <f t="shared" si="1"/>
        <v>yes</v>
      </c>
      <c r="P41" s="4">
        <v>41.227363985557503</v>
      </c>
      <c r="Q41" s="4" t="str">
        <f t="shared" si="2"/>
        <v>no</v>
      </c>
      <c r="R41" s="4">
        <v>88.934041581033796</v>
      </c>
      <c r="S41" s="4" t="str">
        <f t="shared" si="3"/>
        <v>no</v>
      </c>
    </row>
    <row r="42" spans="1:19" ht="56">
      <c r="A42" s="4">
        <v>360</v>
      </c>
      <c r="B42" s="5" t="s">
        <v>99</v>
      </c>
      <c r="C42" s="4" t="s">
        <v>28</v>
      </c>
      <c r="D42" s="4"/>
      <c r="E42" s="4">
        <v>650</v>
      </c>
      <c r="F42" s="5" t="s">
        <v>100</v>
      </c>
      <c r="G42" s="4" t="s">
        <v>20</v>
      </c>
      <c r="H42" s="4"/>
      <c r="I42" s="4" t="s">
        <v>21</v>
      </c>
      <c r="J42" s="4">
        <v>0.30660272845844999</v>
      </c>
      <c r="K42" s="4" t="str">
        <f t="shared" si="0"/>
        <v>no</v>
      </c>
      <c r="L42" s="4">
        <v>5.8166067013671103</v>
      </c>
      <c r="M42" s="4" t="str">
        <f t="shared" si="5"/>
        <v>no</v>
      </c>
      <c r="N42" s="4">
        <v>0.52326136365144804</v>
      </c>
      <c r="O42" s="4" t="str">
        <f t="shared" si="1"/>
        <v>no</v>
      </c>
      <c r="P42" s="4">
        <v>40.430566704348898</v>
      </c>
      <c r="Q42" s="4" t="str">
        <f t="shared" si="2"/>
        <v>no</v>
      </c>
      <c r="R42" s="4">
        <v>77.135693065980405</v>
      </c>
      <c r="S42" s="4" t="str">
        <f t="shared" si="3"/>
        <v>no</v>
      </c>
    </row>
    <row r="43" spans="1:19">
      <c r="A43" s="4">
        <v>1341</v>
      </c>
      <c r="B43" s="5" t="s">
        <v>101</v>
      </c>
      <c r="C43" s="4" t="s">
        <v>31</v>
      </c>
      <c r="D43" s="4"/>
      <c r="E43" s="4">
        <v>680</v>
      </c>
      <c r="F43" s="5" t="s">
        <v>102</v>
      </c>
      <c r="G43" s="4" t="s">
        <v>12</v>
      </c>
      <c r="H43" s="4"/>
      <c r="I43" s="4" t="s">
        <v>21</v>
      </c>
      <c r="J43" s="4">
        <v>0.21737255231736699</v>
      </c>
      <c r="K43" s="4" t="str">
        <f t="shared" si="0"/>
        <v>no</v>
      </c>
      <c r="L43" s="4">
        <v>7.6593720322327004</v>
      </c>
      <c r="M43" s="4" t="str">
        <f t="shared" si="5"/>
        <v>no</v>
      </c>
      <c r="N43" s="4">
        <v>0.69274345383251901</v>
      </c>
      <c r="O43" s="4" t="str">
        <f t="shared" si="1"/>
        <v>no</v>
      </c>
      <c r="P43" s="4">
        <v>37.706254042485597</v>
      </c>
      <c r="Q43" s="4" t="str">
        <f t="shared" si="2"/>
        <v>no</v>
      </c>
      <c r="R43" s="4">
        <v>89.539996144657906</v>
      </c>
      <c r="S43" s="4" t="str">
        <f t="shared" si="3"/>
        <v>no</v>
      </c>
    </row>
    <row r="44" spans="1:19">
      <c r="A44" s="4">
        <v>653</v>
      </c>
      <c r="B44" s="5" t="s">
        <v>103</v>
      </c>
      <c r="C44" s="4" t="s">
        <v>18</v>
      </c>
      <c r="D44" s="4"/>
      <c r="E44" s="4">
        <v>711</v>
      </c>
      <c r="F44" s="5" t="s">
        <v>104</v>
      </c>
      <c r="G44" s="4" t="s">
        <v>40</v>
      </c>
      <c r="H44" s="4"/>
      <c r="I44" s="4" t="s">
        <v>21</v>
      </c>
      <c r="J44" s="4">
        <v>0.25927431759578501</v>
      </c>
      <c r="K44" s="4" t="str">
        <f t="shared" si="0"/>
        <v>no</v>
      </c>
      <c r="L44" s="4">
        <v>8.9466670251723794</v>
      </c>
      <c r="M44" s="4" t="str">
        <f t="shared" si="5"/>
        <v>no</v>
      </c>
      <c r="N44" s="4">
        <v>0.649101683578725</v>
      </c>
      <c r="O44" s="4" t="str">
        <f t="shared" si="1"/>
        <v>no</v>
      </c>
      <c r="P44" s="4">
        <v>40.401223852482701</v>
      </c>
      <c r="Q44" s="4" t="str">
        <f t="shared" si="2"/>
        <v>no</v>
      </c>
      <c r="R44" s="4">
        <v>68.039083186604302</v>
      </c>
      <c r="S44" s="4" t="str">
        <f t="shared" si="3"/>
        <v>no</v>
      </c>
    </row>
    <row r="45" spans="1:19" ht="28">
      <c r="A45" s="4">
        <v>1655</v>
      </c>
      <c r="B45" s="5" t="s">
        <v>105</v>
      </c>
      <c r="C45" s="4" t="s">
        <v>40</v>
      </c>
      <c r="D45" s="4"/>
      <c r="E45" s="4">
        <v>730</v>
      </c>
      <c r="F45" s="5" t="s">
        <v>106</v>
      </c>
      <c r="G45" s="4" t="s">
        <v>20</v>
      </c>
      <c r="H45" s="4"/>
      <c r="I45" s="4" t="s">
        <v>21</v>
      </c>
      <c r="J45" s="4">
        <v>0.260147536163985</v>
      </c>
      <c r="K45" s="4" t="str">
        <f t="shared" si="0"/>
        <v>no</v>
      </c>
      <c r="L45" s="4">
        <v>9.2958609362467897</v>
      </c>
      <c r="M45" s="4" t="str">
        <f t="shared" si="5"/>
        <v>no</v>
      </c>
      <c r="N45" s="4">
        <v>0.79548854688263304</v>
      </c>
      <c r="O45" s="4" t="str">
        <f t="shared" si="1"/>
        <v>yes</v>
      </c>
      <c r="P45" s="4">
        <v>44.494295340448701</v>
      </c>
      <c r="Q45" s="4" t="str">
        <f t="shared" si="2"/>
        <v>no</v>
      </c>
      <c r="R45" s="4">
        <v>89.527908972381098</v>
      </c>
      <c r="S45" s="4" t="str">
        <f t="shared" si="3"/>
        <v>no</v>
      </c>
    </row>
    <row r="46" spans="1:19" ht="70">
      <c r="A46" s="4">
        <v>492</v>
      </c>
      <c r="B46" s="5" t="s">
        <v>107</v>
      </c>
      <c r="C46" s="4" t="s">
        <v>18</v>
      </c>
      <c r="D46" s="4"/>
      <c r="E46" s="4">
        <v>758</v>
      </c>
      <c r="F46" s="5" t="s">
        <v>108</v>
      </c>
      <c r="G46" s="4" t="s">
        <v>18</v>
      </c>
      <c r="H46" s="4"/>
      <c r="I46" s="4" t="s">
        <v>21</v>
      </c>
      <c r="J46" s="4">
        <v>0.28821940080436997</v>
      </c>
      <c r="K46" s="4" t="str">
        <f t="shared" si="0"/>
        <v>no</v>
      </c>
      <c r="L46" s="4">
        <v>5.0714099498994898</v>
      </c>
      <c r="M46" s="4" t="str">
        <f t="shared" si="5"/>
        <v>no</v>
      </c>
      <c r="N46" s="4">
        <v>0.47912190964317197</v>
      </c>
      <c r="O46" s="4" t="str">
        <f t="shared" si="1"/>
        <v>no</v>
      </c>
      <c r="P46" s="4">
        <v>41.901164419300002</v>
      </c>
      <c r="Q46" s="4" t="str">
        <f t="shared" si="2"/>
        <v>no</v>
      </c>
      <c r="R46" s="4">
        <v>85.717362941304401</v>
      </c>
      <c r="S46" s="4" t="str">
        <f t="shared" si="3"/>
        <v>no</v>
      </c>
    </row>
    <row r="47" spans="1:19" ht="28">
      <c r="A47" s="4">
        <v>1684</v>
      </c>
      <c r="B47" s="5" t="s">
        <v>109</v>
      </c>
      <c r="C47" s="4" t="s">
        <v>18</v>
      </c>
      <c r="D47" s="4"/>
      <c r="E47" s="4">
        <v>776</v>
      </c>
      <c r="F47" s="5" t="s">
        <v>110</v>
      </c>
      <c r="G47" s="4" t="s">
        <v>31</v>
      </c>
      <c r="H47" s="4"/>
      <c r="I47" s="4" t="s">
        <v>21</v>
      </c>
      <c r="J47" s="4">
        <v>0.21889539504878799</v>
      </c>
      <c r="K47" s="4" t="str">
        <f t="shared" si="0"/>
        <v>no</v>
      </c>
      <c r="L47" s="4">
        <v>7.0337351317028602</v>
      </c>
      <c r="M47" s="4" t="str">
        <f t="shared" si="5"/>
        <v>no</v>
      </c>
      <c r="N47" s="4">
        <v>0.74161056704824502</v>
      </c>
      <c r="O47" s="4" t="str">
        <f t="shared" si="1"/>
        <v>no</v>
      </c>
      <c r="P47" s="4">
        <v>44.399926040088403</v>
      </c>
      <c r="Q47" s="4" t="str">
        <f t="shared" si="2"/>
        <v>no</v>
      </c>
      <c r="R47" s="4">
        <v>89.772873692667204</v>
      </c>
      <c r="S47" s="4" t="str">
        <f t="shared" si="3"/>
        <v>no</v>
      </c>
    </row>
    <row r="48" spans="1:19">
      <c r="A48" s="4">
        <v>690</v>
      </c>
      <c r="B48" s="5" t="s">
        <v>111</v>
      </c>
      <c r="C48" s="4" t="s">
        <v>43</v>
      </c>
      <c r="D48" s="4"/>
      <c r="E48" s="4">
        <v>786</v>
      </c>
      <c r="F48" s="5" t="s">
        <v>112</v>
      </c>
      <c r="G48" s="4" t="s">
        <v>40</v>
      </c>
      <c r="H48" s="4"/>
      <c r="I48" s="4" t="s">
        <v>21</v>
      </c>
      <c r="J48" s="4">
        <v>0.25256330680810901</v>
      </c>
      <c r="K48" s="4" t="str">
        <f t="shared" si="0"/>
        <v>no</v>
      </c>
      <c r="L48" s="4">
        <v>7.5150506655192899</v>
      </c>
      <c r="M48" s="4" t="str">
        <f t="shared" si="5"/>
        <v>no</v>
      </c>
      <c r="N48" s="4">
        <v>0.56936293668328997</v>
      </c>
      <c r="O48" s="4" t="str">
        <f t="shared" si="1"/>
        <v>no</v>
      </c>
      <c r="P48" s="4">
        <v>38.4091561940402</v>
      </c>
      <c r="Q48" s="4" t="str">
        <f t="shared" si="2"/>
        <v>no</v>
      </c>
      <c r="R48" s="4">
        <v>74.526053746854203</v>
      </c>
      <c r="S48" s="4" t="str">
        <f t="shared" si="3"/>
        <v>no</v>
      </c>
    </row>
    <row r="49" spans="1:19">
      <c r="A49" s="4">
        <v>1164</v>
      </c>
      <c r="B49" s="5" t="s">
        <v>113</v>
      </c>
      <c r="C49" s="4" t="s">
        <v>31</v>
      </c>
      <c r="D49" s="4"/>
      <c r="E49" s="4">
        <v>789</v>
      </c>
      <c r="F49" s="5" t="s">
        <v>114</v>
      </c>
      <c r="G49" s="4" t="s">
        <v>43</v>
      </c>
      <c r="H49" s="4"/>
      <c r="I49" s="4" t="s">
        <v>21</v>
      </c>
      <c r="J49" s="4">
        <v>0.26377656580581699</v>
      </c>
      <c r="K49" s="4" t="str">
        <f t="shared" si="0"/>
        <v>no</v>
      </c>
      <c r="L49" s="4">
        <v>8.5718724570379905</v>
      </c>
      <c r="M49" s="4" t="str">
        <f t="shared" si="5"/>
        <v>no</v>
      </c>
      <c r="N49" s="4">
        <v>0.71438090006898503</v>
      </c>
      <c r="O49" s="4" t="str">
        <f t="shared" si="1"/>
        <v>no</v>
      </c>
      <c r="P49" s="4">
        <v>40.685236019756402</v>
      </c>
      <c r="Q49" s="4" t="str">
        <f t="shared" si="2"/>
        <v>no</v>
      </c>
      <c r="R49" s="4">
        <v>89.552101565935104</v>
      </c>
      <c r="S49" s="4" t="str">
        <f t="shared" si="3"/>
        <v>no</v>
      </c>
    </row>
    <row r="50" spans="1:19" ht="56">
      <c r="A50" s="4">
        <v>335</v>
      </c>
      <c r="B50" s="5" t="s">
        <v>115</v>
      </c>
      <c r="C50" s="4" t="s">
        <v>12</v>
      </c>
      <c r="D50" s="4"/>
      <c r="E50" s="4">
        <v>801</v>
      </c>
      <c r="F50" s="5" t="s">
        <v>116</v>
      </c>
      <c r="G50" s="4" t="s">
        <v>18</v>
      </c>
      <c r="H50" s="4"/>
      <c r="I50" s="4" t="s">
        <v>21</v>
      </c>
      <c r="J50" s="4">
        <v>0.26582289982614998</v>
      </c>
      <c r="K50" s="4" t="str">
        <f t="shared" si="0"/>
        <v>no</v>
      </c>
      <c r="L50" s="4">
        <v>5.2412475529745697</v>
      </c>
      <c r="M50" s="4" t="str">
        <f t="shared" si="5"/>
        <v>no</v>
      </c>
      <c r="N50" s="4">
        <v>0.50718948450286605</v>
      </c>
      <c r="O50" s="4" t="str">
        <f t="shared" si="1"/>
        <v>no</v>
      </c>
      <c r="P50" s="4">
        <v>35.8494246467586</v>
      </c>
      <c r="Q50" s="4" t="str">
        <f t="shared" si="2"/>
        <v>no</v>
      </c>
      <c r="R50" s="4">
        <v>88.473343085249198</v>
      </c>
      <c r="S50" s="4" t="str">
        <f t="shared" si="3"/>
        <v>no</v>
      </c>
    </row>
    <row r="51" spans="1:19">
      <c r="A51" s="4">
        <v>1253</v>
      </c>
      <c r="B51" s="5" t="s">
        <v>117</v>
      </c>
      <c r="C51" s="4" t="s">
        <v>12</v>
      </c>
      <c r="D51" s="4"/>
      <c r="E51" s="4">
        <v>819</v>
      </c>
      <c r="F51" s="5" t="s">
        <v>118</v>
      </c>
      <c r="G51" s="4" t="s">
        <v>43</v>
      </c>
      <c r="H51" s="4"/>
      <c r="I51" s="4" t="s">
        <v>21</v>
      </c>
      <c r="J51" s="4">
        <v>0.26754313357088499</v>
      </c>
      <c r="K51" s="4" t="str">
        <f t="shared" si="0"/>
        <v>no</v>
      </c>
      <c r="L51" s="4">
        <v>8.5630406296165003</v>
      </c>
      <c r="M51" s="4" t="str">
        <f t="shared" si="5"/>
        <v>no</v>
      </c>
      <c r="N51" s="4">
        <v>0.74167874847581905</v>
      </c>
      <c r="O51" s="4" t="str">
        <f t="shared" si="1"/>
        <v>no</v>
      </c>
      <c r="P51" s="4">
        <v>41.212464439248201</v>
      </c>
      <c r="Q51" s="4" t="str">
        <f t="shared" si="2"/>
        <v>no</v>
      </c>
      <c r="R51" s="4">
        <v>89.292665100891398</v>
      </c>
      <c r="S51" s="4" t="str">
        <f t="shared" si="3"/>
        <v>no</v>
      </c>
    </row>
    <row r="52" spans="1:19">
      <c r="A52" s="4">
        <v>20</v>
      </c>
      <c r="B52" s="5" t="s">
        <v>119</v>
      </c>
      <c r="C52" s="4" t="s">
        <v>43</v>
      </c>
      <c r="D52" s="4"/>
      <c r="E52" s="4">
        <v>836</v>
      </c>
      <c r="F52" s="5" t="s">
        <v>120</v>
      </c>
      <c r="G52" s="4" t="s">
        <v>18</v>
      </c>
      <c r="H52" s="4"/>
      <c r="I52" s="4" t="s">
        <v>21</v>
      </c>
      <c r="J52" s="4">
        <v>0.27536952204593701</v>
      </c>
      <c r="K52" s="4" t="str">
        <f t="shared" si="0"/>
        <v>no</v>
      </c>
      <c r="L52" s="4">
        <v>5.9117677665750898</v>
      </c>
      <c r="M52" s="4" t="str">
        <f t="shared" si="5"/>
        <v>no</v>
      </c>
      <c r="N52" s="4">
        <v>0.42602163464819998</v>
      </c>
      <c r="O52" s="4" t="str">
        <f t="shared" si="1"/>
        <v>no</v>
      </c>
      <c r="P52" s="4">
        <v>30.202004711471499</v>
      </c>
      <c r="Q52" s="4" t="str">
        <f t="shared" si="2"/>
        <v>no</v>
      </c>
      <c r="R52" s="4">
        <v>55.379653394455701</v>
      </c>
      <c r="S52" s="4" t="str">
        <f t="shared" si="3"/>
        <v>yes</v>
      </c>
    </row>
    <row r="53" spans="1:19">
      <c r="A53" s="4">
        <v>1245</v>
      </c>
      <c r="B53" s="5" t="s">
        <v>121</v>
      </c>
      <c r="C53" s="4" t="s">
        <v>40</v>
      </c>
      <c r="D53" s="4"/>
      <c r="E53" s="4">
        <v>847</v>
      </c>
      <c r="F53" s="5" t="s">
        <v>122</v>
      </c>
      <c r="G53" s="4" t="s">
        <v>40</v>
      </c>
      <c r="H53" s="4"/>
      <c r="I53" s="4" t="s">
        <v>21</v>
      </c>
      <c r="J53" s="4">
        <v>0.24258124021932401</v>
      </c>
      <c r="K53" s="4" t="str">
        <f t="shared" si="0"/>
        <v>no</v>
      </c>
      <c r="L53" s="4">
        <v>6.9636583916606796</v>
      </c>
      <c r="M53" s="4" t="str">
        <f t="shared" si="5"/>
        <v>no</v>
      </c>
      <c r="N53" s="4">
        <v>0.65841357887165897</v>
      </c>
      <c r="O53" s="4" t="str">
        <f t="shared" si="1"/>
        <v>no</v>
      </c>
      <c r="P53" s="4">
        <v>41.377528948484702</v>
      </c>
      <c r="Q53" s="4" t="str">
        <f t="shared" si="2"/>
        <v>no</v>
      </c>
      <c r="R53" s="4">
        <v>85.942180725476007</v>
      </c>
      <c r="S53" s="4" t="str">
        <f t="shared" si="3"/>
        <v>no</v>
      </c>
    </row>
    <row r="54" spans="1:19">
      <c r="A54" s="4">
        <v>538</v>
      </c>
      <c r="B54" s="5" t="s">
        <v>123</v>
      </c>
      <c r="C54" s="4" t="s">
        <v>40</v>
      </c>
      <c r="D54" s="4"/>
      <c r="E54" s="4">
        <v>863</v>
      </c>
      <c r="F54" s="5" t="s">
        <v>124</v>
      </c>
      <c r="G54" s="4" t="s">
        <v>43</v>
      </c>
      <c r="H54" s="4"/>
      <c r="I54" s="4" t="s">
        <v>21</v>
      </c>
      <c r="J54" s="4">
        <v>0.25913774194954597</v>
      </c>
      <c r="K54" s="4" t="str">
        <f t="shared" si="0"/>
        <v>no</v>
      </c>
      <c r="L54" s="4">
        <v>4.6968050821853202</v>
      </c>
      <c r="M54" s="4" t="str">
        <f t="shared" si="5"/>
        <v>no</v>
      </c>
      <c r="N54" s="4">
        <v>0.30455997665992401</v>
      </c>
      <c r="O54" s="4" t="str">
        <f t="shared" si="1"/>
        <v>no</v>
      </c>
      <c r="P54" s="4">
        <v>27.5401870621554</v>
      </c>
      <c r="Q54" s="4" t="str">
        <f t="shared" si="2"/>
        <v>no</v>
      </c>
      <c r="R54" s="4">
        <v>29.1119492972175</v>
      </c>
      <c r="S54" s="4" t="str">
        <f t="shared" si="3"/>
        <v>yes</v>
      </c>
    </row>
    <row r="55" spans="1:19" ht="28">
      <c r="A55" s="4">
        <v>1666</v>
      </c>
      <c r="B55" s="5" t="s">
        <v>125</v>
      </c>
      <c r="C55" s="4" t="s">
        <v>12</v>
      </c>
      <c r="D55" s="4"/>
      <c r="E55" s="4">
        <v>871</v>
      </c>
      <c r="F55" s="5" t="s">
        <v>126</v>
      </c>
      <c r="G55" s="4" t="s">
        <v>40</v>
      </c>
      <c r="H55" s="4"/>
      <c r="I55" s="4" t="s">
        <v>21</v>
      </c>
      <c r="J55" s="4">
        <v>0.27518616754254299</v>
      </c>
      <c r="K55" s="4" t="str">
        <f t="shared" si="0"/>
        <v>no</v>
      </c>
      <c r="L55" s="4">
        <v>8.0492729263915308</v>
      </c>
      <c r="M55" s="4" t="str">
        <f t="shared" si="5"/>
        <v>no</v>
      </c>
      <c r="N55" s="4">
        <v>0.80619572480380597</v>
      </c>
      <c r="O55" s="4" t="str">
        <f t="shared" si="1"/>
        <v>yes</v>
      </c>
      <c r="P55" s="4">
        <v>44.7368331311445</v>
      </c>
      <c r="Q55" s="4" t="str">
        <f t="shared" si="2"/>
        <v>no</v>
      </c>
      <c r="R55" s="4">
        <v>89.745313547449001</v>
      </c>
      <c r="S55" s="4" t="str">
        <f t="shared" si="3"/>
        <v>no</v>
      </c>
    </row>
    <row r="56" spans="1:19">
      <c r="A56" s="4">
        <v>1126</v>
      </c>
      <c r="B56" s="5" t="s">
        <v>47</v>
      </c>
      <c r="C56" s="4" t="s">
        <v>43</v>
      </c>
      <c r="D56" s="4"/>
      <c r="E56" s="4">
        <v>872</v>
      </c>
      <c r="F56" s="5" t="s">
        <v>127</v>
      </c>
      <c r="G56" s="4" t="s">
        <v>12</v>
      </c>
      <c r="H56" s="4"/>
      <c r="I56" s="4" t="s">
        <v>21</v>
      </c>
      <c r="J56" s="4">
        <v>0.28106811277271498</v>
      </c>
      <c r="K56" s="4" t="str">
        <f t="shared" si="0"/>
        <v>no</v>
      </c>
      <c r="L56" s="4">
        <v>9.30301422068605</v>
      </c>
      <c r="M56" s="4" t="str">
        <f t="shared" si="5"/>
        <v>no</v>
      </c>
      <c r="N56" s="4">
        <v>0.78440946134589895</v>
      </c>
      <c r="O56" s="4" t="str">
        <f t="shared" si="1"/>
        <v>yes</v>
      </c>
      <c r="P56" s="4">
        <v>42.357413342279003</v>
      </c>
      <c r="Q56" s="4" t="str">
        <f t="shared" si="2"/>
        <v>no</v>
      </c>
      <c r="R56" s="4">
        <v>89.514444027742499</v>
      </c>
      <c r="S56" s="4" t="str">
        <f t="shared" si="3"/>
        <v>no</v>
      </c>
    </row>
    <row r="57" spans="1:19" ht="56">
      <c r="A57" s="4">
        <v>360</v>
      </c>
      <c r="B57" s="5" t="s">
        <v>99</v>
      </c>
      <c r="C57" s="4" t="s">
        <v>40</v>
      </c>
      <c r="D57" s="4"/>
      <c r="E57" s="4">
        <v>893</v>
      </c>
      <c r="F57" s="5" t="s">
        <v>128</v>
      </c>
      <c r="G57" s="4" t="s">
        <v>40</v>
      </c>
      <c r="H57" s="4"/>
      <c r="I57" s="4" t="s">
        <v>21</v>
      </c>
      <c r="J57" s="4">
        <v>0.31606352661724002</v>
      </c>
      <c r="K57" s="4" t="str">
        <f t="shared" si="0"/>
        <v>no</v>
      </c>
      <c r="L57" s="4">
        <v>10.851437379970999</v>
      </c>
      <c r="M57" s="4" t="str">
        <f t="shared" si="5"/>
        <v>no</v>
      </c>
      <c r="N57" s="4">
        <v>0.79100417933404099</v>
      </c>
      <c r="O57" s="4" t="str">
        <f t="shared" si="1"/>
        <v>yes</v>
      </c>
      <c r="P57" s="4">
        <v>40.747578880312901</v>
      </c>
      <c r="Q57" s="4" t="str">
        <f t="shared" si="2"/>
        <v>no</v>
      </c>
      <c r="R57" s="4">
        <v>89.402973500614394</v>
      </c>
      <c r="S57" s="4" t="str">
        <f t="shared" si="3"/>
        <v>no</v>
      </c>
    </row>
    <row r="58" spans="1:19">
      <c r="A58" s="4">
        <v>692</v>
      </c>
      <c r="B58" s="5" t="s">
        <v>129</v>
      </c>
      <c r="C58" s="4" t="s">
        <v>18</v>
      </c>
      <c r="D58" s="4"/>
      <c r="E58" s="4">
        <v>896</v>
      </c>
      <c r="F58" s="5" t="s">
        <v>130</v>
      </c>
      <c r="G58" s="4" t="s">
        <v>28</v>
      </c>
      <c r="H58" s="4"/>
      <c r="I58" s="4" t="s">
        <v>21</v>
      </c>
      <c r="J58" s="4">
        <v>0.26454899886532002</v>
      </c>
      <c r="K58" s="4" t="str">
        <f t="shared" si="0"/>
        <v>no</v>
      </c>
      <c r="L58" s="4">
        <v>4.8957348544513399</v>
      </c>
      <c r="M58" s="4" t="str">
        <f t="shared" si="5"/>
        <v>no</v>
      </c>
      <c r="N58" s="4">
        <v>0.55143749469217596</v>
      </c>
      <c r="O58" s="4" t="str">
        <f t="shared" si="1"/>
        <v>no</v>
      </c>
      <c r="P58" s="4">
        <v>42.736539244670197</v>
      </c>
      <c r="Q58" s="4" t="str">
        <f t="shared" si="2"/>
        <v>no</v>
      </c>
      <c r="R58" s="4">
        <v>83.382775364357897</v>
      </c>
      <c r="S58" s="4" t="str">
        <f t="shared" si="3"/>
        <v>no</v>
      </c>
    </row>
    <row r="59" spans="1:19">
      <c r="A59" s="4">
        <v>944</v>
      </c>
      <c r="B59" s="5" t="s">
        <v>131</v>
      </c>
      <c r="C59" s="4" t="s">
        <v>40</v>
      </c>
      <c r="D59" s="4"/>
      <c r="E59" s="4">
        <v>908</v>
      </c>
      <c r="F59" s="5" t="s">
        <v>132</v>
      </c>
      <c r="G59" s="4" t="s">
        <v>12</v>
      </c>
      <c r="H59" s="4"/>
      <c r="I59" s="4" t="s">
        <v>21</v>
      </c>
      <c r="J59" s="4">
        <v>0.31292987656170201</v>
      </c>
      <c r="K59" s="4" t="str">
        <f t="shared" si="0"/>
        <v>no</v>
      </c>
      <c r="L59" s="4">
        <v>8.2997945690090198</v>
      </c>
      <c r="M59" s="4" t="str">
        <f t="shared" si="5"/>
        <v>no</v>
      </c>
      <c r="N59" s="4">
        <v>0.75774625913465399</v>
      </c>
      <c r="O59" s="4" t="str">
        <f t="shared" si="1"/>
        <v>no</v>
      </c>
      <c r="P59" s="4">
        <v>44.8105137302462</v>
      </c>
      <c r="Q59" s="4" t="str">
        <f t="shared" si="2"/>
        <v>no</v>
      </c>
      <c r="R59" s="4">
        <v>89.581517415840196</v>
      </c>
      <c r="S59" s="4" t="str">
        <f t="shared" si="3"/>
        <v>no</v>
      </c>
    </row>
    <row r="60" spans="1:19" ht="28">
      <c r="A60" s="4">
        <v>1570</v>
      </c>
      <c r="B60" s="5" t="s">
        <v>133</v>
      </c>
      <c r="C60" s="4" t="s">
        <v>20</v>
      </c>
      <c r="D60" s="4"/>
      <c r="E60" s="4">
        <v>941</v>
      </c>
      <c r="F60" s="5" t="s">
        <v>134</v>
      </c>
      <c r="G60" s="4" t="s">
        <v>12</v>
      </c>
      <c r="H60" s="4"/>
      <c r="I60" s="4" t="s">
        <v>21</v>
      </c>
      <c r="J60" s="4">
        <v>0.28289874797464998</v>
      </c>
      <c r="K60" s="4" t="str">
        <f t="shared" si="0"/>
        <v>no</v>
      </c>
      <c r="L60" s="4">
        <v>7.97924502715692</v>
      </c>
      <c r="M60" s="4" t="str">
        <f t="shared" si="5"/>
        <v>no</v>
      </c>
      <c r="N60" s="4">
        <v>0.55653392271825997</v>
      </c>
      <c r="O60" s="4" t="str">
        <f t="shared" si="1"/>
        <v>no</v>
      </c>
      <c r="P60" s="4">
        <v>40.139837600542002</v>
      </c>
      <c r="Q60" s="4" t="str">
        <f t="shared" si="2"/>
        <v>no</v>
      </c>
      <c r="R60" s="4">
        <v>63.1255630444562</v>
      </c>
      <c r="S60" s="4" t="str">
        <f t="shared" si="3"/>
        <v>yes</v>
      </c>
    </row>
    <row r="61" spans="1:19">
      <c r="A61" s="4">
        <v>950</v>
      </c>
      <c r="B61" s="5" t="s">
        <v>135</v>
      </c>
      <c r="C61" s="4" t="s">
        <v>43</v>
      </c>
      <c r="D61" s="4"/>
      <c r="E61" s="4">
        <v>973</v>
      </c>
      <c r="F61" s="5" t="s">
        <v>136</v>
      </c>
      <c r="G61" s="4" t="s">
        <v>12</v>
      </c>
      <c r="H61" s="4"/>
      <c r="I61" s="4" t="s">
        <v>21</v>
      </c>
      <c r="J61" s="4">
        <v>0.282721003947977</v>
      </c>
      <c r="K61" s="4" t="str">
        <f t="shared" si="0"/>
        <v>no</v>
      </c>
      <c r="L61" s="4">
        <v>7.2573590878904399</v>
      </c>
      <c r="M61" s="4" t="str">
        <f t="shared" si="5"/>
        <v>no</v>
      </c>
      <c r="N61" s="4">
        <v>0.44235533985102499</v>
      </c>
      <c r="O61" s="4" t="str">
        <f t="shared" si="1"/>
        <v>no</v>
      </c>
      <c r="P61" s="4">
        <v>34.679170096862798</v>
      </c>
      <c r="Q61" s="4" t="str">
        <f t="shared" si="2"/>
        <v>no</v>
      </c>
      <c r="R61" s="4">
        <v>37.369228130375198</v>
      </c>
      <c r="S61" s="4" t="str">
        <f t="shared" si="3"/>
        <v>yes</v>
      </c>
    </row>
    <row r="62" spans="1:19">
      <c r="A62" s="4">
        <v>1156</v>
      </c>
      <c r="B62" s="5" t="s">
        <v>137</v>
      </c>
      <c r="C62" s="4" t="s">
        <v>40</v>
      </c>
      <c r="D62" s="4"/>
      <c r="E62" s="4">
        <v>976</v>
      </c>
      <c r="F62" s="5" t="s">
        <v>138</v>
      </c>
      <c r="G62" s="4" t="s">
        <v>12</v>
      </c>
      <c r="H62" s="4"/>
      <c r="I62" s="4" t="s">
        <v>21</v>
      </c>
      <c r="J62" s="4">
        <v>0.36371569545273003</v>
      </c>
      <c r="K62" s="4" t="str">
        <f t="shared" si="0"/>
        <v>yes</v>
      </c>
      <c r="L62" s="4">
        <v>12.1093878641729</v>
      </c>
      <c r="M62" s="4" t="str">
        <f t="shared" si="5"/>
        <v>yes</v>
      </c>
      <c r="N62" s="4">
        <v>0.78173113232661096</v>
      </c>
      <c r="O62" s="4" t="str">
        <f t="shared" si="1"/>
        <v>yes</v>
      </c>
      <c r="P62" s="4">
        <v>38.2936767855482</v>
      </c>
      <c r="Q62" s="4" t="str">
        <f t="shared" si="2"/>
        <v>no</v>
      </c>
      <c r="R62" s="4">
        <v>79.777139831312795</v>
      </c>
      <c r="S62" s="4" t="str">
        <f t="shared" si="3"/>
        <v>no</v>
      </c>
    </row>
    <row r="63" spans="1:19">
      <c r="A63" s="4">
        <v>761</v>
      </c>
      <c r="B63" s="5" t="s">
        <v>139</v>
      </c>
      <c r="C63" s="4" t="s">
        <v>43</v>
      </c>
      <c r="D63" s="4"/>
      <c r="E63" s="4">
        <v>989</v>
      </c>
      <c r="F63" s="5" t="s">
        <v>140</v>
      </c>
      <c r="G63" s="4" t="s">
        <v>43</v>
      </c>
      <c r="H63" s="4"/>
      <c r="I63" s="4" t="s">
        <v>21</v>
      </c>
      <c r="J63" s="4">
        <v>0.30546047521122299</v>
      </c>
      <c r="K63" s="4" t="str">
        <f t="shared" si="0"/>
        <v>no</v>
      </c>
      <c r="L63" s="4">
        <v>7.5141051628517097</v>
      </c>
      <c r="M63" s="4" t="str">
        <f t="shared" si="5"/>
        <v>no</v>
      </c>
      <c r="N63" s="4">
        <v>0.54815777417838096</v>
      </c>
      <c r="O63" s="4" t="str">
        <f t="shared" si="1"/>
        <v>no</v>
      </c>
      <c r="P63" s="4">
        <v>35.103575990981803</v>
      </c>
      <c r="Q63" s="4" t="str">
        <f t="shared" si="2"/>
        <v>no</v>
      </c>
      <c r="R63" s="4">
        <v>78.254160886650595</v>
      </c>
      <c r="S63" s="4" t="str">
        <f t="shared" si="3"/>
        <v>no</v>
      </c>
    </row>
    <row r="64" spans="1:19">
      <c r="A64" s="4">
        <v>1369</v>
      </c>
      <c r="B64" s="5" t="s">
        <v>141</v>
      </c>
      <c r="C64" s="4" t="s">
        <v>40</v>
      </c>
      <c r="D64" s="4"/>
      <c r="E64" s="4">
        <v>993</v>
      </c>
      <c r="F64" s="5" t="s">
        <v>142</v>
      </c>
      <c r="G64" s="4" t="s">
        <v>18</v>
      </c>
      <c r="H64" s="4"/>
      <c r="I64" s="4" t="s">
        <v>14</v>
      </c>
      <c r="J64" s="4">
        <v>0.30074692554890903</v>
      </c>
      <c r="K64" s="4" t="str">
        <f t="shared" si="0"/>
        <v>no</v>
      </c>
      <c r="L64" s="4">
        <v>8.2399163081352196</v>
      </c>
      <c r="M64" s="4" t="str">
        <f t="shared" si="5"/>
        <v>no</v>
      </c>
      <c r="N64" s="4">
        <v>0.66912942014314303</v>
      </c>
      <c r="O64" s="4" t="str">
        <f t="shared" si="1"/>
        <v>no</v>
      </c>
      <c r="P64" s="4">
        <v>42.057599103860603</v>
      </c>
      <c r="Q64" s="4" t="str">
        <f t="shared" si="2"/>
        <v>no</v>
      </c>
      <c r="R64" s="4">
        <v>74.853566748127804</v>
      </c>
      <c r="S64" s="4" t="str">
        <f t="shared" si="3"/>
        <v>no</v>
      </c>
    </row>
    <row r="65" spans="1:19">
      <c r="A65" s="4">
        <v>179</v>
      </c>
      <c r="B65" s="5" t="s">
        <v>143</v>
      </c>
      <c r="C65" s="4" t="s">
        <v>28</v>
      </c>
      <c r="D65" s="4"/>
      <c r="E65" s="4">
        <v>1001</v>
      </c>
      <c r="F65" s="5" t="s">
        <v>144</v>
      </c>
      <c r="G65" s="4" t="s">
        <v>31</v>
      </c>
      <c r="H65" s="4"/>
      <c r="I65" s="4" t="s">
        <v>21</v>
      </c>
      <c r="J65" s="4">
        <v>0.28299592111864902</v>
      </c>
      <c r="K65" s="4" t="str">
        <f t="shared" si="0"/>
        <v>no</v>
      </c>
      <c r="L65" s="4">
        <v>9.4671299178887907</v>
      </c>
      <c r="M65" s="4" t="str">
        <f t="shared" si="5"/>
        <v>no</v>
      </c>
      <c r="N65" s="4">
        <v>0.74279972688977003</v>
      </c>
      <c r="O65" s="4" t="str">
        <f t="shared" si="1"/>
        <v>no</v>
      </c>
      <c r="P65" s="4">
        <v>40.004721721704499</v>
      </c>
      <c r="Q65" s="4" t="str">
        <f t="shared" si="2"/>
        <v>no</v>
      </c>
      <c r="R65" s="4">
        <v>84.007705567054302</v>
      </c>
      <c r="S65" s="4" t="str">
        <f t="shared" si="3"/>
        <v>no</v>
      </c>
    </row>
    <row r="66" spans="1:19">
      <c r="A66" s="4">
        <v>1446</v>
      </c>
      <c r="B66" s="5" t="s">
        <v>145</v>
      </c>
      <c r="C66" s="4" t="s">
        <v>31</v>
      </c>
      <c r="D66" s="4"/>
      <c r="E66" s="4">
        <v>1013</v>
      </c>
      <c r="F66" s="5" t="s">
        <v>146</v>
      </c>
      <c r="G66" s="4" t="s">
        <v>20</v>
      </c>
      <c r="H66" s="4"/>
      <c r="I66" s="4" t="s">
        <v>21</v>
      </c>
      <c r="J66" s="4">
        <v>0.28039362552306102</v>
      </c>
      <c r="K66" s="4" t="str">
        <f t="shared" si="0"/>
        <v>no</v>
      </c>
      <c r="L66" s="4">
        <v>3.83106390740511</v>
      </c>
      <c r="M66" s="4" t="str">
        <f t="shared" si="5"/>
        <v>no</v>
      </c>
      <c r="N66" s="4">
        <v>0.512457737002462</v>
      </c>
      <c r="O66" s="4" t="str">
        <f t="shared" si="1"/>
        <v>no</v>
      </c>
      <c r="P66" s="4">
        <v>42.266073742387498</v>
      </c>
      <c r="Q66" s="4" t="str">
        <f t="shared" si="2"/>
        <v>no</v>
      </c>
      <c r="R66" s="4">
        <v>85.186333014389703</v>
      </c>
      <c r="S66" s="4" t="str">
        <f t="shared" si="3"/>
        <v>no</v>
      </c>
    </row>
    <row r="67" spans="1:19" ht="42">
      <c r="A67" s="4">
        <v>493</v>
      </c>
      <c r="B67" s="5" t="s">
        <v>147</v>
      </c>
      <c r="C67" s="4" t="s">
        <v>31</v>
      </c>
      <c r="D67" s="4"/>
      <c r="E67" s="4">
        <v>1023</v>
      </c>
      <c r="F67" s="5" t="s">
        <v>148</v>
      </c>
      <c r="G67" s="4" t="s">
        <v>18</v>
      </c>
      <c r="H67" s="4"/>
      <c r="I67" s="4" t="s">
        <v>21</v>
      </c>
      <c r="J67" s="4">
        <v>0.28956479646382599</v>
      </c>
      <c r="K67" s="4" t="str">
        <f t="shared" si="0"/>
        <v>no</v>
      </c>
      <c r="L67" s="4">
        <v>8.7389452642946903</v>
      </c>
      <c r="M67" s="4" t="str">
        <f t="shared" si="5"/>
        <v>no</v>
      </c>
      <c r="N67" s="4">
        <v>0.69565955313703898</v>
      </c>
      <c r="O67" s="4" t="str">
        <f t="shared" si="1"/>
        <v>no</v>
      </c>
      <c r="P67" s="4">
        <v>37.416539676121701</v>
      </c>
      <c r="Q67" s="4" t="str">
        <f t="shared" si="2"/>
        <v>no</v>
      </c>
      <c r="R67" s="4">
        <v>81.588339468555802</v>
      </c>
      <c r="S67" s="4" t="str">
        <f t="shared" si="3"/>
        <v>no</v>
      </c>
    </row>
    <row r="68" spans="1:19">
      <c r="A68" s="4">
        <v>1256</v>
      </c>
      <c r="B68" s="5" t="s">
        <v>149</v>
      </c>
      <c r="C68" s="4" t="s">
        <v>40</v>
      </c>
      <c r="D68" s="4"/>
      <c r="E68" s="4">
        <v>1048</v>
      </c>
      <c r="F68" s="5" t="s">
        <v>150</v>
      </c>
      <c r="G68" s="4" t="s">
        <v>40</v>
      </c>
      <c r="H68" s="4"/>
      <c r="I68" s="4" t="s">
        <v>21</v>
      </c>
      <c r="J68" s="4">
        <v>0.27622978157474098</v>
      </c>
      <c r="K68" s="4" t="str">
        <f t="shared" si="0"/>
        <v>no</v>
      </c>
      <c r="L68" s="4">
        <v>11.283142127920801</v>
      </c>
      <c r="M68" s="4" t="str">
        <f t="shared" si="5"/>
        <v>yes</v>
      </c>
      <c r="N68" s="4">
        <v>0.80355418801677103</v>
      </c>
      <c r="O68" s="4" t="str">
        <f t="shared" si="1"/>
        <v>yes</v>
      </c>
      <c r="P68" s="4">
        <v>39.7578145559863</v>
      </c>
      <c r="Q68" s="4" t="str">
        <f t="shared" si="2"/>
        <v>no</v>
      </c>
      <c r="R68" s="4">
        <v>88.975145801942304</v>
      </c>
      <c r="S68" s="4" t="str">
        <f t="shared" si="3"/>
        <v>no</v>
      </c>
    </row>
    <row r="69" spans="1:19">
      <c r="A69" s="4">
        <v>1394</v>
      </c>
      <c r="B69" s="5" t="s">
        <v>151</v>
      </c>
      <c r="C69" s="4" t="s">
        <v>28</v>
      </c>
      <c r="D69" s="4"/>
      <c r="E69" s="4">
        <v>1056</v>
      </c>
      <c r="F69" s="5" t="s">
        <v>152</v>
      </c>
      <c r="G69" s="4" t="s">
        <v>43</v>
      </c>
      <c r="H69" s="4"/>
      <c r="I69" s="4" t="s">
        <v>21</v>
      </c>
      <c r="J69" s="4">
        <v>0.279531151365849</v>
      </c>
      <c r="K69" s="4" t="str">
        <f t="shared" si="0"/>
        <v>no</v>
      </c>
      <c r="L69" s="4">
        <v>12.2535328316961</v>
      </c>
      <c r="M69" s="4" t="str">
        <f t="shared" si="5"/>
        <v>yes</v>
      </c>
      <c r="N69" s="4">
        <v>0.89390801892815497</v>
      </c>
      <c r="O69" s="4" t="str">
        <f t="shared" si="1"/>
        <v>yes</v>
      </c>
      <c r="P69" s="4">
        <v>43.662326810579003</v>
      </c>
      <c r="Q69" s="4" t="str">
        <f t="shared" si="2"/>
        <v>no</v>
      </c>
      <c r="R69" s="4">
        <v>89.503718295322699</v>
      </c>
      <c r="S69" s="4" t="str">
        <f t="shared" si="3"/>
        <v>no</v>
      </c>
    </row>
    <row r="70" spans="1:19">
      <c r="A70" s="4">
        <v>507</v>
      </c>
      <c r="B70" s="5" t="s">
        <v>78</v>
      </c>
      <c r="C70" s="4" t="s">
        <v>18</v>
      </c>
      <c r="D70" s="4"/>
      <c r="E70" s="4">
        <v>1125</v>
      </c>
      <c r="F70" s="5" t="s">
        <v>153</v>
      </c>
      <c r="G70" s="4" t="s">
        <v>28</v>
      </c>
      <c r="H70" s="4"/>
      <c r="I70" s="4" t="s">
        <v>21</v>
      </c>
      <c r="J70" s="4">
        <v>0.25685533175138697</v>
      </c>
      <c r="K70" s="4" t="str">
        <f t="shared" si="0"/>
        <v>no</v>
      </c>
      <c r="L70" s="4">
        <v>12.353779163684701</v>
      </c>
      <c r="M70" s="4" t="str">
        <f t="shared" si="5"/>
        <v>yes</v>
      </c>
      <c r="N70" s="4">
        <v>0.81325312110013004</v>
      </c>
      <c r="O70" s="4" t="str">
        <f t="shared" si="1"/>
        <v>yes</v>
      </c>
      <c r="P70" s="4">
        <v>40.941201933762798</v>
      </c>
      <c r="Q70" s="4" t="str">
        <f t="shared" si="2"/>
        <v>no</v>
      </c>
      <c r="R70" s="4">
        <v>89.125346684211394</v>
      </c>
      <c r="S70" s="4" t="str">
        <f t="shared" si="3"/>
        <v>no</v>
      </c>
    </row>
    <row r="71" spans="1:19">
      <c r="A71" s="4">
        <v>1502</v>
      </c>
      <c r="B71" s="5" t="s">
        <v>154</v>
      </c>
      <c r="C71" s="4" t="s">
        <v>12</v>
      </c>
      <c r="D71" s="4"/>
      <c r="E71" s="4">
        <v>1146</v>
      </c>
      <c r="F71" s="5" t="s">
        <v>155</v>
      </c>
      <c r="G71" s="4" t="s">
        <v>31</v>
      </c>
      <c r="H71" s="4"/>
      <c r="I71" s="4" t="s">
        <v>21</v>
      </c>
      <c r="J71" s="4">
        <v>0.234228841936027</v>
      </c>
      <c r="K71" s="4" t="str">
        <f t="shared" si="0"/>
        <v>no</v>
      </c>
      <c r="L71" s="4">
        <v>10.295461820339501</v>
      </c>
      <c r="M71" s="4" t="str">
        <f t="shared" si="5"/>
        <v>no</v>
      </c>
      <c r="N71" s="4">
        <v>0.76802161566748595</v>
      </c>
      <c r="O71" s="4" t="str">
        <f t="shared" si="1"/>
        <v>no</v>
      </c>
      <c r="P71" s="4">
        <v>39.582958051532003</v>
      </c>
      <c r="Q71" s="4" t="str">
        <f t="shared" si="2"/>
        <v>no</v>
      </c>
      <c r="R71" s="4">
        <v>88.996120762793893</v>
      </c>
      <c r="S71" s="4" t="str">
        <f t="shared" si="3"/>
        <v>no</v>
      </c>
    </row>
    <row r="72" spans="1:19">
      <c r="A72" s="4">
        <v>745</v>
      </c>
      <c r="B72" s="5" t="s">
        <v>156</v>
      </c>
      <c r="C72" s="4" t="s">
        <v>43</v>
      </c>
      <c r="D72" s="4"/>
      <c r="E72" s="4">
        <v>1219</v>
      </c>
      <c r="F72" s="5" t="s">
        <v>157</v>
      </c>
      <c r="G72" s="4" t="s">
        <v>20</v>
      </c>
      <c r="H72" s="4"/>
      <c r="I72" s="4" t="s">
        <v>21</v>
      </c>
      <c r="J72" s="4">
        <v>0.25173601863461298</v>
      </c>
      <c r="K72" s="4" t="str">
        <f t="shared" si="0"/>
        <v>no</v>
      </c>
      <c r="L72" s="4">
        <v>8.4158519865964099</v>
      </c>
      <c r="M72" s="4" t="str">
        <f t="shared" si="5"/>
        <v>no</v>
      </c>
      <c r="N72" s="4">
        <v>0.68419474246267298</v>
      </c>
      <c r="O72" s="4" t="str">
        <f t="shared" si="1"/>
        <v>no</v>
      </c>
      <c r="P72" s="4">
        <v>39.647886058224699</v>
      </c>
      <c r="Q72" s="4" t="str">
        <f t="shared" si="2"/>
        <v>no</v>
      </c>
      <c r="R72" s="4">
        <v>85.842886145033205</v>
      </c>
      <c r="S72" s="4" t="str">
        <f t="shared" si="3"/>
        <v>no</v>
      </c>
    </row>
    <row r="73" spans="1:19" ht="28">
      <c r="A73" s="4">
        <v>1590</v>
      </c>
      <c r="B73" s="5" t="s">
        <v>158</v>
      </c>
      <c r="C73" s="4" t="s">
        <v>43</v>
      </c>
      <c r="D73" s="4"/>
      <c r="E73" s="4">
        <v>1271</v>
      </c>
      <c r="F73" s="5" t="s">
        <v>159</v>
      </c>
      <c r="G73" s="4" t="s">
        <v>31</v>
      </c>
      <c r="H73" s="4"/>
      <c r="I73" s="4" t="s">
        <v>21</v>
      </c>
      <c r="J73" s="4">
        <v>0.20718548720718799</v>
      </c>
      <c r="K73" s="4" t="str">
        <f t="shared" si="0"/>
        <v>no</v>
      </c>
      <c r="L73" s="4">
        <v>8.7130537600128992</v>
      </c>
      <c r="M73" s="4" t="str">
        <f t="shared" si="5"/>
        <v>no</v>
      </c>
      <c r="N73" s="4">
        <v>0.40960739926523199</v>
      </c>
      <c r="O73" s="4" t="str">
        <f t="shared" si="1"/>
        <v>no</v>
      </c>
      <c r="P73" s="4">
        <v>28.730153418935799</v>
      </c>
      <c r="Q73" s="4" t="str">
        <f t="shared" si="2"/>
        <v>no</v>
      </c>
      <c r="R73" s="4">
        <v>43.691497741018203</v>
      </c>
      <c r="S73" s="4" t="str">
        <f t="shared" si="3"/>
        <v>yes</v>
      </c>
    </row>
    <row r="74" spans="1:19">
      <c r="A74" s="4">
        <v>1367</v>
      </c>
      <c r="B74" s="5" t="s">
        <v>160</v>
      </c>
      <c r="C74" s="4" t="s">
        <v>28</v>
      </c>
      <c r="D74" s="4"/>
      <c r="E74" s="4">
        <v>1278</v>
      </c>
      <c r="F74" s="5" t="s">
        <v>161</v>
      </c>
      <c r="G74" s="4" t="s">
        <v>43</v>
      </c>
      <c r="H74" s="4"/>
      <c r="I74" s="4" t="s">
        <v>21</v>
      </c>
      <c r="J74" s="4">
        <v>0.236271140860285</v>
      </c>
      <c r="K74" s="4" t="str">
        <f t="shared" si="0"/>
        <v>no</v>
      </c>
      <c r="L74" s="4">
        <v>3.3259626821733899</v>
      </c>
      <c r="M74" s="4" t="str">
        <f t="shared" si="5"/>
        <v>no</v>
      </c>
      <c r="N74" s="4">
        <v>0.47364121792900599</v>
      </c>
      <c r="O74" s="4" t="str">
        <f t="shared" si="1"/>
        <v>no</v>
      </c>
      <c r="P74" s="4">
        <v>36.8226231576039</v>
      </c>
      <c r="Q74" s="4" t="str">
        <f t="shared" si="2"/>
        <v>no</v>
      </c>
      <c r="R74" s="4">
        <v>85.447481167187703</v>
      </c>
      <c r="S74" s="4" t="str">
        <f t="shared" si="3"/>
        <v>no</v>
      </c>
    </row>
    <row r="75" spans="1:19">
      <c r="A75" s="4">
        <v>1491</v>
      </c>
      <c r="B75" s="5" t="s">
        <v>162</v>
      </c>
      <c r="C75" s="4" t="s">
        <v>31</v>
      </c>
      <c r="D75" s="4"/>
      <c r="E75" s="4">
        <v>1286</v>
      </c>
      <c r="F75" s="5" t="s">
        <v>163</v>
      </c>
      <c r="G75" s="4" t="s">
        <v>40</v>
      </c>
      <c r="H75" s="4"/>
      <c r="I75" s="4" t="s">
        <v>21</v>
      </c>
      <c r="J75" s="4">
        <v>0.28363980223275098</v>
      </c>
      <c r="K75" s="4" t="str">
        <f t="shared" si="0"/>
        <v>no</v>
      </c>
      <c r="L75" s="4">
        <v>7.2042500045911604</v>
      </c>
      <c r="M75" s="4" t="str">
        <f t="shared" si="5"/>
        <v>no</v>
      </c>
      <c r="N75" s="4">
        <v>0.61378911875697895</v>
      </c>
      <c r="O75" s="4" t="str">
        <f t="shared" si="1"/>
        <v>no</v>
      </c>
      <c r="P75" s="4">
        <v>40.829195189431502</v>
      </c>
      <c r="Q75" s="4" t="str">
        <f t="shared" si="2"/>
        <v>no</v>
      </c>
      <c r="R75" s="4">
        <v>79.4184835868829</v>
      </c>
      <c r="S75" s="4" t="str">
        <f t="shared" si="3"/>
        <v>no</v>
      </c>
    </row>
    <row r="76" spans="1:19">
      <c r="A76" s="4">
        <v>1170</v>
      </c>
      <c r="B76" s="5" t="s">
        <v>164</v>
      </c>
      <c r="C76" s="4" t="s">
        <v>28</v>
      </c>
      <c r="D76" s="4"/>
      <c r="E76" s="4">
        <v>1295</v>
      </c>
      <c r="F76" s="5" t="s">
        <v>42</v>
      </c>
      <c r="G76" s="4" t="s">
        <v>31</v>
      </c>
      <c r="H76" s="4"/>
      <c r="I76" s="4" t="s">
        <v>21</v>
      </c>
      <c r="J76" s="4">
        <v>0.22763629356847501</v>
      </c>
      <c r="K76" s="4" t="str">
        <f t="shared" si="0"/>
        <v>no</v>
      </c>
      <c r="L76" s="4">
        <v>9.5331889960252791</v>
      </c>
      <c r="M76" s="4" t="str">
        <f t="shared" si="5"/>
        <v>no</v>
      </c>
      <c r="N76" s="4">
        <v>0.69142246893232195</v>
      </c>
      <c r="O76" s="4" t="str">
        <f t="shared" si="1"/>
        <v>no</v>
      </c>
      <c r="P76" s="4">
        <v>40.0412818674668</v>
      </c>
      <c r="Q76" s="4" t="str">
        <f t="shared" si="2"/>
        <v>no</v>
      </c>
      <c r="R76" s="4">
        <v>85.062813869287396</v>
      </c>
      <c r="S76" s="4" t="str">
        <f t="shared" si="3"/>
        <v>no</v>
      </c>
    </row>
    <row r="77" spans="1:19">
      <c r="A77" s="4">
        <v>1102</v>
      </c>
      <c r="B77" s="5" t="s">
        <v>165</v>
      </c>
      <c r="C77" s="4" t="s">
        <v>12</v>
      </c>
      <c r="D77" s="4"/>
      <c r="E77" s="4">
        <v>1297</v>
      </c>
      <c r="F77" s="5" t="s">
        <v>166</v>
      </c>
      <c r="G77" s="4" t="s">
        <v>43</v>
      </c>
      <c r="H77" s="4"/>
      <c r="I77" s="4" t="s">
        <v>21</v>
      </c>
      <c r="J77" s="4">
        <v>0.28363728982952202</v>
      </c>
      <c r="K77" s="4" t="str">
        <f t="shared" si="0"/>
        <v>no</v>
      </c>
      <c r="L77" s="4">
        <v>9.8385945345111505</v>
      </c>
      <c r="M77" s="4" t="str">
        <f t="shared" si="5"/>
        <v>no</v>
      </c>
      <c r="N77" s="4">
        <v>0.76327410231289805</v>
      </c>
      <c r="O77" s="4" t="str">
        <f t="shared" si="1"/>
        <v>no</v>
      </c>
      <c r="P77" s="4">
        <v>40.551598253156598</v>
      </c>
      <c r="Q77" s="4" t="str">
        <f t="shared" si="2"/>
        <v>no</v>
      </c>
      <c r="R77" s="4">
        <v>89.284024450198999</v>
      </c>
      <c r="S77" s="4" t="str">
        <f t="shared" si="3"/>
        <v>no</v>
      </c>
    </row>
    <row r="78" spans="1:19">
      <c r="A78" s="4">
        <v>176</v>
      </c>
      <c r="B78" s="5" t="s">
        <v>167</v>
      </c>
      <c r="C78" s="4" t="s">
        <v>31</v>
      </c>
      <c r="D78" s="4"/>
      <c r="E78" s="4">
        <v>1310</v>
      </c>
      <c r="F78" s="5" t="s">
        <v>168</v>
      </c>
      <c r="G78" s="4" t="s">
        <v>31</v>
      </c>
      <c r="H78" s="4"/>
      <c r="I78" s="4" t="s">
        <v>21</v>
      </c>
      <c r="J78" s="4">
        <v>0.25656505602541302</v>
      </c>
      <c r="K78" s="4" t="str">
        <f t="shared" si="0"/>
        <v>no</v>
      </c>
      <c r="L78" s="4">
        <v>7.0605939726891798</v>
      </c>
      <c r="M78" s="4" t="str">
        <f t="shared" si="5"/>
        <v>no</v>
      </c>
      <c r="N78" s="4">
        <v>0.60894862506154701</v>
      </c>
      <c r="O78" s="4" t="str">
        <f t="shared" si="1"/>
        <v>no</v>
      </c>
      <c r="P78" s="4">
        <v>41.495589148194199</v>
      </c>
      <c r="Q78" s="4" t="str">
        <f t="shared" si="2"/>
        <v>no</v>
      </c>
      <c r="R78" s="4">
        <v>71.689061138574104</v>
      </c>
      <c r="S78" s="4" t="str">
        <f t="shared" si="3"/>
        <v>no</v>
      </c>
    </row>
    <row r="79" spans="1:19">
      <c r="A79" s="4">
        <v>1234</v>
      </c>
      <c r="B79" s="5" t="s">
        <v>169</v>
      </c>
      <c r="C79" s="4" t="s">
        <v>43</v>
      </c>
      <c r="D79" s="4"/>
      <c r="E79" s="4">
        <v>1316</v>
      </c>
      <c r="F79" s="5" t="s">
        <v>170</v>
      </c>
      <c r="G79" s="4" t="s">
        <v>12</v>
      </c>
      <c r="H79" s="4"/>
      <c r="I79" s="4" t="s">
        <v>21</v>
      </c>
      <c r="J79" s="4">
        <v>0.26903153745087199</v>
      </c>
      <c r="K79" s="4" t="str">
        <f t="shared" si="0"/>
        <v>no</v>
      </c>
      <c r="L79" s="4">
        <v>8.3612222475604892</v>
      </c>
      <c r="M79" s="4" t="str">
        <f t="shared" si="5"/>
        <v>no</v>
      </c>
      <c r="N79" s="4">
        <v>0.60226111103160895</v>
      </c>
      <c r="O79" s="4" t="str">
        <f t="shared" si="1"/>
        <v>no</v>
      </c>
      <c r="P79" s="4">
        <v>37.904458010483197</v>
      </c>
      <c r="Q79" s="4" t="str">
        <f t="shared" si="2"/>
        <v>no</v>
      </c>
      <c r="R79" s="4">
        <v>67.559497747353404</v>
      </c>
      <c r="S79" s="4" t="str">
        <f t="shared" si="3"/>
        <v>no</v>
      </c>
    </row>
    <row r="80" spans="1:19">
      <c r="A80" s="4">
        <v>432</v>
      </c>
      <c r="B80" s="5" t="s">
        <v>134</v>
      </c>
      <c r="C80" s="4" t="s">
        <v>40</v>
      </c>
      <c r="D80" s="4"/>
      <c r="E80" s="4">
        <v>1319</v>
      </c>
      <c r="F80" s="5" t="s">
        <v>171</v>
      </c>
      <c r="G80" s="4" t="s">
        <v>18</v>
      </c>
      <c r="H80" s="4"/>
      <c r="I80" s="4" t="s">
        <v>21</v>
      </c>
      <c r="J80" s="4">
        <v>0.25458634370216399</v>
      </c>
      <c r="K80" s="4" t="str">
        <f t="shared" si="0"/>
        <v>no</v>
      </c>
      <c r="L80" s="4">
        <v>6.8293172494444603</v>
      </c>
      <c r="M80" s="4" t="str">
        <f t="shared" si="5"/>
        <v>no</v>
      </c>
      <c r="N80" s="4">
        <v>0.70231057599190605</v>
      </c>
      <c r="O80" s="4" t="str">
        <f t="shared" si="1"/>
        <v>no</v>
      </c>
      <c r="P80" s="4">
        <v>43.915384366231898</v>
      </c>
      <c r="Q80" s="4" t="str">
        <f t="shared" si="2"/>
        <v>no</v>
      </c>
      <c r="R80" s="4">
        <v>89.599820637354298</v>
      </c>
      <c r="S80" s="4" t="str">
        <f t="shared" si="3"/>
        <v>no</v>
      </c>
    </row>
    <row r="81" spans="1:19" ht="70">
      <c r="A81" s="4">
        <v>941</v>
      </c>
      <c r="B81" s="5" t="s">
        <v>172</v>
      </c>
      <c r="C81" s="4" t="s">
        <v>18</v>
      </c>
      <c r="D81" s="4"/>
      <c r="E81" s="4">
        <v>1319</v>
      </c>
      <c r="F81" s="5" t="s">
        <v>171</v>
      </c>
      <c r="G81" s="4" t="s">
        <v>12</v>
      </c>
      <c r="H81" s="4"/>
      <c r="I81" s="4" t="s">
        <v>21</v>
      </c>
      <c r="J81" s="4">
        <v>0.263405687509565</v>
      </c>
      <c r="K81" s="4" t="str">
        <f t="shared" si="0"/>
        <v>no</v>
      </c>
      <c r="L81" s="4">
        <v>7.1573527500185499</v>
      </c>
      <c r="M81" s="4" t="str">
        <f t="shared" si="5"/>
        <v>no</v>
      </c>
      <c r="N81" s="4">
        <v>0.47357463669796701</v>
      </c>
      <c r="O81" s="4" t="str">
        <f t="shared" si="1"/>
        <v>no</v>
      </c>
      <c r="P81" s="4">
        <v>37.2036849109153</v>
      </c>
      <c r="Q81" s="4" t="str">
        <f t="shared" si="2"/>
        <v>no</v>
      </c>
      <c r="R81" s="4">
        <v>58.891836417533099</v>
      </c>
      <c r="S81" s="4" t="str">
        <f t="shared" si="3"/>
        <v>yes</v>
      </c>
    </row>
    <row r="82" spans="1:19" ht="42">
      <c r="A82" s="4">
        <v>395</v>
      </c>
      <c r="B82" s="5" t="s">
        <v>173</v>
      </c>
      <c r="C82" s="4" t="s">
        <v>28</v>
      </c>
      <c r="D82" s="4"/>
      <c r="E82" s="4">
        <v>1320</v>
      </c>
      <c r="F82" s="5" t="s">
        <v>79</v>
      </c>
      <c r="G82" s="4" t="s">
        <v>28</v>
      </c>
      <c r="H82" s="4"/>
      <c r="I82" s="4" t="s">
        <v>21</v>
      </c>
      <c r="J82" s="4">
        <v>0.26320623553915601</v>
      </c>
      <c r="K82" s="4" t="str">
        <f t="shared" si="0"/>
        <v>no</v>
      </c>
      <c r="L82" s="4">
        <v>6.2300398411183897</v>
      </c>
      <c r="M82" s="4" t="str">
        <f t="shared" si="5"/>
        <v>no</v>
      </c>
      <c r="N82" s="4">
        <v>0.52609755032637195</v>
      </c>
      <c r="O82" s="4" t="str">
        <f t="shared" si="1"/>
        <v>no</v>
      </c>
      <c r="P82" s="4">
        <v>37.401349186862703</v>
      </c>
      <c r="Q82" s="4" t="str">
        <f t="shared" si="2"/>
        <v>no</v>
      </c>
      <c r="R82" s="4">
        <v>80.934313303472905</v>
      </c>
      <c r="S82" s="4" t="str">
        <f t="shared" si="3"/>
        <v>no</v>
      </c>
    </row>
    <row r="83" spans="1:19">
      <c r="A83" s="4">
        <v>1264</v>
      </c>
      <c r="B83" s="5" t="s">
        <v>174</v>
      </c>
      <c r="C83" s="4" t="s">
        <v>28</v>
      </c>
      <c r="D83" s="4"/>
      <c r="E83" s="4">
        <v>1347</v>
      </c>
      <c r="F83" s="5" t="s">
        <v>175</v>
      </c>
      <c r="G83" s="4" t="s">
        <v>40</v>
      </c>
      <c r="H83" s="4"/>
      <c r="I83" s="4" t="s">
        <v>21</v>
      </c>
      <c r="J83" s="4">
        <v>0.21986822799341299</v>
      </c>
      <c r="K83" s="4" t="str">
        <f t="shared" si="0"/>
        <v>no</v>
      </c>
      <c r="L83" s="4">
        <v>4.6266512204745904</v>
      </c>
      <c r="M83" s="4" t="str">
        <f t="shared" si="5"/>
        <v>no</v>
      </c>
      <c r="N83" s="4">
        <v>0.53039007175351105</v>
      </c>
      <c r="O83" s="4" t="str">
        <f t="shared" si="1"/>
        <v>no</v>
      </c>
      <c r="P83" s="4">
        <v>35.724741474167999</v>
      </c>
      <c r="Q83" s="4" t="str">
        <f t="shared" si="2"/>
        <v>no</v>
      </c>
      <c r="R83" s="4">
        <v>88.750412613796598</v>
      </c>
      <c r="S83" s="4" t="str">
        <f t="shared" si="3"/>
        <v>no</v>
      </c>
    </row>
    <row r="84" spans="1:19" ht="28">
      <c r="A84" s="4">
        <v>1652</v>
      </c>
      <c r="B84" s="5" t="s">
        <v>176</v>
      </c>
      <c r="C84" s="4" t="s">
        <v>12</v>
      </c>
      <c r="D84" s="4"/>
      <c r="E84" s="4">
        <v>1371</v>
      </c>
      <c r="F84" s="5" t="s">
        <v>177</v>
      </c>
      <c r="G84" s="4" t="s">
        <v>20</v>
      </c>
      <c r="H84" s="4"/>
      <c r="I84" s="4" t="s">
        <v>14</v>
      </c>
      <c r="J84" s="4">
        <v>0.27932739755814001</v>
      </c>
      <c r="K84" s="4" t="str">
        <f t="shared" si="0"/>
        <v>no</v>
      </c>
      <c r="L84" s="4">
        <v>5.4436116192085002</v>
      </c>
      <c r="M84" s="4" t="str">
        <f t="shared" si="5"/>
        <v>no</v>
      </c>
      <c r="N84" s="4">
        <v>0.63174617312136006</v>
      </c>
      <c r="O84" s="4" t="str">
        <f t="shared" si="1"/>
        <v>no</v>
      </c>
      <c r="P84" s="4">
        <v>43.074298116751997</v>
      </c>
      <c r="Q84" s="4" t="str">
        <f t="shared" si="2"/>
        <v>no</v>
      </c>
      <c r="R84" s="4">
        <v>89.494062173657994</v>
      </c>
      <c r="S84" s="4" t="str">
        <f t="shared" si="3"/>
        <v>no</v>
      </c>
    </row>
    <row r="85" spans="1:19">
      <c r="A85" s="4">
        <v>1372</v>
      </c>
      <c r="B85" s="5" t="s">
        <v>178</v>
      </c>
      <c r="C85" s="4" t="s">
        <v>31</v>
      </c>
      <c r="D85" s="4"/>
      <c r="E85" s="4">
        <v>1379</v>
      </c>
      <c r="F85" s="5" t="s">
        <v>179</v>
      </c>
      <c r="G85" s="4" t="s">
        <v>28</v>
      </c>
      <c r="H85" s="4"/>
      <c r="I85" s="4" t="s">
        <v>21</v>
      </c>
      <c r="J85" s="4">
        <v>0.26386288383707002</v>
      </c>
      <c r="K85" s="4" t="str">
        <f t="shared" si="0"/>
        <v>no</v>
      </c>
      <c r="L85" s="4">
        <v>7.5241456538713898</v>
      </c>
      <c r="M85" s="4" t="str">
        <f t="shared" si="5"/>
        <v>no</v>
      </c>
      <c r="N85" s="4">
        <v>0.50513796742978501</v>
      </c>
      <c r="O85" s="4" t="str">
        <f t="shared" si="1"/>
        <v>no</v>
      </c>
      <c r="P85" s="4">
        <v>38.559701807370601</v>
      </c>
      <c r="Q85" s="4" t="str">
        <f t="shared" si="2"/>
        <v>no</v>
      </c>
      <c r="R85" s="4">
        <v>55.523218979999697</v>
      </c>
      <c r="S85" s="4" t="str">
        <f t="shared" si="3"/>
        <v>yes</v>
      </c>
    </row>
    <row r="86" spans="1:19" ht="56">
      <c r="A86" s="4">
        <v>243</v>
      </c>
      <c r="B86" s="5" t="s">
        <v>180</v>
      </c>
      <c r="C86" s="4" t="s">
        <v>12</v>
      </c>
      <c r="D86" s="4"/>
      <c r="E86" s="4">
        <v>1391</v>
      </c>
      <c r="F86" s="5" t="s">
        <v>181</v>
      </c>
      <c r="G86" s="4" t="s">
        <v>12</v>
      </c>
      <c r="H86" s="4"/>
      <c r="I86" s="4" t="s">
        <v>21</v>
      </c>
      <c r="J86" s="4">
        <v>0.25878576739651099</v>
      </c>
      <c r="K86" s="4" t="str">
        <f t="shared" si="0"/>
        <v>no</v>
      </c>
      <c r="L86" s="4">
        <v>9.1025969579028203</v>
      </c>
      <c r="M86" s="4" t="str">
        <f t="shared" si="5"/>
        <v>no</v>
      </c>
      <c r="N86" s="4">
        <v>0.78488676239996502</v>
      </c>
      <c r="O86" s="4" t="str">
        <f t="shared" si="1"/>
        <v>yes</v>
      </c>
      <c r="P86" s="4">
        <v>39.901066523379299</v>
      </c>
      <c r="Q86" s="4" t="str">
        <f t="shared" si="2"/>
        <v>no</v>
      </c>
      <c r="R86" s="4">
        <v>89.469806819707301</v>
      </c>
      <c r="S86" s="4" t="str">
        <f t="shared" si="3"/>
        <v>no</v>
      </c>
    </row>
    <row r="87" spans="1:19">
      <c r="A87" s="4">
        <v>1345</v>
      </c>
      <c r="B87" s="5" t="s">
        <v>182</v>
      </c>
      <c r="C87" s="4" t="s">
        <v>18</v>
      </c>
      <c r="D87" s="4"/>
      <c r="E87" s="4">
        <v>1424</v>
      </c>
      <c r="F87" s="5" t="s">
        <v>183</v>
      </c>
      <c r="G87" s="4" t="s">
        <v>40</v>
      </c>
      <c r="H87" s="4"/>
      <c r="I87" s="4" t="s">
        <v>21</v>
      </c>
      <c r="J87" s="4">
        <v>0.326725665787375</v>
      </c>
      <c r="K87" s="4" t="str">
        <f t="shared" si="0"/>
        <v>no</v>
      </c>
      <c r="L87" s="4">
        <v>4.1219509946505504</v>
      </c>
      <c r="M87" s="4" t="str">
        <f t="shared" si="5"/>
        <v>no</v>
      </c>
      <c r="N87" s="4">
        <v>0.52449797691010702</v>
      </c>
      <c r="O87" s="4" t="str">
        <f t="shared" si="1"/>
        <v>no</v>
      </c>
      <c r="P87" s="4">
        <v>43.343344070459302</v>
      </c>
      <c r="Q87" s="4" t="str">
        <f t="shared" si="2"/>
        <v>no</v>
      </c>
      <c r="R87" s="4">
        <v>68.455789407889597</v>
      </c>
      <c r="S87" s="4" t="str">
        <f t="shared" si="3"/>
        <v>no</v>
      </c>
    </row>
    <row r="88" spans="1:19">
      <c r="A88" s="4">
        <v>543</v>
      </c>
      <c r="B88" s="5" t="s">
        <v>184</v>
      </c>
      <c r="C88" s="4" t="s">
        <v>18</v>
      </c>
      <c r="D88" s="4"/>
      <c r="E88" s="4">
        <v>1429</v>
      </c>
      <c r="F88" s="5" t="s">
        <v>185</v>
      </c>
      <c r="G88" s="4" t="s">
        <v>18</v>
      </c>
      <c r="H88" s="4"/>
      <c r="I88" s="4" t="s">
        <v>21</v>
      </c>
      <c r="J88" s="4">
        <v>0.24203663558555299</v>
      </c>
      <c r="K88" s="4" t="str">
        <f t="shared" si="0"/>
        <v>no</v>
      </c>
      <c r="L88" s="4">
        <v>4.6827784207256</v>
      </c>
      <c r="M88" s="4" t="str">
        <f t="shared" si="5"/>
        <v>no</v>
      </c>
      <c r="N88" s="4">
        <v>0.55303963847196302</v>
      </c>
      <c r="O88" s="4" t="str">
        <f t="shared" si="1"/>
        <v>no</v>
      </c>
      <c r="P88" s="4">
        <v>38.748777403031497</v>
      </c>
      <c r="Q88" s="4" t="str">
        <f t="shared" si="2"/>
        <v>no</v>
      </c>
      <c r="R88" s="4">
        <v>84.255854622876996</v>
      </c>
      <c r="S88" s="4" t="str">
        <f t="shared" si="3"/>
        <v>no</v>
      </c>
    </row>
    <row r="89" spans="1:19" ht="28">
      <c r="A89" s="4">
        <v>606</v>
      </c>
      <c r="B89" s="5" t="s">
        <v>186</v>
      </c>
      <c r="C89" s="4" t="s">
        <v>28</v>
      </c>
      <c r="D89" s="4"/>
      <c r="E89" s="4">
        <v>1438</v>
      </c>
      <c r="F89" s="5" t="s">
        <v>187</v>
      </c>
      <c r="G89" s="4" t="s">
        <v>43</v>
      </c>
      <c r="H89" s="4"/>
      <c r="I89" s="4" t="s">
        <v>21</v>
      </c>
      <c r="J89" s="4">
        <v>0.27493435928770599</v>
      </c>
      <c r="K89" s="4" t="str">
        <f t="shared" si="0"/>
        <v>no</v>
      </c>
      <c r="L89" s="4">
        <v>4.43249674985978</v>
      </c>
      <c r="M89" s="4" t="str">
        <f t="shared" si="5"/>
        <v>no</v>
      </c>
      <c r="N89" s="4">
        <v>0.59625990717899702</v>
      </c>
      <c r="O89" s="4" t="str">
        <f t="shared" si="1"/>
        <v>no</v>
      </c>
      <c r="P89" s="4">
        <v>42.070216710101199</v>
      </c>
      <c r="Q89" s="4" t="str">
        <f t="shared" si="2"/>
        <v>no</v>
      </c>
      <c r="R89" s="4">
        <v>65.956471084608793</v>
      </c>
      <c r="S89" s="4" t="str">
        <f t="shared" si="3"/>
        <v>no</v>
      </c>
    </row>
    <row r="90" spans="1:19">
      <c r="A90" s="4">
        <v>1641</v>
      </c>
      <c r="B90" s="5" t="s">
        <v>188</v>
      </c>
      <c r="C90" s="4" t="s">
        <v>43</v>
      </c>
      <c r="D90" s="4"/>
      <c r="E90" s="4">
        <v>1438</v>
      </c>
      <c r="F90" s="5" t="s">
        <v>187</v>
      </c>
      <c r="G90" s="4" t="s">
        <v>18</v>
      </c>
      <c r="H90" s="4"/>
      <c r="I90" s="4" t="s">
        <v>21</v>
      </c>
      <c r="J90" s="4">
        <v>0.26389881239260299</v>
      </c>
      <c r="K90" s="4" t="str">
        <f t="shared" si="0"/>
        <v>no</v>
      </c>
      <c r="L90" s="4">
        <v>2.7993088169933</v>
      </c>
      <c r="M90" s="4" t="str">
        <f t="shared" si="5"/>
        <v>no</v>
      </c>
      <c r="N90" s="4">
        <v>0.39083335448319201</v>
      </c>
      <c r="O90" s="4" t="str">
        <f t="shared" si="1"/>
        <v>no</v>
      </c>
      <c r="P90" s="4">
        <v>42.153415439084</v>
      </c>
      <c r="Q90" s="4" t="str">
        <f t="shared" si="2"/>
        <v>no</v>
      </c>
      <c r="R90" s="4">
        <v>53.255330942538002</v>
      </c>
      <c r="S90" s="4" t="str">
        <f t="shared" si="3"/>
        <v>yes</v>
      </c>
    </row>
    <row r="91" spans="1:19">
      <c r="A91" s="4">
        <v>34</v>
      </c>
      <c r="B91" s="5" t="s">
        <v>189</v>
      </c>
      <c r="C91" s="4" t="s">
        <v>43</v>
      </c>
      <c r="D91" s="4"/>
      <c r="E91" s="4">
        <v>1491</v>
      </c>
      <c r="F91" s="5" t="s">
        <v>162</v>
      </c>
      <c r="G91" s="4" t="s">
        <v>28</v>
      </c>
      <c r="H91" s="4"/>
      <c r="I91" s="4" t="s">
        <v>21</v>
      </c>
      <c r="J91" s="4">
        <v>0.31601081331935998</v>
      </c>
      <c r="K91" s="4" t="str">
        <f t="shared" si="0"/>
        <v>no</v>
      </c>
      <c r="L91" s="4">
        <v>10.134840598303301</v>
      </c>
      <c r="M91" s="4" t="str">
        <f t="shared" si="5"/>
        <v>no</v>
      </c>
      <c r="N91" s="4">
        <v>0.79120222160673104</v>
      </c>
      <c r="O91" s="4" t="str">
        <f t="shared" si="1"/>
        <v>yes</v>
      </c>
      <c r="P91" s="4">
        <v>46.574693216091802</v>
      </c>
      <c r="Q91" s="4" t="str">
        <f t="shared" si="2"/>
        <v>no</v>
      </c>
      <c r="R91" s="4">
        <v>89.773870998560696</v>
      </c>
      <c r="S91" s="4" t="str">
        <f t="shared" si="3"/>
        <v>no</v>
      </c>
    </row>
    <row r="92" spans="1:19">
      <c r="A92" s="4">
        <v>728</v>
      </c>
      <c r="B92" s="5" t="s">
        <v>190</v>
      </c>
      <c r="C92" s="4" t="s">
        <v>12</v>
      </c>
      <c r="D92" s="4"/>
      <c r="E92" s="4">
        <v>1517</v>
      </c>
      <c r="F92" s="5" t="s">
        <v>191</v>
      </c>
      <c r="G92" s="4" t="s">
        <v>18</v>
      </c>
      <c r="H92" s="4"/>
      <c r="I92" s="4" t="s">
        <v>21</v>
      </c>
      <c r="J92" s="4">
        <v>0.238215688609582</v>
      </c>
      <c r="K92" s="4" t="str">
        <f t="shared" si="0"/>
        <v>no</v>
      </c>
      <c r="L92" s="4">
        <v>6.7654101584503801</v>
      </c>
      <c r="M92" s="4" t="str">
        <f t="shared" si="5"/>
        <v>no</v>
      </c>
      <c r="N92" s="4">
        <v>0.471510952604001</v>
      </c>
      <c r="O92" s="4" t="str">
        <f t="shared" si="1"/>
        <v>no</v>
      </c>
      <c r="P92" s="4">
        <v>39.756376742919201</v>
      </c>
      <c r="Q92" s="4" t="str">
        <f t="shared" si="2"/>
        <v>no</v>
      </c>
      <c r="R92" s="4">
        <v>59.534068383347801</v>
      </c>
      <c r="S92" s="4" t="str">
        <f t="shared" si="3"/>
        <v>yes</v>
      </c>
    </row>
    <row r="93" spans="1:19" ht="56">
      <c r="A93" s="4">
        <v>444</v>
      </c>
      <c r="B93" s="5" t="s">
        <v>192</v>
      </c>
      <c r="C93" s="4" t="s">
        <v>20</v>
      </c>
      <c r="D93" s="4"/>
      <c r="E93" s="4">
        <v>1529</v>
      </c>
      <c r="F93" s="5" t="s">
        <v>193</v>
      </c>
      <c r="G93" s="4" t="s">
        <v>12</v>
      </c>
      <c r="H93" s="4"/>
      <c r="I93" s="4" t="s">
        <v>21</v>
      </c>
      <c r="J93" s="4">
        <v>0.264065901773476</v>
      </c>
      <c r="K93" s="4" t="str">
        <f t="shared" si="0"/>
        <v>no</v>
      </c>
      <c r="L93" s="4">
        <v>6.5833302070695696</v>
      </c>
      <c r="M93" s="4" t="str">
        <f t="shared" si="5"/>
        <v>no</v>
      </c>
      <c r="N93" s="4">
        <v>0.60382770926127805</v>
      </c>
      <c r="O93" s="4" t="str">
        <f t="shared" si="1"/>
        <v>no</v>
      </c>
      <c r="P93" s="4">
        <v>42.198110527592199</v>
      </c>
      <c r="Q93" s="4" t="str">
        <f t="shared" si="2"/>
        <v>no</v>
      </c>
      <c r="R93" s="4">
        <v>78.716563978475307</v>
      </c>
      <c r="S93" s="4" t="str">
        <f t="shared" si="3"/>
        <v>no</v>
      </c>
    </row>
    <row r="94" spans="1:19">
      <c r="A94" s="4">
        <v>514</v>
      </c>
      <c r="B94" s="5" t="s">
        <v>194</v>
      </c>
      <c r="C94" s="4" t="s">
        <v>18</v>
      </c>
      <c r="D94" s="4"/>
      <c r="E94" s="4">
        <v>1547</v>
      </c>
      <c r="F94" s="5" t="s">
        <v>195</v>
      </c>
      <c r="G94" s="4" t="s">
        <v>12</v>
      </c>
      <c r="H94" s="4"/>
      <c r="I94" s="4" t="s">
        <v>21</v>
      </c>
      <c r="J94" s="4">
        <v>0.23933839098196699</v>
      </c>
      <c r="K94" s="4" t="str">
        <f t="shared" si="0"/>
        <v>no</v>
      </c>
      <c r="L94" s="4">
        <v>4.1616369489571197</v>
      </c>
      <c r="M94" s="4" t="str">
        <f t="shared" si="5"/>
        <v>no</v>
      </c>
      <c r="N94" s="4">
        <v>0.54881226927439997</v>
      </c>
      <c r="O94" s="4" t="str">
        <f t="shared" si="1"/>
        <v>no</v>
      </c>
      <c r="P94" s="4">
        <v>41.954155753246297</v>
      </c>
      <c r="Q94" s="4" t="str">
        <f t="shared" si="2"/>
        <v>no</v>
      </c>
      <c r="R94" s="4">
        <v>76.578034256102796</v>
      </c>
      <c r="S94" s="4" t="str">
        <f t="shared" si="3"/>
        <v>no</v>
      </c>
    </row>
    <row r="95" spans="1:19" ht="28">
      <c r="A95" s="4">
        <v>1019</v>
      </c>
      <c r="B95" s="5" t="s">
        <v>196</v>
      </c>
      <c r="C95" s="4" t="s">
        <v>12</v>
      </c>
      <c r="D95" s="4"/>
      <c r="E95" s="4">
        <v>1564</v>
      </c>
      <c r="F95" s="5" t="s">
        <v>197</v>
      </c>
      <c r="G95" s="4" t="s">
        <v>40</v>
      </c>
      <c r="H95" s="4"/>
      <c r="I95" s="4" t="s">
        <v>21</v>
      </c>
      <c r="J95" s="4">
        <v>0.285145672223309</v>
      </c>
      <c r="K95" s="4" t="str">
        <f t="shared" si="0"/>
        <v>no</v>
      </c>
      <c r="L95" s="4">
        <v>7.1213678310208799</v>
      </c>
      <c r="M95" s="4" t="str">
        <f t="shared" si="5"/>
        <v>no</v>
      </c>
      <c r="N95" s="4">
        <v>0.60951959328682503</v>
      </c>
      <c r="O95" s="4" t="str">
        <f t="shared" si="1"/>
        <v>no</v>
      </c>
      <c r="P95" s="4">
        <v>39.1131455121618</v>
      </c>
      <c r="Q95" s="4" t="str">
        <f t="shared" si="2"/>
        <v>no</v>
      </c>
      <c r="R95" s="4">
        <v>89.331291849328096</v>
      </c>
      <c r="S95" s="4" t="str">
        <f t="shared" si="3"/>
        <v>no</v>
      </c>
    </row>
    <row r="96" spans="1:19" ht="28">
      <c r="A96" s="4">
        <v>670</v>
      </c>
      <c r="B96" s="5" t="s">
        <v>198</v>
      </c>
      <c r="C96" s="4" t="s">
        <v>43</v>
      </c>
      <c r="D96" s="4"/>
      <c r="E96" s="4">
        <v>1582</v>
      </c>
      <c r="F96" s="5" t="s">
        <v>199</v>
      </c>
      <c r="G96" s="4" t="s">
        <v>40</v>
      </c>
      <c r="H96" s="4"/>
      <c r="I96" s="4" t="s">
        <v>21</v>
      </c>
      <c r="J96" s="4">
        <v>0.28358506317612497</v>
      </c>
      <c r="K96" s="4" t="str">
        <f t="shared" si="0"/>
        <v>no</v>
      </c>
      <c r="L96" s="4">
        <v>2.5275605865411999</v>
      </c>
      <c r="M96" s="4" t="str">
        <f t="shared" si="5"/>
        <v>no</v>
      </c>
      <c r="N96" s="4">
        <v>0.33358396287193498</v>
      </c>
      <c r="O96" s="4" t="str">
        <f t="shared" si="1"/>
        <v>no</v>
      </c>
      <c r="P96" s="4">
        <v>31.9706397148794</v>
      </c>
      <c r="Q96" s="4" t="str">
        <f t="shared" si="2"/>
        <v>no</v>
      </c>
      <c r="R96" s="4">
        <v>50.611877845286699</v>
      </c>
      <c r="S96" s="4" t="str">
        <f t="shared" si="3"/>
        <v>yes</v>
      </c>
    </row>
    <row r="97" spans="1:19" ht="28">
      <c r="A97" s="4">
        <v>1361</v>
      </c>
      <c r="B97" s="5" t="s">
        <v>200</v>
      </c>
      <c r="C97" s="4" t="s">
        <v>28</v>
      </c>
      <c r="D97" s="4"/>
      <c r="E97" s="4">
        <v>1603</v>
      </c>
      <c r="F97" s="5" t="s">
        <v>201</v>
      </c>
      <c r="G97" s="4" t="s">
        <v>40</v>
      </c>
      <c r="H97" s="4"/>
      <c r="I97" s="4" t="s">
        <v>21</v>
      </c>
      <c r="J97" s="4">
        <v>0.25389192702389901</v>
      </c>
      <c r="K97" s="4" t="str">
        <f t="shared" si="0"/>
        <v>no</v>
      </c>
      <c r="L97" s="4">
        <v>6.17069512355845</v>
      </c>
      <c r="M97" s="4" t="str">
        <f t="shared" si="5"/>
        <v>no</v>
      </c>
      <c r="N97" s="4">
        <v>0.54198047212465295</v>
      </c>
      <c r="O97" s="4" t="str">
        <f t="shared" si="1"/>
        <v>no</v>
      </c>
      <c r="P97" s="4">
        <v>35.574905936900102</v>
      </c>
      <c r="Q97" s="4" t="str">
        <f t="shared" si="2"/>
        <v>no</v>
      </c>
      <c r="R97" s="4">
        <v>67.257650211150704</v>
      </c>
      <c r="S97" s="4" t="str">
        <f t="shared" si="3"/>
        <v>no</v>
      </c>
    </row>
    <row r="98" spans="1:19" ht="28">
      <c r="A98" s="4">
        <v>199</v>
      </c>
      <c r="B98" s="5" t="s">
        <v>48</v>
      </c>
      <c r="C98" s="4" t="s">
        <v>40</v>
      </c>
      <c r="D98" s="4"/>
      <c r="E98" s="4">
        <v>1641</v>
      </c>
      <c r="F98" s="5" t="s">
        <v>186</v>
      </c>
      <c r="G98" s="4" t="s">
        <v>31</v>
      </c>
      <c r="H98" s="4"/>
      <c r="I98" s="4" t="s">
        <v>21</v>
      </c>
      <c r="J98" s="4">
        <v>0.35633961805193698</v>
      </c>
      <c r="K98" s="4" t="str">
        <f t="shared" si="0"/>
        <v>yes</v>
      </c>
      <c r="L98" s="4">
        <v>7.9093526276271504</v>
      </c>
      <c r="M98" s="4" t="str">
        <f t="shared" si="5"/>
        <v>no</v>
      </c>
      <c r="N98" s="4">
        <v>0.60018866752322297</v>
      </c>
      <c r="O98" s="4" t="str">
        <f t="shared" si="1"/>
        <v>no</v>
      </c>
      <c r="P98" s="4">
        <v>39.105352365660899</v>
      </c>
      <c r="Q98" s="4" t="str">
        <f t="shared" si="2"/>
        <v>no</v>
      </c>
      <c r="R98" s="4">
        <v>78.373994554737095</v>
      </c>
      <c r="S98" s="4" t="str">
        <f t="shared" si="3"/>
        <v>no</v>
      </c>
    </row>
    <row r="99" spans="1:19" ht="42">
      <c r="A99" s="4">
        <v>393</v>
      </c>
      <c r="B99" s="5" t="s">
        <v>202</v>
      </c>
      <c r="C99" s="4" t="s">
        <v>18</v>
      </c>
      <c r="D99" s="4"/>
      <c r="E99" s="4">
        <v>1652</v>
      </c>
      <c r="F99" s="5" t="s">
        <v>176</v>
      </c>
      <c r="G99" s="4" t="s">
        <v>31</v>
      </c>
      <c r="H99" s="4"/>
      <c r="I99" s="4" t="s">
        <v>21</v>
      </c>
      <c r="J99" s="4">
        <v>0.28726956212864302</v>
      </c>
      <c r="K99" s="4" t="str">
        <f t="shared" si="0"/>
        <v>no</v>
      </c>
      <c r="L99" s="4">
        <v>5.4824393908695699</v>
      </c>
      <c r="M99" s="4" t="str">
        <f t="shared" si="5"/>
        <v>no</v>
      </c>
      <c r="N99" s="4">
        <v>0.60528262945878397</v>
      </c>
      <c r="O99" s="4" t="str">
        <f t="shared" si="1"/>
        <v>no</v>
      </c>
      <c r="P99" s="4">
        <v>43.022050455954101</v>
      </c>
      <c r="Q99" s="4" t="str">
        <f t="shared" si="2"/>
        <v>no</v>
      </c>
      <c r="R99" s="4">
        <v>89.586645959811904</v>
      </c>
      <c r="S99" s="4" t="str">
        <f t="shared" si="3"/>
        <v>no</v>
      </c>
    </row>
    <row r="100" spans="1:19" ht="28">
      <c r="A100" s="4">
        <v>707</v>
      </c>
      <c r="B100" s="5" t="s">
        <v>203</v>
      </c>
      <c r="C100" s="4" t="s">
        <v>40</v>
      </c>
      <c r="D100" s="4"/>
      <c r="E100" s="4">
        <v>1710</v>
      </c>
      <c r="F100" s="5" t="s">
        <v>204</v>
      </c>
      <c r="G100" s="4" t="s">
        <v>31</v>
      </c>
      <c r="H100" s="4"/>
      <c r="I100" s="4" t="s">
        <v>21</v>
      </c>
      <c r="J100" s="4">
        <v>0.278713247353089</v>
      </c>
      <c r="K100" s="4" t="str">
        <f t="shared" si="0"/>
        <v>no</v>
      </c>
      <c r="L100" s="4">
        <v>4.2619528479563504</v>
      </c>
      <c r="M100" s="4" t="str">
        <f t="shared" si="5"/>
        <v>no</v>
      </c>
      <c r="N100" s="4">
        <v>0.48838835021153398</v>
      </c>
      <c r="O100" s="4" t="str">
        <f t="shared" si="1"/>
        <v>no</v>
      </c>
      <c r="P100" s="4">
        <v>37.018181133893897</v>
      </c>
      <c r="Q100" s="4" t="str">
        <f t="shared" si="2"/>
        <v>no</v>
      </c>
      <c r="R100" s="4">
        <v>78.719811335466602</v>
      </c>
      <c r="S100" s="4" t="str">
        <f t="shared" si="3"/>
        <v>no</v>
      </c>
    </row>
    <row r="101" spans="1:19" ht="28">
      <c r="A101" s="4">
        <v>115</v>
      </c>
      <c r="B101" s="5" t="s">
        <v>205</v>
      </c>
      <c r="C101" s="4" t="s">
        <v>28</v>
      </c>
      <c r="D101" s="4"/>
      <c r="E101" s="4">
        <v>1733</v>
      </c>
      <c r="F101" s="5" t="s">
        <v>206</v>
      </c>
      <c r="G101" s="4" t="s">
        <v>12</v>
      </c>
      <c r="H101" s="4"/>
      <c r="I101" s="4" t="s">
        <v>21</v>
      </c>
      <c r="J101" s="4">
        <v>0.25898060361087599</v>
      </c>
      <c r="K101" s="4" t="str">
        <f t="shared" si="0"/>
        <v>no</v>
      </c>
      <c r="L101" s="4">
        <v>6.17272257997812</v>
      </c>
      <c r="M101" s="4" t="str">
        <f t="shared" si="5"/>
        <v>no</v>
      </c>
      <c r="N101" s="4">
        <v>0.32383782703557901</v>
      </c>
      <c r="O101" s="4" t="str">
        <f t="shared" si="1"/>
        <v>no</v>
      </c>
      <c r="P101" s="4">
        <v>36.946623135618303</v>
      </c>
      <c r="Q101" s="4" t="str">
        <f t="shared" si="2"/>
        <v>no</v>
      </c>
      <c r="R101" s="4">
        <v>31.053675809630299</v>
      </c>
      <c r="S101" s="4" t="str">
        <f t="shared" si="3"/>
        <v>yes</v>
      </c>
    </row>
    <row r="102" spans="1:19" ht="28">
      <c r="A102" s="4">
        <v>853</v>
      </c>
      <c r="B102" s="5" t="s">
        <v>207</v>
      </c>
      <c r="C102" s="4" t="s">
        <v>28</v>
      </c>
      <c r="D102" s="4"/>
      <c r="E102" s="4">
        <v>1744</v>
      </c>
      <c r="F102" s="5" t="s">
        <v>208</v>
      </c>
      <c r="G102" s="4" t="s">
        <v>43</v>
      </c>
      <c r="H102" s="4"/>
      <c r="I102" s="4" t="s">
        <v>21</v>
      </c>
      <c r="J102" s="4">
        <v>0.31577078456591301</v>
      </c>
      <c r="K102" s="4" t="str">
        <f t="shared" si="0"/>
        <v>no</v>
      </c>
      <c r="L102" s="4">
        <v>6.0657029791120198</v>
      </c>
      <c r="M102" s="4" t="str">
        <f t="shared" si="5"/>
        <v>no</v>
      </c>
      <c r="N102" s="4">
        <v>0.411576742740279</v>
      </c>
      <c r="O102" s="4" t="str">
        <f t="shared" si="1"/>
        <v>no</v>
      </c>
      <c r="P102" s="4">
        <v>37.7252304660771</v>
      </c>
      <c r="Q102" s="4" t="str">
        <f t="shared" si="2"/>
        <v>no</v>
      </c>
      <c r="R102" s="4">
        <v>34.642746517364003</v>
      </c>
      <c r="S102" s="4" t="str">
        <f t="shared" si="3"/>
        <v>yes</v>
      </c>
    </row>
    <row r="103" spans="1:19" ht="28">
      <c r="A103" s="4">
        <v>18</v>
      </c>
      <c r="B103" s="5" t="s">
        <v>209</v>
      </c>
      <c r="C103" s="4" t="s">
        <v>18</v>
      </c>
      <c r="D103" s="4"/>
      <c r="E103" s="4">
        <v>1776</v>
      </c>
      <c r="F103" s="5" t="s">
        <v>210</v>
      </c>
      <c r="G103" s="4" t="s">
        <v>12</v>
      </c>
      <c r="H103" s="4"/>
      <c r="I103" s="4" t="s">
        <v>21</v>
      </c>
      <c r="J103" s="4">
        <v>0.294047590697331</v>
      </c>
      <c r="K103" s="4" t="str">
        <f t="shared" si="0"/>
        <v>no</v>
      </c>
      <c r="L103" s="4">
        <v>7.6655248023692097</v>
      </c>
      <c r="M103" s="4" t="str">
        <f t="shared" si="5"/>
        <v>no</v>
      </c>
      <c r="N103" s="4">
        <v>0.60035200373532105</v>
      </c>
      <c r="O103" s="4" t="str">
        <f t="shared" si="1"/>
        <v>no</v>
      </c>
      <c r="P103" s="4">
        <v>40.473083893786601</v>
      </c>
      <c r="Q103" s="4" t="str">
        <f t="shared" si="2"/>
        <v>no</v>
      </c>
      <c r="R103" s="4">
        <v>89.358834963906006</v>
      </c>
      <c r="S103" s="4" t="str">
        <f t="shared" si="3"/>
        <v>no</v>
      </c>
    </row>
    <row r="104" spans="1:19" ht="28">
      <c r="A104" s="4">
        <v>669</v>
      </c>
      <c r="B104" s="5" t="s">
        <v>211</v>
      </c>
      <c r="C104" s="4" t="s">
        <v>28</v>
      </c>
      <c r="D104" s="4"/>
      <c r="E104" s="4">
        <v>1795</v>
      </c>
      <c r="F104" s="5" t="s">
        <v>212</v>
      </c>
      <c r="G104" s="4" t="s">
        <v>12</v>
      </c>
      <c r="H104" s="4"/>
      <c r="I104" s="4" t="s">
        <v>21</v>
      </c>
      <c r="J104" s="4">
        <v>0.27827172674159301</v>
      </c>
      <c r="K104" s="4" t="str">
        <f t="shared" si="0"/>
        <v>no</v>
      </c>
      <c r="L104" s="4">
        <v>4.41352048072826</v>
      </c>
      <c r="M104" s="4" t="str">
        <f t="shared" si="5"/>
        <v>no</v>
      </c>
      <c r="N104" s="4">
        <v>0.60660701755737101</v>
      </c>
      <c r="O104" s="4" t="str">
        <f t="shared" si="1"/>
        <v>no</v>
      </c>
      <c r="P104" s="4">
        <v>43.580782105495899</v>
      </c>
      <c r="Q104" s="4" t="str">
        <f t="shared" si="2"/>
        <v>no</v>
      </c>
      <c r="R104" s="4">
        <v>89.517667415381595</v>
      </c>
      <c r="S104" s="4" t="str">
        <f t="shared" si="3"/>
        <v>no</v>
      </c>
    </row>
    <row r="105" spans="1:19" ht="28">
      <c r="A105" s="4">
        <v>1401</v>
      </c>
      <c r="B105" s="5" t="s">
        <v>213</v>
      </c>
      <c r="C105" s="4" t="s">
        <v>43</v>
      </c>
      <c r="D105" s="4"/>
      <c r="E105" s="4">
        <v>1805</v>
      </c>
      <c r="F105" s="5" t="s">
        <v>214</v>
      </c>
      <c r="G105" s="4" t="s">
        <v>31</v>
      </c>
      <c r="H105" s="4"/>
      <c r="I105" s="4" t="s">
        <v>21</v>
      </c>
      <c r="J105" s="4">
        <v>0.31378281739489999</v>
      </c>
      <c r="K105" s="4" t="str">
        <f t="shared" si="0"/>
        <v>no</v>
      </c>
      <c r="L105" s="4">
        <v>10.2883836498078</v>
      </c>
      <c r="M105" s="4" t="str">
        <f t="shared" si="5"/>
        <v>no</v>
      </c>
      <c r="N105" s="4">
        <v>0.72216666204262903</v>
      </c>
      <c r="O105" s="4" t="str">
        <f t="shared" si="1"/>
        <v>no</v>
      </c>
      <c r="P105" s="4">
        <v>39.315336626633197</v>
      </c>
      <c r="Q105" s="4" t="str">
        <f t="shared" si="2"/>
        <v>no</v>
      </c>
      <c r="R105" s="4">
        <v>66.5770202475844</v>
      </c>
      <c r="S105" s="4" t="str">
        <f t="shared" si="3"/>
        <v>no</v>
      </c>
    </row>
    <row r="106" spans="1:19" ht="28">
      <c r="A106" s="4">
        <v>1407</v>
      </c>
      <c r="B106" s="5" t="s">
        <v>215</v>
      </c>
      <c r="C106" s="4" t="s">
        <v>12</v>
      </c>
      <c r="D106" s="4"/>
      <c r="E106" s="4">
        <v>1812</v>
      </c>
      <c r="F106" s="5" t="s">
        <v>216</v>
      </c>
      <c r="G106" s="4" t="s">
        <v>40</v>
      </c>
      <c r="H106" s="4"/>
      <c r="I106" s="4" t="s">
        <v>21</v>
      </c>
      <c r="J106" s="4">
        <v>0.32328097282625201</v>
      </c>
      <c r="K106" s="4" t="str">
        <f t="shared" si="0"/>
        <v>no</v>
      </c>
      <c r="L106" s="4">
        <v>8.5233504469825494</v>
      </c>
      <c r="M106" s="4" t="str">
        <f t="shared" si="5"/>
        <v>no</v>
      </c>
      <c r="N106" s="4">
        <v>0.67669415880051398</v>
      </c>
      <c r="O106" s="4" t="str">
        <f t="shared" si="1"/>
        <v>no</v>
      </c>
      <c r="P106" s="4">
        <v>42.155032788667597</v>
      </c>
      <c r="Q106" s="4" t="str">
        <f t="shared" si="2"/>
        <v>no</v>
      </c>
      <c r="R106" s="4">
        <v>87.556125051127594</v>
      </c>
      <c r="S106" s="4" t="str">
        <f t="shared" si="3"/>
        <v>no</v>
      </c>
    </row>
  </sheetData>
  <mergeCells count="5">
    <mergeCell ref="J1:K1"/>
    <mergeCell ref="L1:M1"/>
    <mergeCell ref="N1:O1"/>
    <mergeCell ref="P1:Q1"/>
    <mergeCell ref="R1:S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2022-04-26T09:38:40Z</dcterms:created>
  <dcterms:modified xsi:type="dcterms:W3CDTF">2022-04-26T09:40:19Z</dcterms:modified>
</cp:coreProperties>
</file>