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52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<sst xmlns="http://schemas.openxmlformats.org/spreadsheetml/2006/main" count="1339" uniqueCount="936">
  <si>
    <t>Step</t>
  </si>
  <si>
    <t>步进频率</t>
  </si>
  <si>
    <t>0</t>
  </si>
  <si>
    <r>
      <rPr>
        <sz val="13.5"/>
        <color rgb="FF080808"/>
        <rFont val="Courier New"/>
        <charset val="134"/>
      </rPr>
      <t>\x01\x02\x03\x04</t>
    </r>
  </si>
  <si>
    <t>RxDCS</t>
  </si>
  <si>
    <t>接收数字亚音</t>
  </si>
  <si>
    <t>1</t>
  </si>
  <si>
    <t>\x08\x09\x0B\x0C\x0D\x0E</t>
  </si>
  <si>
    <r>
      <rPr>
        <sz val="13.5"/>
        <color rgb="FF080808"/>
        <rFont val="Courier New"/>
        <charset val="134"/>
      </rPr>
      <t>\x05\x06\x07\x08\x09\x0B</t>
    </r>
  </si>
  <si>
    <t>RxCTCS</t>
  </si>
  <si>
    <t>接收模拟亚音</t>
  </si>
  <si>
    <t>2</t>
  </si>
  <si>
    <t>\x08\x09\x0F\x10\x0D\x0E</t>
  </si>
  <si>
    <r>
      <rPr>
        <sz val="13.5"/>
        <color rgb="FF080808"/>
        <rFont val="Courier New"/>
        <charset val="134"/>
      </rPr>
      <t>\x05\x06\x0C\x0D\x09\x0B</t>
    </r>
  </si>
  <si>
    <t>TxDCS</t>
  </si>
  <si>
    <t>发送数字亚音</t>
  </si>
  <si>
    <t>3</t>
  </si>
  <si>
    <r>
      <rPr>
        <sz val="13.5"/>
        <color rgb="FF080808"/>
        <rFont val="Courier New"/>
        <charset val="134"/>
      </rPr>
      <t>\x05\x11\x0B\x0C\x0D\x0E</t>
    </r>
  </si>
  <si>
    <r>
      <rPr>
        <sz val="13.5"/>
        <color rgb="FF080808"/>
        <rFont val="Courier New"/>
        <charset val="134"/>
      </rPr>
      <t>\x0E\x0F\x07\x08\x09\x0B</t>
    </r>
  </si>
  <si>
    <t>TxCTCS</t>
  </si>
  <si>
    <t>发送模拟亚音</t>
  </si>
  <si>
    <t>4</t>
  </si>
  <si>
    <r>
      <rPr>
        <sz val="13.5"/>
        <color rgb="FF080808"/>
        <rFont val="Courier New"/>
        <charset val="134"/>
      </rPr>
      <t>\x05\x11\x0F\x10\x0D\x0E</t>
    </r>
  </si>
  <si>
    <r>
      <rPr>
        <sz val="13.5"/>
        <color rgb="FF080808"/>
        <rFont val="Courier New"/>
        <charset val="134"/>
      </rPr>
      <t>\x0E\x0F\x0C\x0D\x09\x0B</t>
    </r>
  </si>
  <si>
    <t>TxODir</t>
  </si>
  <si>
    <t>频差方向</t>
  </si>
  <si>
    <t>5</t>
  </si>
  <si>
    <t>\x03\x12\x13\x14</t>
  </si>
  <si>
    <r>
      <rPr>
        <sz val="13.5"/>
        <color rgb="FF080808"/>
        <rFont val="Courier New"/>
        <charset val="134"/>
      </rPr>
      <t>\x03\x10\x11\x12</t>
    </r>
  </si>
  <si>
    <t>TxOffs</t>
  </si>
  <si>
    <t>频差频率</t>
  </si>
  <si>
    <t>6</t>
  </si>
  <si>
    <t>\x03\x12\x03\x04</t>
  </si>
  <si>
    <r>
      <rPr>
        <sz val="13.5"/>
        <color rgb="FF080808"/>
        <rFont val="Courier New"/>
        <charset val="134"/>
      </rPr>
      <t>\x03\x10\x03\x04</t>
    </r>
  </si>
  <si>
    <t>Scramb</t>
  </si>
  <si>
    <t>加密通话</t>
  </si>
  <si>
    <t>7</t>
  </si>
  <si>
    <t>\x18\x19\x1A\x1B</t>
  </si>
  <si>
    <r>
      <rPr>
        <sz val="13.5"/>
        <color rgb="FF080808"/>
        <rFont val="Courier New"/>
        <charset val="134"/>
      </rPr>
      <t>\x13\x14</t>
    </r>
  </si>
  <si>
    <t>BusyCL</t>
  </si>
  <si>
    <t>遇忙禁发</t>
  </si>
  <si>
    <t>8</t>
  </si>
  <si>
    <r>
      <rPr>
        <sz val="13.5"/>
        <color rgb="FF080808"/>
        <rFont val="Courier New"/>
        <charset val="134"/>
      </rPr>
      <t>\x1C\x1D\x1E\x05</t>
    </r>
  </si>
  <si>
    <r>
      <rPr>
        <sz val="13.5"/>
        <color rgb="FF080808"/>
        <rFont val="Courier New"/>
        <charset val="134"/>
      </rPr>
      <t>\x15\x16\x17\x0E</t>
    </r>
  </si>
  <si>
    <t>Compnd</t>
  </si>
  <si>
    <t>压扩</t>
  </si>
  <si>
    <t>9</t>
  </si>
  <si>
    <r>
      <rPr>
        <sz val="13.5"/>
        <color rgb="FF080808"/>
        <rFont val="Courier New"/>
        <charset val="134"/>
      </rPr>
      <t>\x1F\x7F</t>
    </r>
  </si>
  <si>
    <r>
      <rPr>
        <sz val="13.5"/>
        <color rgb="FF080808"/>
        <rFont val="Courier New"/>
        <charset val="134"/>
      </rPr>
      <t>\x18\x19</t>
    </r>
  </si>
  <si>
    <t>ChSave</t>
  </si>
  <si>
    <t>存置信道</t>
  </si>
  <si>
    <t>10</t>
  </si>
  <si>
    <t>\x87\x88\x89\x8A</t>
  </si>
  <si>
    <r>
      <rPr>
        <sz val="13.5"/>
        <color rgb="FF080808"/>
        <rFont val="Courier New"/>
        <charset val="134"/>
      </rPr>
      <t>\x1A\x1B\x1C\x1D</t>
    </r>
  </si>
  <si>
    <t>ChDele</t>
  </si>
  <si>
    <t>删除信道</t>
  </si>
  <si>
    <t>11</t>
  </si>
  <si>
    <r>
      <rPr>
        <sz val="13.5"/>
        <color rgb="FF080808"/>
        <rFont val="Courier New"/>
        <charset val="134"/>
      </rPr>
      <t>\x8B\x8C\x89\x8A</t>
    </r>
  </si>
  <si>
    <r>
      <rPr>
        <sz val="13.5"/>
        <color rgb="FF080808"/>
        <rFont val="Courier New"/>
        <charset val="134"/>
      </rPr>
      <t>\x1E\x1F\x1C\x1D</t>
    </r>
  </si>
  <si>
    <t>ChName</t>
  </si>
  <si>
    <t>命名信道</t>
  </si>
  <si>
    <t>12</t>
  </si>
  <si>
    <r>
      <rPr>
        <sz val="13.5"/>
        <color rgb="FF080808"/>
        <rFont val="Courier New"/>
        <charset val="134"/>
      </rPr>
      <t>\x8D\x8E\x89\x8A</t>
    </r>
  </si>
  <si>
    <r>
      <rPr>
        <sz val="13.5"/>
        <color rgb="FF080808"/>
        <rFont val="Courier New"/>
        <charset val="134"/>
      </rPr>
      <t>\x7F\x80\x1C\x1D</t>
    </r>
  </si>
  <si>
    <t>SList</t>
  </si>
  <si>
    <t>信道扫描列表</t>
  </si>
  <si>
    <t>13</t>
  </si>
  <si>
    <r>
      <rPr>
        <sz val="13.5"/>
        <color rgb="FF080808"/>
        <rFont val="Courier New"/>
        <charset val="134"/>
      </rPr>
      <t>\x89\x8A\x8F\x90\x85\x86</t>
    </r>
  </si>
  <si>
    <r>
      <rPr>
        <sz val="13.5"/>
        <color rgb="FF080808"/>
        <rFont val="Courier New"/>
        <charset val="134"/>
      </rPr>
      <t>\x1C\x1D\x81\x82\x83\x84</t>
    </r>
  </si>
  <si>
    <t>SList1</t>
  </si>
  <si>
    <r>
      <rPr>
        <sz val="13.5"/>
        <rFont val="宋体"/>
        <charset val="134"/>
      </rPr>
      <t>扫描列表</t>
    </r>
    <r>
      <rPr>
        <sz val="13.5"/>
        <rFont val="Courier New"/>
        <charset val="134"/>
      </rPr>
      <t>1</t>
    </r>
  </si>
  <si>
    <t>14</t>
  </si>
  <si>
    <r>
      <rPr>
        <sz val="13.5"/>
        <color rgb="FF080808"/>
        <rFont val="Courier New"/>
        <charset val="134"/>
      </rPr>
      <t>\x8F\x90\x85\x86\x31</t>
    </r>
  </si>
  <si>
    <r>
      <rPr>
        <sz val="13.5"/>
        <color rgb="FF080808"/>
        <rFont val="Courier New"/>
        <charset val="134"/>
      </rPr>
      <t>\x81\x82\x83\x84\x31</t>
    </r>
  </si>
  <si>
    <t>SList2</t>
  </si>
  <si>
    <r>
      <rPr>
        <sz val="13.5"/>
        <rFont val="宋体"/>
        <charset val="134"/>
      </rPr>
      <t>扫描列表</t>
    </r>
    <r>
      <rPr>
        <sz val="13.5"/>
        <rFont val="Courier New"/>
        <charset val="134"/>
      </rPr>
      <t>2</t>
    </r>
  </si>
  <si>
    <t>15</t>
  </si>
  <si>
    <r>
      <rPr>
        <sz val="13.5"/>
        <color rgb="FF080808"/>
        <rFont val="Courier New"/>
        <charset val="134"/>
      </rPr>
      <t>\x8F\x90\x85\x86\x32</t>
    </r>
  </si>
  <si>
    <r>
      <rPr>
        <sz val="13.5"/>
        <color rgb="FF080808"/>
        <rFont val="Courier New"/>
        <charset val="134"/>
      </rPr>
      <t>\x81\x82\x83\x84\x32</t>
    </r>
  </si>
  <si>
    <t>ScnRev</t>
  </si>
  <si>
    <t>搜索恢复模式</t>
  </si>
  <si>
    <t>16</t>
  </si>
  <si>
    <r>
      <rPr>
        <sz val="13.5"/>
        <color rgb="FF080808"/>
        <rFont val="Courier New"/>
        <charset val="134"/>
      </rPr>
      <t>\x83\x84\x91\x92\x0F\x82</t>
    </r>
  </si>
  <si>
    <r>
      <rPr>
        <sz val="13.5"/>
        <color rgb="FF080808"/>
        <rFont val="Courier New"/>
        <charset val="134"/>
      </rPr>
      <t>\x85\x86\x87\x88\x0C\x89</t>
    </r>
  </si>
  <si>
    <t>TxTOut</t>
  </si>
  <si>
    <t>发送超时</t>
  </si>
  <si>
    <t>17</t>
  </si>
  <si>
    <t>\x05\x11\x9C\x9D</t>
  </si>
  <si>
    <r>
      <rPr>
        <sz val="13.5"/>
        <color rgb="FF080808"/>
        <rFont val="Courier New"/>
        <charset val="134"/>
      </rPr>
      <t>\x0E\x0F\x8A\x8B</t>
    </r>
  </si>
  <si>
    <t>BatSav</t>
  </si>
  <si>
    <t>省电模式</t>
  </si>
  <si>
    <t>18</t>
  </si>
  <si>
    <r>
      <rPr>
        <sz val="13.5"/>
        <color rgb="FF080808"/>
        <rFont val="Courier New"/>
        <charset val="134"/>
      </rPr>
      <t>\x9E\x9F\x0F\x82</t>
    </r>
  </si>
  <si>
    <r>
      <rPr>
        <sz val="13.5"/>
        <color rgb="FF080808"/>
        <rFont val="Courier New"/>
        <charset val="134"/>
      </rPr>
      <t>\x8C\x8D\x0C\x89</t>
    </r>
  </si>
  <si>
    <t>Mic</t>
  </si>
  <si>
    <t>麦克风增益</t>
  </si>
  <si>
    <t>19</t>
  </si>
  <si>
    <r>
      <rPr>
        <sz val="13.5"/>
        <color rgb="FF080808"/>
        <rFont val="Courier New"/>
        <charset val="134"/>
      </rPr>
      <t>\xA0\xA1\xA2\xA3\xA4</t>
    </r>
  </si>
  <si>
    <r>
      <rPr>
        <sz val="13.5"/>
        <color rgb="FF080808"/>
        <rFont val="Courier New"/>
        <charset val="134"/>
      </rPr>
      <t>\x8E\x8F\x90\x91\x92</t>
    </r>
  </si>
  <si>
    <t>ChDisp</t>
  </si>
  <si>
    <t>信道显示模式</t>
  </si>
  <si>
    <t>20</t>
  </si>
  <si>
    <r>
      <rPr>
        <sz val="13.5"/>
        <color rgb="FF080808"/>
        <rFont val="Courier New"/>
        <charset val="134"/>
      </rPr>
      <t>\x89\x8A\xA5\xA6\x0F\x82</t>
    </r>
  </si>
  <si>
    <r>
      <rPr>
        <sz val="13.5"/>
        <color rgb="FF080808"/>
        <rFont val="Courier New"/>
        <charset val="134"/>
      </rPr>
      <t>\x1C\x1D\x93\x94\x0C\x89</t>
    </r>
  </si>
  <si>
    <t>POnMsg</t>
  </si>
  <si>
    <t>开机显示</t>
  </si>
  <si>
    <t>21</t>
  </si>
  <si>
    <r>
      <rPr>
        <sz val="13.5"/>
        <color rgb="FF080808"/>
        <rFont val="Courier New"/>
        <charset val="134"/>
      </rPr>
      <t>\xA8\xA9\xA5\xA6</t>
    </r>
  </si>
  <si>
    <r>
      <rPr>
        <sz val="13.5"/>
        <color rgb="FF080808"/>
        <rFont val="Courier New"/>
        <charset val="134"/>
      </rPr>
      <t>\x95\x96\x97\x98</t>
    </r>
  </si>
  <si>
    <t>BackLt</t>
  </si>
  <si>
    <t>自动背光</t>
  </si>
  <si>
    <t>22</t>
  </si>
  <si>
    <r>
      <rPr>
        <sz val="13.5"/>
        <color rgb="FF080808"/>
        <rFont val="Courier New"/>
        <charset val="134"/>
      </rPr>
      <t>\x98\x99\xAB\xAC</t>
    </r>
  </si>
  <si>
    <r>
      <rPr>
        <sz val="13.5"/>
        <color rgb="FF080808"/>
        <rFont val="Courier New"/>
        <charset val="134"/>
      </rPr>
      <t>\x97\x98\x99\x9A</t>
    </r>
  </si>
  <si>
    <t>BLMin</t>
  </si>
  <si>
    <t>最小亮度</t>
  </si>
  <si>
    <t>23</t>
  </si>
  <si>
    <r>
      <rPr>
        <sz val="13.5"/>
        <color rgb="FF080808"/>
        <rFont val="Courier New"/>
        <charset val="134"/>
      </rPr>
      <t>\xAD\xAE\xAF\xB0</t>
    </r>
  </si>
  <si>
    <r>
      <rPr>
        <sz val="13.5"/>
        <color rgb="FF080808"/>
        <rFont val="Courier New"/>
        <charset val="134"/>
      </rPr>
      <t>\x9B\x9C\x0B</t>
    </r>
  </si>
  <si>
    <t>BLMax</t>
  </si>
  <si>
    <t>最大亮度</t>
  </si>
  <si>
    <t>24</t>
  </si>
  <si>
    <r>
      <rPr>
        <sz val="13.5"/>
        <color rgb="FF080808"/>
        <rFont val="Courier New"/>
        <charset val="134"/>
      </rPr>
      <t>\xAD\xB1\xAF\xB0</t>
    </r>
  </si>
  <si>
    <r>
      <rPr>
        <sz val="13.5"/>
        <color rgb="FF080808"/>
        <rFont val="Courier New"/>
        <charset val="134"/>
      </rPr>
      <t>\x4D\x44\x43\x20\x49\x44</t>
    </r>
  </si>
  <si>
    <t>Roger</t>
  </si>
  <si>
    <t>发送结束音</t>
  </si>
  <si>
    <t>25</t>
  </si>
  <si>
    <r>
      <rPr>
        <sz val="13.5"/>
        <color rgb="FF080808"/>
        <rFont val="Courier New"/>
        <charset val="134"/>
      </rPr>
      <t>\x05\x11\xB3\xB4\x0E</t>
    </r>
  </si>
  <si>
    <r>
      <rPr>
        <sz val="13.5"/>
        <color rgb="FF080808"/>
        <rFont val="Courier New"/>
        <charset val="134"/>
      </rPr>
      <t>\x9C\x0B\x9D\x1F</t>
    </r>
  </si>
  <si>
    <t>STE</t>
  </si>
  <si>
    <t>尾音消除</t>
  </si>
  <si>
    <t>26</t>
  </si>
  <si>
    <r>
      <rPr>
        <sz val="13.5"/>
        <color rgb="FF080808"/>
        <rFont val="Courier New"/>
        <charset val="134"/>
      </rPr>
      <t>\xB5\x0E\xB6\x8C</t>
    </r>
  </si>
  <si>
    <r>
      <rPr>
        <sz val="13.5"/>
        <color rgb="FF080808"/>
        <rFont val="Courier New"/>
        <charset val="134"/>
      </rPr>
      <t>\x9E\x9F\xA0\x9C\x0B\x9D\x1F</t>
    </r>
  </si>
  <si>
    <t>RP STE</t>
  </si>
  <si>
    <t>过中继尾音消除</t>
  </si>
  <si>
    <t>27</t>
  </si>
  <si>
    <r>
      <rPr>
        <sz val="13.5"/>
        <color rgb="FF080808"/>
        <rFont val="Courier New"/>
        <charset val="134"/>
      </rPr>
      <t>\xB7\xB8\xB9\xB5\x0E\xB6\x8C</t>
    </r>
  </si>
  <si>
    <r>
      <rPr>
        <sz val="13.5"/>
        <color rgb="FF080808"/>
        <rFont val="Courier New"/>
        <charset val="134"/>
      </rPr>
      <t>\xA1\xA2\xA3\xA4</t>
    </r>
  </si>
  <si>
    <t>1 Call</t>
  </si>
  <si>
    <t>一键即呼</t>
  </si>
  <si>
    <t>28</t>
  </si>
  <si>
    <r>
      <rPr>
        <sz val="13.5"/>
        <color rgb="FF080808"/>
        <rFont val="Courier New"/>
        <charset val="134"/>
      </rPr>
      <t>\xBA\x96\xBB\xBC</t>
    </r>
  </si>
  <si>
    <r>
      <rPr>
        <sz val="13.5"/>
        <color rgb="FF080808"/>
        <rFont val="Courier New"/>
        <charset val="134"/>
      </rPr>
      <t>\x44\x54\x4D\x46\x20\x49\x44</t>
    </r>
  </si>
  <si>
    <t>ANI ID</t>
  </si>
  <si>
    <t>身份码</t>
  </si>
  <si>
    <t>29</t>
  </si>
  <si>
    <r>
      <rPr>
        <sz val="13.5"/>
        <color rgb="FF080808"/>
        <rFont val="Courier New"/>
        <charset val="134"/>
      </rPr>
      <t>\xBD\xBE\xBF</t>
    </r>
  </si>
  <si>
    <r>
      <rPr>
        <sz val="13.5"/>
        <color rgb="FF080808"/>
        <rFont val="Courier New"/>
        <charset val="134"/>
      </rPr>
      <t>\x44\x54\x4D\x46\xA5\xA6\xA7</t>
    </r>
  </si>
  <si>
    <t>UPCode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</si>
  <si>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上线码</t>
    </r>
  </si>
  <si>
    <t>30</t>
  </si>
  <si>
    <r>
      <rPr>
        <sz val="13.5"/>
        <color rgb="FF080808"/>
        <rFont val="Courier New"/>
        <charset val="134"/>
      </rPr>
      <t>\x44\x54\x4D\x46\xC0\xC1\xBF</t>
    </r>
  </si>
  <si>
    <r>
      <rPr>
        <sz val="13.5"/>
        <color rgb="FF080808"/>
        <rFont val="Courier New"/>
        <charset val="134"/>
      </rPr>
      <t>\x44\x54\x4D\x46\xA8\xA6\xA7</t>
    </r>
  </si>
  <si>
    <t>DWCode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</si>
  <si>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下线码</t>
    </r>
  </si>
  <si>
    <t>31</t>
  </si>
  <si>
    <r>
      <rPr>
        <sz val="13.5"/>
        <color rgb="FF080808"/>
        <rFont val="Courier New"/>
        <charset val="134"/>
      </rPr>
      <t>\x44\x54\x4D\x46\xC2\xC1\xBF</t>
    </r>
  </si>
  <si>
    <r>
      <rPr>
        <sz val="13.5"/>
        <color rgb="FF080808"/>
        <rFont val="Courier New"/>
        <charset val="134"/>
      </rPr>
      <t>\x44\x54\x4D\x46\x0E\x0F</t>
    </r>
  </si>
  <si>
    <t>PTT ID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</si>
  <si>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发送</t>
    </r>
  </si>
  <si>
    <t>32</t>
  </si>
  <si>
    <r>
      <rPr>
        <sz val="13.5"/>
        <color rgb="FF080808"/>
        <rFont val="Courier New"/>
        <charset val="134"/>
      </rPr>
      <t>\x44\x54\x4D\x46\x05\x11</t>
    </r>
  </si>
  <si>
    <r>
      <rPr>
        <sz val="13.5"/>
        <color rgb="FF080808"/>
        <rFont val="Courier New"/>
        <charset val="134"/>
      </rPr>
      <t>\x44\x54\x4D\x46\xA9\x0B</t>
    </r>
  </si>
  <si>
    <t>D ST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</si>
  <si>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侧音</t>
    </r>
  </si>
  <si>
    <t>33</t>
  </si>
  <si>
    <r>
      <rPr>
        <sz val="13.5"/>
        <color rgb="FF080808"/>
        <rFont val="Courier New"/>
        <charset val="134"/>
      </rPr>
      <t>\x44\x54\x4D\x46\x95\x0E</t>
    </r>
  </si>
  <si>
    <r>
      <rPr>
        <sz val="13.5"/>
        <color rgb="FF080808"/>
        <rFont val="Courier New"/>
        <charset val="134"/>
      </rPr>
      <t>\x44\x54\x4D\x46\xAA\xAB</t>
    </r>
  </si>
  <si>
    <t>D Resp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</si>
  <si>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响应</t>
    </r>
  </si>
  <si>
    <t>34</t>
  </si>
  <si>
    <r>
      <rPr>
        <sz val="13.5"/>
        <color rgb="FF080808"/>
        <rFont val="Courier New"/>
        <charset val="134"/>
      </rPr>
      <t>\x44\x54\x4D\x46\xC3\xC4</t>
    </r>
  </si>
  <si>
    <r>
      <rPr>
        <sz val="13.5"/>
        <color rgb="FF080808"/>
        <rFont val="Courier New"/>
        <charset val="134"/>
      </rPr>
      <t>\x44\x54\x4D\x46\x88\xAC</t>
    </r>
  </si>
  <si>
    <t>D Hold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</si>
  <si>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复位</t>
    </r>
  </si>
  <si>
    <t>35</t>
  </si>
  <si>
    <r>
      <rPr>
        <sz val="13.5"/>
        <color rgb="FF080808"/>
        <rFont val="Courier New"/>
        <charset val="134"/>
      </rPr>
      <t>\x44\x54\x4D\x46\x92\xC5</t>
    </r>
  </si>
  <si>
    <r>
      <rPr>
        <sz val="13.5"/>
        <color rgb="FF080808"/>
        <rFont val="Courier New"/>
        <charset val="134"/>
      </rPr>
      <t>\x44\x54\x4D\x46\xAD\xAE\xAF</t>
    </r>
  </si>
  <si>
    <t>D Prel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</si>
  <si>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预载波</t>
    </r>
  </si>
  <si>
    <t>36</t>
  </si>
  <si>
    <r>
      <rPr>
        <sz val="13.5"/>
        <color rgb="FF080808"/>
        <rFont val="Courier New"/>
        <charset val="134"/>
      </rPr>
      <t>\x44\x54\x4D\x46\xC6\xC7\xC8</t>
    </r>
  </si>
  <si>
    <r>
      <rPr>
        <sz val="13.5"/>
        <color rgb="FF080808"/>
        <rFont val="Courier New"/>
        <charset val="134"/>
      </rPr>
      <t>\x44\x54\x4D\x46\xB0\xB1\xB2</t>
    </r>
  </si>
  <si>
    <t>D List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</si>
  <si>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联系人</t>
    </r>
  </si>
  <si>
    <t>37</t>
  </si>
  <si>
    <t>\x44\x54\x4D\x46\xCA\xCB\xCC</t>
  </si>
  <si>
    <r>
      <rPr>
        <sz val="13.5"/>
        <color rgb="FF080808"/>
        <rFont val="Courier New"/>
        <charset val="134"/>
      </rPr>
      <t>\x44\x54\x4D\x46\x93\x94</t>
    </r>
  </si>
  <si>
    <t>D Live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</si>
  <si>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显示</t>
    </r>
  </si>
  <si>
    <t>38</t>
  </si>
  <si>
    <r>
      <rPr>
        <sz val="13.5"/>
        <color rgb="FF080808"/>
        <rFont val="Courier New"/>
        <charset val="134"/>
      </rPr>
      <t>\x44\x54\x4D\x46\xA5\xA6</t>
    </r>
  </si>
  <si>
    <r>
      <rPr>
        <sz val="13.5"/>
        <color rgb="FF080808"/>
        <rFont val="Courier New"/>
        <charset val="134"/>
      </rPr>
      <t>\x41\x4D\x95\x96\x91\x92</t>
    </r>
  </si>
  <si>
    <t>am fix</t>
  </si>
  <si>
    <r>
      <rPr>
        <sz val="13.5"/>
        <rFont val="Courier New"/>
        <charset val="134"/>
      </rPr>
      <t>AM</t>
    </r>
    <r>
      <rPr>
        <sz val="13.5"/>
        <rFont val="宋体"/>
        <charset val="134"/>
      </rPr>
      <t>自动增益</t>
    </r>
  </si>
  <si>
    <t>AM\X98\X99\xA3\xA4</t>
  </si>
  <si>
    <r>
      <rPr>
        <sz val="13.5"/>
        <color rgb="FF080808"/>
        <rFont val="Courier New"/>
        <charset val="134"/>
      </rPr>
      <t>\x06\x0E\x0C\x89</t>
    </r>
  </si>
  <si>
    <t>RxMode</t>
  </si>
  <si>
    <t>收发模式</t>
  </si>
  <si>
    <r>
      <rPr>
        <sz val="13.5"/>
        <color rgb="FF080808"/>
        <rFont val="Courier New"/>
        <charset val="134"/>
      </rPr>
      <t>\x09\x05\x0F\x82</t>
    </r>
  </si>
  <si>
    <r>
      <rPr>
        <sz val="13.5"/>
        <color rgb="FF080808"/>
        <rFont val="Courier New"/>
        <charset val="134"/>
      </rPr>
      <t>\xB3\xB4\xB5\xB6</t>
    </r>
  </si>
  <si>
    <t>Sql</t>
  </si>
  <si>
    <t>静噪等级</t>
  </si>
  <si>
    <t>\xCF\xD0\xD1\xD2</t>
  </si>
  <si>
    <r>
      <rPr>
        <sz val="13.5"/>
        <color rgb="FF080808"/>
        <rFont val="Courier New"/>
        <charset val="134"/>
      </rPr>
      <t>\x03\xB7\xB8\xB9</t>
    </r>
  </si>
  <si>
    <t>F Lock</t>
  </si>
  <si>
    <t>频段解锁</t>
  </si>
  <si>
    <r>
      <rPr>
        <sz val="13.5"/>
        <color rgb="FF080808"/>
        <rFont val="Courier New"/>
        <charset val="134"/>
      </rPr>
      <t>\x03\xD3\xC9\x9A</t>
    </r>
  </si>
  <si>
    <r>
      <rPr>
        <sz val="13.5"/>
        <color rgb="FF080808"/>
        <rFont val="Courier New"/>
        <charset val="134"/>
      </rPr>
      <t>\x32\x30\x30\x4D\x0E\xBA</t>
    </r>
  </si>
  <si>
    <t>Tx 200</t>
  </si>
  <si>
    <r>
      <rPr>
        <sz val="13.5"/>
        <rFont val="Courier New"/>
        <charset val="134"/>
      </rPr>
      <t>200M</t>
    </r>
    <r>
      <rPr>
        <sz val="13.5"/>
        <rFont val="宋体"/>
        <charset val="134"/>
      </rPr>
      <t>发射</t>
    </r>
  </si>
  <si>
    <r>
      <rPr>
        <sz val="13.5"/>
        <color rgb="FF080808"/>
        <rFont val="Courier New"/>
        <charset val="134"/>
      </rPr>
      <t>\x32\x30\x30\x4D\x05\x06</t>
    </r>
  </si>
  <si>
    <r>
      <rPr>
        <sz val="13.5"/>
        <color rgb="FF080808"/>
        <rFont val="Courier New"/>
        <charset val="134"/>
      </rPr>
      <t>\x33\x35\x30\x4D\x0E\xBA</t>
    </r>
  </si>
  <si>
    <t>Tx 350</t>
  </si>
  <si>
    <r>
      <rPr>
        <sz val="13.5"/>
        <rFont val="Courier New"/>
        <charset val="134"/>
      </rPr>
      <t>350M</t>
    </r>
    <r>
      <rPr>
        <sz val="13.5"/>
        <rFont val="宋体"/>
        <charset val="134"/>
      </rPr>
      <t>发射</t>
    </r>
  </si>
  <si>
    <r>
      <rPr>
        <sz val="13.5"/>
        <color rgb="FF080808"/>
        <rFont val="Courier New"/>
        <charset val="134"/>
      </rPr>
      <t>\x33\x35\x30\x4D\x05\x06</t>
    </r>
  </si>
  <si>
    <r>
      <rPr>
        <sz val="13.5"/>
        <color rgb="FF080808"/>
        <rFont val="Courier New"/>
        <charset val="134"/>
      </rPr>
      <t>\x35\x30\x30\x4D\x0E\xBA</t>
    </r>
  </si>
  <si>
    <t>Tx 500</t>
  </si>
  <si>
    <r>
      <rPr>
        <sz val="13.5"/>
        <rFont val="Courier New"/>
        <charset val="134"/>
      </rPr>
      <t>500M</t>
    </r>
    <r>
      <rPr>
        <sz val="13.5"/>
        <rFont val="宋体"/>
        <charset val="134"/>
      </rPr>
      <t>发射</t>
    </r>
  </si>
  <si>
    <r>
      <rPr>
        <sz val="13.5"/>
        <color rgb="FF080808"/>
        <rFont val="Courier New"/>
        <charset val="134"/>
      </rPr>
      <t>\x35\x30\x30\x4D\x05\x06</t>
    </r>
  </si>
  <si>
    <r>
      <rPr>
        <sz val="13.5"/>
        <color rgb="FF6A8759"/>
        <rFont val="Courier New"/>
        <charset val="134"/>
      </rPr>
      <t>350 En</t>
    </r>
  </si>
  <si>
    <r>
      <rPr>
        <sz val="13.5"/>
        <rFont val="Courier New"/>
        <charset val="134"/>
      </rPr>
      <t>350M</t>
    </r>
    <r>
      <rPr>
        <sz val="13.5"/>
        <rFont val="宋体"/>
        <charset val="134"/>
      </rPr>
      <t>接收</t>
    </r>
  </si>
  <si>
    <r>
      <rPr>
        <sz val="13.5"/>
        <color rgb="FF080808"/>
        <rFont val="Courier New"/>
        <charset val="134"/>
      </rPr>
      <t>\x33\x35\x30\x4D\x08\x09</t>
    </r>
  </si>
  <si>
    <r>
      <rPr>
        <sz val="13.5"/>
        <color rgb="FF080808"/>
        <rFont val="Courier New"/>
        <charset val="134"/>
      </rPr>
      <t>\x8D\xBB\xBC\x18</t>
    </r>
  </si>
  <si>
    <r>
      <rPr>
        <sz val="13.5"/>
        <color rgb="FF6A8759"/>
        <rFont val="Courier New"/>
        <charset val="134"/>
      </rPr>
      <t>BatCal</t>
    </r>
  </si>
  <si>
    <t>电池调压</t>
  </si>
  <si>
    <r>
      <rPr>
        <sz val="13.5"/>
        <color rgb="FF080808"/>
        <rFont val="Courier New"/>
        <charset val="134"/>
      </rPr>
      <t>\x9F\xAA\x80\x1F</t>
    </r>
  </si>
  <si>
    <r>
      <rPr>
        <sz val="13.5"/>
        <color rgb="FF080808"/>
        <rFont val="Courier New"/>
        <charset val="134"/>
      </rPr>
      <t>\x8D\xBB\xBD\xBE</t>
    </r>
  </si>
  <si>
    <r>
      <rPr>
        <sz val="13.5"/>
        <color rgb="FF6A8759"/>
        <rFont val="Courier New"/>
        <charset val="134"/>
      </rPr>
      <t>BatTyp</t>
    </r>
  </si>
  <si>
    <t>电池大小</t>
  </si>
  <si>
    <r>
      <rPr>
        <sz val="13.5"/>
        <color rgb="FF080808"/>
        <rFont val="Courier New"/>
        <charset val="134"/>
      </rPr>
      <t>\x9F\xAA\xB1\xAE</t>
    </r>
  </si>
  <si>
    <r>
      <rPr>
        <sz val="13.5"/>
        <color rgb="FF080808"/>
        <rFont val="Courier New"/>
        <charset val="134"/>
      </rPr>
      <t>\xBF\x07\x88\xAC</t>
    </r>
  </si>
  <si>
    <r>
      <rPr>
        <sz val="13.5"/>
        <color rgb="FF6A8759"/>
        <rFont val="Courier New"/>
        <charset val="134"/>
      </rPr>
      <t>Reset</t>
    </r>
  </si>
  <si>
    <t>参数复位</t>
  </si>
  <si>
    <r>
      <rPr>
        <sz val="13.5"/>
        <color rgb="FF080808"/>
        <rFont val="Courier New"/>
        <charset val="134"/>
      </rPr>
      <t>\xD4\x0B\x92\xC5</t>
    </r>
  </si>
  <si>
    <r>
      <rPr>
        <sz val="13.5"/>
        <color rgb="FF080808"/>
        <rFont val="Courier New"/>
        <charset val="134"/>
      </rPr>
      <t>\x0E\x0F\x3D\x05\x06</t>
    </r>
  </si>
  <si>
    <t>OFF</t>
  </si>
  <si>
    <r>
      <rPr>
        <sz val="13.5"/>
        <rFont val="宋体"/>
        <charset val="134"/>
      </rPr>
      <t>发送</t>
    </r>
    <r>
      <rPr>
        <sz val="13.5"/>
        <rFont val="Courier New"/>
        <charset val="134"/>
      </rPr>
      <t>=</t>
    </r>
    <r>
      <rPr>
        <sz val="13.5"/>
        <rFont val="宋体"/>
        <charset val="134"/>
      </rPr>
      <t>接收</t>
    </r>
  </si>
  <si>
    <r>
      <rPr>
        <sz val="13.5"/>
        <color rgb="FF080808"/>
        <rFont val="Courier New"/>
        <charset val="134"/>
      </rPr>
      <t>\x05\x11\x3D\x08\x09</t>
    </r>
  </si>
  <si>
    <r>
      <rPr>
        <sz val="13.5"/>
        <color rgb="FF080808"/>
        <rFont val="Courier New"/>
        <charset val="134"/>
      </rPr>
      <t>\x0E\x0F\x3D\x05\x06\x2B\xC0\xC1</t>
    </r>
  </si>
  <si>
    <t>+</t>
  </si>
  <si>
    <r>
      <rPr>
        <sz val="13.5"/>
        <rFont val="宋体"/>
        <charset val="134"/>
      </rPr>
      <t>发送</t>
    </r>
    <r>
      <rPr>
        <sz val="13.5"/>
        <rFont val="Courier New"/>
        <charset val="134"/>
      </rPr>
      <t>=</t>
    </r>
    <r>
      <rPr>
        <sz val="13.5"/>
        <rFont val="宋体"/>
        <charset val="134"/>
      </rPr>
      <t>接收</t>
    </r>
    <r>
      <rPr>
        <sz val="13.5"/>
        <rFont val="Courier New"/>
        <charset val="134"/>
      </rPr>
      <t>+</t>
    </r>
    <r>
      <rPr>
        <sz val="13.5"/>
        <rFont val="宋体"/>
        <charset val="134"/>
      </rPr>
      <t>偏移</t>
    </r>
  </si>
  <si>
    <r>
      <rPr>
        <sz val="13.5"/>
        <color rgb="FF080808"/>
        <rFont val="Courier New"/>
        <charset val="134"/>
      </rPr>
      <t>\x05\x11\x3D\x08\x09\x2B\xD7\xD8</t>
    </r>
  </si>
  <si>
    <r>
      <rPr>
        <sz val="13.5"/>
        <color rgb="FF080808"/>
        <rFont val="Courier New"/>
        <charset val="134"/>
      </rPr>
      <t>\x0E\x0F\x3D\x05\x06\x2D\xC0\xC1</t>
    </r>
  </si>
  <si>
    <t>-</t>
  </si>
  <si>
    <r>
      <rPr>
        <sz val="13.5"/>
        <rFont val="宋体"/>
        <charset val="134"/>
      </rPr>
      <t>发送</t>
    </r>
    <r>
      <rPr>
        <sz val="13.5"/>
        <rFont val="Courier New"/>
        <charset val="134"/>
      </rPr>
      <t>=</t>
    </r>
    <r>
      <rPr>
        <sz val="13.5"/>
        <rFont val="宋体"/>
        <charset val="134"/>
      </rPr>
      <t>接收</t>
    </r>
    <r>
      <rPr>
        <sz val="13.5"/>
        <rFont val="Courier New"/>
        <charset val="134"/>
      </rPr>
      <t>-</t>
    </r>
    <r>
      <rPr>
        <sz val="13.5"/>
        <rFont val="宋体"/>
        <charset val="134"/>
      </rPr>
      <t>偏移</t>
    </r>
  </si>
  <si>
    <r>
      <rPr>
        <sz val="13.5"/>
        <color rgb="FF080808"/>
        <rFont val="Courier New"/>
        <charset val="134"/>
      </rPr>
      <t>\x05\x11\x3D\x08\x09\x2D\xD7\xD8</t>
    </r>
  </si>
  <si>
    <t>\xC2\xC3</t>
  </si>
  <si>
    <t>关闭</t>
  </si>
  <si>
    <r>
      <rPr>
        <sz val="13.5"/>
        <color rgb="FF080808"/>
        <rFont val="Courier New"/>
        <charset val="134"/>
      </rPr>
      <t>\xD9\xDA</t>
    </r>
  </si>
  <si>
    <r>
      <rPr>
        <sz val="13.5"/>
        <color rgb="FF080808"/>
        <rFont val="Courier New"/>
        <charset val="134"/>
      </rPr>
      <t>\xC4\xC5</t>
    </r>
  </si>
  <si>
    <t>ON</t>
  </si>
  <si>
    <t>开启</t>
  </si>
  <si>
    <r>
      <rPr>
        <sz val="13.5"/>
        <color rgb="FF080808"/>
        <rFont val="Courier New"/>
        <charset val="134"/>
      </rPr>
      <t>\xA8\xB2</t>
    </r>
  </si>
  <si>
    <r>
      <rPr>
        <sz val="13.5"/>
        <color rgb="FF080808"/>
        <rFont val="Courier New"/>
        <charset val="134"/>
      </rPr>
      <t>\x31\x20\xB6</t>
    </r>
  </si>
  <si>
    <r>
      <rPr>
        <sz val="13.5"/>
        <color rgb="FF080808"/>
        <rFont val="Courier New"/>
        <charset val="134"/>
      </rPr>
      <t>\x32\x20\xB6</t>
    </r>
  </si>
  <si>
    <t>MAIN
ONLY</t>
  </si>
  <si>
    <t>主信道接收发射</t>
  </si>
  <si>
    <r>
      <rPr>
        <sz val="13.5"/>
        <color rgb="FF080808"/>
        <rFont val="Courier New"/>
        <charset val="134"/>
      </rPr>
      <t>\xDB\x89\x8A\x08\x09\x05\x06</t>
    </r>
  </si>
  <si>
    <r>
      <rPr>
        <sz val="13.5"/>
        <color rgb="FF080808"/>
        <rFont val="Courier New"/>
        <charset val="134"/>
      </rPr>
      <t>\x33\x20\xB6</t>
    </r>
  </si>
  <si>
    <t>DUAL RX
RESPOND</t>
  </si>
  <si>
    <t>双信道接收</t>
  </si>
  <si>
    <r>
      <rPr>
        <sz val="13.5"/>
        <color rgb="FF080808"/>
        <rFont val="Courier New"/>
        <charset val="134"/>
      </rPr>
      <t>\xDC\x89\x8A\x08\x09</t>
    </r>
  </si>
  <si>
    <r>
      <rPr>
        <sz val="13.5"/>
        <color rgb="FF080808"/>
        <rFont val="Courier New"/>
        <charset val="134"/>
      </rPr>
      <t>\x34\x20\xB6</t>
    </r>
  </si>
  <si>
    <t>CROSS
BAND</t>
  </si>
  <si>
    <t>主信道发射副信道接收</t>
  </si>
  <si>
    <r>
      <rPr>
        <sz val="13.5"/>
        <color rgb="FF080808"/>
        <rFont val="Courier New"/>
        <charset val="134"/>
      </rPr>
      <t>\xDB\x89\x8A\x05\x06\xDD\x89\x8A\x08\x09</t>
    </r>
  </si>
  <si>
    <r>
      <rPr>
        <sz val="13.5"/>
        <color rgb="FF080808"/>
        <rFont val="Courier New"/>
        <charset val="134"/>
      </rPr>
      <t>\x33\x30\x20\xC6</t>
    </r>
  </si>
  <si>
    <t>MAIN TX
DUAL RX</t>
  </si>
  <si>
    <t>主信道发射双信道接收</t>
  </si>
  <si>
    <r>
      <rPr>
        <sz val="13.5"/>
        <color rgb="FF080808"/>
        <rFont val="Courier New"/>
        <charset val="134"/>
      </rPr>
      <t>\xDB\x89\x8A\x05\x06\xDC\x89\x8A\x08\x09</t>
    </r>
  </si>
  <si>
    <r>
      <rPr>
        <sz val="13.5"/>
        <color rgb="FF080808"/>
        <rFont val="Courier New"/>
        <charset val="134"/>
      </rPr>
      <t>\x31\x20\xC7</t>
    </r>
  </si>
  <si>
    <t>TIMEOUT</t>
  </si>
  <si>
    <r>
      <rPr>
        <sz val="13.5"/>
        <rFont val="宋体"/>
        <charset val="134"/>
      </rPr>
      <t>遇信号</t>
    </r>
    <r>
      <rPr>
        <sz val="13.5"/>
        <rFont val="Courier New"/>
        <charset val="134"/>
      </rPr>
      <t>5</t>
    </r>
    <r>
      <rPr>
        <sz val="13.5"/>
        <rFont val="宋体"/>
        <charset val="134"/>
      </rPr>
      <t>秒后搜索</t>
    </r>
  </si>
  <si>
    <t>\x1C\x89\xDE\x35\xDF\xE0\x83\x84</t>
  </si>
  <si>
    <r>
      <rPr>
        <sz val="13.5"/>
        <color rgb="FF080808"/>
        <rFont val="Courier New"/>
        <charset val="134"/>
      </rPr>
      <t>\x32\x20\xC7</t>
    </r>
  </si>
  <si>
    <t>CARRIER</t>
  </si>
  <si>
    <t>信号停止后搜索</t>
  </si>
  <si>
    <t>\x89\xDE\xE1\xE2\xE0\x83\x84</t>
  </si>
  <si>
    <r>
      <rPr>
        <sz val="13.5"/>
        <color rgb="FF080808"/>
        <rFont val="Courier New"/>
        <charset val="134"/>
      </rPr>
      <t>\x33\x20\xC7</t>
    </r>
  </si>
  <si>
    <t>STOP</t>
  </si>
  <si>
    <t>遇信号后停止搜索</t>
  </si>
  <si>
    <r>
      <rPr>
        <sz val="13.5"/>
        <color rgb="FF080808"/>
        <rFont val="Courier New"/>
        <charset val="134"/>
      </rPr>
      <t>\x1C\x89\xDE\xE0\xE1\xE2\x83\x84</t>
    </r>
  </si>
  <si>
    <r>
      <rPr>
        <sz val="13.5"/>
        <color rgb="FF080808"/>
        <rFont val="Courier New"/>
        <charset val="134"/>
      </rPr>
      <t>\x34\x20\xC7</t>
    </r>
  </si>
  <si>
    <t>FREQ</t>
  </si>
  <si>
    <t>频率</t>
  </si>
  <si>
    <r>
      <rPr>
        <sz val="13.5"/>
        <color rgb="FF080808"/>
        <rFont val="Courier New"/>
        <charset val="134"/>
      </rPr>
      <t>\x03\x04</t>
    </r>
  </si>
  <si>
    <r>
      <rPr>
        <sz val="13.5"/>
        <color rgb="FF080808"/>
        <rFont val="Courier New"/>
        <charset val="134"/>
      </rPr>
      <t>\x35\x20\xC7</t>
    </r>
  </si>
  <si>
    <t>CHANNEL
NUMBER</t>
  </si>
  <si>
    <t>信道号</t>
  </si>
  <si>
    <r>
      <rPr>
        <sz val="13.5"/>
        <color rgb="FF080808"/>
        <rFont val="Courier New"/>
        <charset val="134"/>
      </rPr>
      <t>\x89\x8A\xDE</t>
    </r>
  </si>
  <si>
    <r>
      <rPr>
        <sz val="13.5"/>
        <color rgb="FF080808"/>
        <rFont val="Courier New"/>
        <charset val="134"/>
      </rPr>
      <t>\x36\x20\xC7</t>
    </r>
  </si>
  <si>
    <t>NAME</t>
  </si>
  <si>
    <t>名称</t>
  </si>
  <si>
    <r>
      <rPr>
        <sz val="13.5"/>
        <color rgb="FF080808"/>
        <rFont val="Courier New"/>
        <charset val="134"/>
      </rPr>
      <t>\x8E\xE3</t>
    </r>
  </si>
  <si>
    <r>
      <rPr>
        <sz val="13.5"/>
        <color rgb="FF080808"/>
        <rFont val="Courier New"/>
        <charset val="134"/>
      </rPr>
      <t>\x37\x20\xC7</t>
    </r>
  </si>
  <si>
    <t>NAME
+
FREQ</t>
  </si>
  <si>
    <r>
      <rPr>
        <sz val="13.5"/>
        <rFont val="宋体"/>
        <charset val="134"/>
      </rPr>
      <t>名称</t>
    </r>
    <r>
      <rPr>
        <sz val="13.5"/>
        <rFont val="Courier New"/>
        <charset val="134"/>
      </rPr>
      <t>+</t>
    </r>
    <r>
      <rPr>
        <sz val="13.5"/>
        <rFont val="宋体"/>
        <charset val="134"/>
      </rPr>
      <t>频率</t>
    </r>
  </si>
  <si>
    <r>
      <rPr>
        <sz val="13.5"/>
        <color rgb="FF080808"/>
        <rFont val="Courier New"/>
        <charset val="134"/>
      </rPr>
      <t>\x8E\xE3\x2B\x03\x04</t>
    </r>
  </si>
  <si>
    <t>\x38\x20\xC7</t>
  </si>
  <si>
    <t>DO
NOTHING</t>
  </si>
  <si>
    <t>不响应</t>
  </si>
  <si>
    <r>
      <rPr>
        <sz val="13.5"/>
        <color rgb="FF080808"/>
        <rFont val="Courier New"/>
        <charset val="134"/>
      </rPr>
      <t>\xE4\xC3\xC4</t>
    </r>
  </si>
  <si>
    <r>
      <rPr>
        <sz val="13.5"/>
        <color rgb="FF080808"/>
        <rFont val="Courier New"/>
        <charset val="134"/>
      </rPr>
      <t>\x39\x20\xC7</t>
    </r>
  </si>
  <si>
    <t>RING</t>
  </si>
  <si>
    <t>本地响铃</t>
  </si>
  <si>
    <r>
      <rPr>
        <sz val="13.5"/>
        <color rgb="FF080808"/>
        <rFont val="Courier New"/>
        <charset val="134"/>
      </rPr>
      <t>\xE5\xE6\xC3\xE7</t>
    </r>
  </si>
  <si>
    <r>
      <rPr>
        <sz val="13.5"/>
        <color rgb="FF080808"/>
        <rFont val="Courier New"/>
        <charset val="134"/>
      </rPr>
      <t>\x31\x35\x20\xC7</t>
    </r>
  </si>
  <si>
    <t>REPLY</t>
  </si>
  <si>
    <t>回复响应</t>
  </si>
  <si>
    <t>\xE8\x92\xC3\xC4</t>
  </si>
  <si>
    <r>
      <rPr>
        <sz val="13.5"/>
        <color rgb="FF080808"/>
        <rFont val="Courier New"/>
        <charset val="134"/>
      </rPr>
      <t>\xC8\x1C\x1D\x05\x06\x0E\xBA</t>
    </r>
  </si>
  <si>
    <t>BOTH</t>
  </si>
  <si>
    <r>
      <rPr>
        <sz val="13.5"/>
        <rFont val="宋体"/>
        <charset val="134"/>
      </rPr>
      <t>本地响铃</t>
    </r>
    <r>
      <rPr>
        <sz val="13.5"/>
        <rFont val="Courier New"/>
        <charset val="134"/>
      </rPr>
      <t>+</t>
    </r>
    <r>
      <rPr>
        <sz val="13.5"/>
        <rFont val="宋体"/>
        <charset val="134"/>
      </rPr>
      <t>回复响应</t>
    </r>
  </si>
  <si>
    <t>\xE5\xE6\xC3\xE7\x2B\xE8\x92\xC3\xC4</t>
  </si>
  <si>
    <r>
      <rPr>
        <sz val="13.5"/>
        <color rgb="FF080808"/>
        <rFont val="Courier New"/>
        <charset val="134"/>
      </rPr>
      <t>\xC9\x1C\x1D\x05\x06</t>
    </r>
  </si>
  <si>
    <t>不发送</t>
  </si>
  <si>
    <r>
      <rPr>
        <sz val="13.5"/>
        <color rgb="FF080808"/>
        <rFont val="Courier New"/>
        <charset val="134"/>
      </rPr>
      <t>\xE4\x05\x11</t>
    </r>
  </si>
  <si>
    <r>
      <rPr>
        <sz val="13.5"/>
        <color rgb="FF080808"/>
        <rFont val="Courier New"/>
        <charset val="134"/>
      </rPr>
      <t>\xC8\x1C\x1D\x0E\xBA\xCA\x1C\x1D\x05\x06</t>
    </r>
  </si>
  <si>
    <t>UP CODE</t>
  </si>
  <si>
    <t>上线码</t>
  </si>
  <si>
    <r>
      <rPr>
        <sz val="13.5"/>
        <color rgb="FF080808"/>
        <rFont val="Courier New"/>
        <charset val="134"/>
      </rPr>
      <t>\xC0\xC1\xBF</t>
    </r>
  </si>
  <si>
    <r>
      <rPr>
        <sz val="13.5"/>
        <color rgb="FF080808"/>
        <rFont val="Courier New"/>
        <charset val="134"/>
      </rPr>
      <t>\xC8\x1C\x1D\x0E\xBA\xC9\x1C\x1D\x05\x06</t>
    </r>
  </si>
  <si>
    <t>DOWN CODE</t>
  </si>
  <si>
    <t>下线码</t>
  </si>
  <si>
    <r>
      <rPr>
        <sz val="13.5"/>
        <color rgb="FF080808"/>
        <rFont val="Courier New"/>
        <charset val="134"/>
      </rPr>
      <t>\xC2\xC1\xBF</t>
    </r>
  </si>
  <si>
    <r>
      <rPr>
        <sz val="13.5"/>
        <color rgb="FF080808"/>
        <rFont val="Courier New"/>
        <charset val="134"/>
      </rPr>
      <t>\x15\x1C\xCB\x35\xC6\xCC\x85\x86</t>
    </r>
  </si>
  <si>
    <t>UP+DOWN
CODE</t>
  </si>
  <si>
    <r>
      <rPr>
        <sz val="13.5"/>
        <rFont val="宋体"/>
        <charset val="134"/>
      </rPr>
      <t>上线</t>
    </r>
    <r>
      <rPr>
        <sz val="13.5"/>
        <rFont val="Courier New"/>
        <charset val="134"/>
      </rPr>
      <t>+</t>
    </r>
    <r>
      <rPr>
        <sz val="13.5"/>
        <rFont val="宋体"/>
        <charset val="134"/>
      </rPr>
      <t>下线码</t>
    </r>
  </si>
  <si>
    <r>
      <rPr>
        <sz val="13.5"/>
        <color rgb="FF080808"/>
        <rFont val="Courier New"/>
        <charset val="134"/>
      </rPr>
      <t>\xC0\xC1\x2B\xC2\xC1\xBF</t>
    </r>
  </si>
  <si>
    <r>
      <rPr>
        <sz val="13.5"/>
        <color rgb="FF080808"/>
        <rFont val="Courier New"/>
        <charset val="134"/>
      </rPr>
      <t>\x1C\xCB\xCD\xCE\xCC\x85\x86</t>
    </r>
  </si>
  <si>
    <t>APOLLO
QUINDAR</t>
  </si>
  <si>
    <r>
      <rPr>
        <sz val="13.5"/>
        <rFont val="宋体"/>
        <charset val="134"/>
      </rPr>
      <t>Quindar</t>
    </r>
    <r>
      <rPr>
        <sz val="13.5"/>
        <rFont val="宋体"/>
        <charset val="134"/>
      </rPr>
      <t>码</t>
    </r>
  </si>
  <si>
    <r>
      <rPr>
        <sz val="13.5"/>
        <color rgb="FF080808"/>
        <rFont val="Courier New"/>
        <charset val="134"/>
      </rPr>
      <t>\x51\x75\x69\x6E\x64\x61\x72\xBF</t>
    </r>
  </si>
  <si>
    <r>
      <rPr>
        <sz val="13.5"/>
        <color rgb="FF080808"/>
        <rFont val="Courier New"/>
        <charset val="134"/>
      </rPr>
      <t>\x15\x1C\xCB\xCC\xCD\xCE\x85\x86</t>
    </r>
  </si>
  <si>
    <t>关闭结束音</t>
  </si>
  <si>
    <r>
      <rPr>
        <sz val="13.5"/>
        <color rgb="FF080808"/>
        <rFont val="Courier New"/>
        <charset val="134"/>
      </rPr>
      <t>\xD9\xDA\xB3\xB4\x0E</t>
    </r>
  </si>
  <si>
    <t>ROGER</t>
  </si>
  <si>
    <t>ROGER结束音</t>
  </si>
  <si>
    <t>ROGER\xB3\xB4\x0E</t>
  </si>
  <si>
    <r>
      <rPr>
        <sz val="13.5"/>
        <color rgb="FF080808"/>
        <rFont val="Courier New"/>
        <charset val="134"/>
      </rPr>
      <t>\x1C\x1D\xCB</t>
    </r>
  </si>
  <si>
    <t>MDC</t>
  </si>
  <si>
    <r>
      <rPr>
        <sz val="13.5"/>
        <rFont val="Courier New"/>
        <charset val="134"/>
      </rPr>
      <t>MDC</t>
    </r>
    <r>
      <rPr>
        <sz val="13.5"/>
        <rFont val="宋体"/>
        <charset val="134"/>
      </rPr>
      <t>蛙叫</t>
    </r>
  </si>
  <si>
    <r>
      <rPr>
        <sz val="13.5"/>
        <color rgb="FF080808"/>
        <rFont val="Courier New"/>
        <charset val="134"/>
      </rPr>
      <t>\x4D\x44\x43\xEA\xEB</t>
    </r>
  </si>
  <si>
    <r>
      <rPr>
        <sz val="13.5"/>
        <color rgb="FF080808"/>
        <rFont val="Courier New"/>
        <charset val="134"/>
      </rPr>
      <t>\x80\xCF</t>
    </r>
  </si>
  <si>
    <t>VFO</t>
  </si>
  <si>
    <t>除信道参数</t>
  </si>
  <si>
    <r>
      <rPr>
        <sz val="13.5"/>
        <color rgb="FF080808"/>
        <rFont val="Courier New"/>
        <charset val="134"/>
      </rPr>
      <t>\x8C\x89\x8A\xD4\x0B</t>
    </r>
  </si>
  <si>
    <r>
      <rPr>
        <sz val="13.5"/>
        <color rgb="FF080808"/>
        <rFont val="Courier New"/>
        <charset val="134"/>
      </rPr>
      <t>\x80\xCF\x2B\x03\x04</t>
    </r>
  </si>
  <si>
    <t>ALL</t>
  </si>
  <si>
    <t>全部参数</t>
  </si>
  <si>
    <t>\xEC\xED\xD4\x0B</t>
  </si>
  <si>
    <r>
      <rPr>
        <sz val="13.5"/>
        <color rgb="FF080808"/>
        <rFont val="Courier New"/>
        <charset val="134"/>
      </rPr>
      <t>\xD0\xAA\xAB</t>
    </r>
  </si>
  <si>
    <t>DISABLE
ALL</t>
  </si>
  <si>
    <t>禁用全部</t>
  </si>
  <si>
    <t>\x1E\xEE\xEC\xED</t>
  </si>
  <si>
    <r>
      <rPr>
        <sz val="13.5"/>
        <color rgb="FF080808"/>
        <rFont val="Courier New"/>
        <charset val="134"/>
      </rPr>
      <t>\xD1\xD2\xAA\xD3</t>
    </r>
  </si>
  <si>
    <t>UNLOCK
ALL</t>
  </si>
  <si>
    <t>解锁全部</t>
  </si>
  <si>
    <r>
      <rPr>
        <sz val="13.5"/>
        <color rgb="FF080808"/>
        <rFont val="Courier New"/>
        <charset val="134"/>
      </rPr>
      <t>\xC9\x9A\xEC\xED</t>
    </r>
  </si>
  <si>
    <r>
      <rPr>
        <sz val="13.5"/>
        <color rgb="FF080808"/>
        <rFont val="Courier New"/>
        <charset val="134"/>
      </rPr>
      <t>\xD4\x88\xAA\xAB</t>
    </r>
  </si>
  <si>
    <r>
      <rPr>
        <sz val="13.5"/>
        <color rgb="FF080808"/>
        <rFont val="Courier New"/>
        <charset val="134"/>
      </rPr>
      <t>\xD1\xD2\xAA\xD3\xD4\x88\xAA\xAB</t>
    </r>
  </si>
  <si>
    <r>
      <rPr>
        <sz val="13.5"/>
        <color rgb="FF080808"/>
        <rFont val="Courier New"/>
        <charset val="134"/>
      </rPr>
      <t>\xD0\x0E\x0F</t>
    </r>
  </si>
  <si>
    <r>
      <rPr>
        <sz val="13.5"/>
        <color rgb="FF080808"/>
        <rFont val="Courier New"/>
        <charset val="134"/>
      </rPr>
      <t>\xA5\xA6\xA7</t>
    </r>
  </si>
  <si>
    <t>TX</t>
  </si>
  <si>
    <t>发送时</t>
  </si>
  <si>
    <r>
      <rPr>
        <sz val="13.5"/>
        <color rgb="FF080808"/>
        <rFont val="Courier New"/>
        <charset val="134"/>
      </rPr>
      <t>\x05\x11\x9D</t>
    </r>
  </si>
  <si>
    <r>
      <rPr>
        <sz val="13.5"/>
        <color rgb="FF080808"/>
        <rFont val="Courier New"/>
        <charset val="134"/>
      </rPr>
      <t>\xA8\xA6\xA7</t>
    </r>
  </si>
  <si>
    <t>RX</t>
  </si>
  <si>
    <t>接收时</t>
  </si>
  <si>
    <r>
      <rPr>
        <sz val="13.5"/>
        <color rgb="FF080808"/>
        <rFont val="Courier New"/>
        <charset val="134"/>
      </rPr>
      <t>\x08\x09\x9D</t>
    </r>
  </si>
  <si>
    <r>
      <rPr>
        <sz val="13.5"/>
        <color rgb="FF080808"/>
        <rFont val="Courier New"/>
        <charset val="134"/>
      </rPr>
      <t>\xA5\xA6\x2B\xA8\xA6\xA7</t>
    </r>
  </si>
  <si>
    <t>TX/RX</t>
  </si>
  <si>
    <r>
      <rPr>
        <sz val="13.5"/>
        <rFont val="宋体"/>
        <charset val="134"/>
      </rPr>
      <t>发送</t>
    </r>
    <r>
      <rPr>
        <sz val="13.5"/>
        <rFont val="Courier New"/>
        <charset val="134"/>
      </rPr>
      <t>/</t>
    </r>
    <r>
      <rPr>
        <sz val="13.5"/>
        <rFont val="宋体"/>
        <charset val="134"/>
      </rPr>
      <t>接收时</t>
    </r>
  </si>
  <si>
    <r>
      <rPr>
        <sz val="13.5"/>
        <color rgb="FF080808"/>
        <rFont val="Courier New"/>
        <charset val="134"/>
      </rPr>
      <t>\x05\x11\x2F\x08\x09\x9D</t>
    </r>
  </si>
  <si>
    <r>
      <rPr>
        <sz val="13.5"/>
        <color rgb="FF080808"/>
        <rFont val="Courier New"/>
        <charset val="134"/>
      </rPr>
      <t>\x51\x75\x69\x6E\x64\x61\x72\xA7</t>
    </r>
  </si>
  <si>
    <t>NONE</t>
  </si>
  <si>
    <r>
      <rPr>
        <sz val="13.5"/>
        <color rgb="FF080808"/>
        <rFont val="Courier New"/>
        <charset val="134"/>
      </rPr>
      <t>\xC2\xC3</t>
    </r>
  </si>
  <si>
    <r>
      <rPr>
        <sz val="13.5"/>
        <color rgb="FF080808"/>
        <rFont val="Courier New"/>
        <charset val="134"/>
      </rPr>
      <t>\x52\x4F\x47\x45\x52\x9C\x0B</t>
    </r>
  </si>
  <si>
    <t>禁用</t>
  </si>
  <si>
    <r>
      <rPr>
        <sz val="13.5"/>
        <color rgb="FF080808"/>
        <rFont val="Courier New"/>
        <charset val="134"/>
      </rPr>
      <t>\x1E\xEE</t>
    </r>
  </si>
  <si>
    <r>
      <rPr>
        <sz val="13.5"/>
        <color rgb="FF080808"/>
        <rFont val="Courier New"/>
        <charset val="134"/>
      </rPr>
      <t>\x4D\x44\x43\x9C\x0B</t>
    </r>
  </si>
  <si>
    <t>分</t>
  </si>
  <si>
    <t>\xF8</t>
  </si>
  <si>
    <r>
      <rPr>
        <sz val="13.5"/>
        <color rgb="FF080808"/>
        <rFont val="Courier New"/>
        <charset val="134"/>
      </rPr>
      <t>\x4D\x44\x43\x9B\x0B</t>
    </r>
  </si>
  <si>
    <r>
      <rPr>
        <sz val="13.5"/>
        <color rgb="FF080808"/>
        <rFont val="Courier New"/>
        <charset val="134"/>
      </rPr>
      <t>\x4D\x44\x43\x9B\x9C\x0B</t>
    </r>
  </si>
  <si>
    <r>
      <rPr>
        <sz val="13.5"/>
        <color rgb="FF080808"/>
        <rFont val="Courier New"/>
        <charset val="134"/>
      </rPr>
      <t>\x4D\x44\x43\x9B\x0B\x2B\x52\x4F\x47\x45\x52\x9C\x0B</t>
    </r>
  </si>
  <si>
    <r>
      <rPr>
        <sz val="13.5"/>
        <color rgb="FF080808"/>
        <rFont val="Courier New"/>
        <charset val="134"/>
      </rPr>
      <t>\x1F\x1C\x1D\xBF\x07</t>
    </r>
  </si>
  <si>
    <r>
      <rPr>
        <sz val="13.5"/>
        <color rgb="FF080808"/>
        <rFont val="Courier New"/>
        <charset val="134"/>
      </rPr>
      <t>\xD5\xD6\xBF\x07</t>
    </r>
  </si>
  <si>
    <r>
      <rPr>
        <sz val="13.5"/>
        <color rgb="FF080808"/>
        <rFont val="Courier New"/>
        <charset val="134"/>
      </rPr>
      <t>\x17\xD7\xD5\xD6</t>
    </r>
  </si>
  <si>
    <r>
      <rPr>
        <sz val="13.5"/>
        <color rgb="FF080808"/>
        <rFont val="Courier New"/>
        <charset val="134"/>
      </rPr>
      <t>\xB8\xB9\xD5\xD6</t>
    </r>
  </si>
  <si>
    <r>
      <rPr>
        <sz val="13.5"/>
        <color rgb="FF080808"/>
        <rFont val="Courier New"/>
        <charset val="134"/>
      </rPr>
      <t>\x35\x20\xC6</t>
    </r>
  </si>
  <si>
    <r>
      <rPr>
        <sz val="13.5"/>
        <color rgb="FF080808"/>
        <rFont val="Courier New"/>
        <charset val="134"/>
      </rPr>
      <t>\x31\x30\x20\xC6</t>
    </r>
  </si>
  <si>
    <r>
      <rPr>
        <sz val="13.5"/>
        <color rgb="FF080808"/>
        <rFont val="Courier New"/>
        <charset val="134"/>
      </rPr>
      <t>\x32\x30\x20\xC6</t>
    </r>
  </si>
  <si>
    <r>
      <rPr>
        <sz val="13.5"/>
        <color rgb="FF080808"/>
        <rFont val="Courier New"/>
        <charset val="134"/>
      </rPr>
      <t>\x0E\x0F\x8B</t>
    </r>
  </si>
  <si>
    <r>
      <rPr>
        <sz val="13.5"/>
        <color rgb="FF080808"/>
        <rFont val="Courier New"/>
        <charset val="134"/>
      </rPr>
      <t>\x05\x06\x8B</t>
    </r>
  </si>
  <si>
    <r>
      <rPr>
        <sz val="13.5"/>
        <color rgb="FF080808"/>
        <rFont val="Courier New"/>
        <charset val="134"/>
      </rPr>
      <t>\x0E\x0F\x2F\x05\x06\x8B</t>
    </r>
  </si>
  <si>
    <r>
      <rPr>
        <sz val="13.5"/>
        <color rgb="FF080808"/>
        <rFont val="Courier New"/>
        <charset val="134"/>
      </rPr>
      <t>\xD5\xD6</t>
    </r>
  </si>
  <si>
    <r>
      <rPr>
        <sz val="13.5"/>
        <color rgb="FF080808"/>
        <rFont val="Courier New"/>
        <charset val="134"/>
      </rPr>
      <t>\x81\x82</t>
    </r>
  </si>
  <si>
    <r>
      <rPr>
        <sz val="13.5"/>
        <color rgb="FF080808"/>
        <rFont val="Courier New"/>
        <charset val="134"/>
      </rPr>
      <t>\xD8\x8D\x18</t>
    </r>
  </si>
  <si>
    <r>
      <rPr>
        <sz val="13.5"/>
        <color rgb="FF080808"/>
        <rFont val="Courier New"/>
        <charset val="134"/>
      </rPr>
      <t>\xD9\xA1\x20\x23\x20\xA2\xB8\xB9</t>
    </r>
  </si>
  <si>
    <r>
      <rPr>
        <sz val="13.5"/>
        <color rgb="FF080808"/>
        <rFont val="Courier New"/>
        <charset val="134"/>
      </rPr>
      <t>\x15\x16</t>
    </r>
  </si>
  <si>
    <r>
      <rPr>
        <sz val="13.5"/>
        <color rgb="FF080808"/>
        <rFont val="Courier New"/>
        <charset val="134"/>
      </rPr>
      <t>\x17\xCE\x0E\xBA</t>
    </r>
  </si>
  <si>
    <r>
      <rPr>
        <sz val="13.5"/>
        <color rgb="FF080808"/>
        <rFont val="Courier New"/>
        <charset val="134"/>
      </rPr>
      <t>\xDA\x8D\x18</t>
    </r>
  </si>
  <si>
    <r>
      <rPr>
        <sz val="13.5"/>
        <color rgb="FF080808"/>
        <rFont val="Courier New"/>
        <charset val="134"/>
      </rPr>
      <t>\xA1\x20\x45\x58\x49\x54\x20\xA2</t>
    </r>
  </si>
  <si>
    <r>
      <rPr>
        <sz val="13.5"/>
        <color rgb="FF080808"/>
        <rFont val="Courier New"/>
        <charset val="134"/>
      </rPr>
      <t>\xD5\xD6\xA1\xA2</t>
    </r>
  </si>
  <si>
    <r>
      <rPr>
        <sz val="13.5"/>
        <color rgb="FF080808"/>
        <rFont val="Courier New"/>
        <charset val="134"/>
      </rPr>
      <t>\xB8\xB9</t>
    </r>
  </si>
  <si>
    <r>
      <rPr>
        <sz val="13.5"/>
        <color rgb="FF080808"/>
        <rFont val="Courier New"/>
        <charset val="134"/>
      </rPr>
      <t>\x1A\x1B\x3F</t>
    </r>
  </si>
  <si>
    <r>
      <rPr>
        <sz val="13.5"/>
        <color rgb="FF080808"/>
        <rFont val="Courier New"/>
        <charset val="134"/>
      </rPr>
      <t>\x1A\x1B\x3A</t>
    </r>
  </si>
  <si>
    <r>
      <rPr>
        <sz val="13.5"/>
        <color rgb="FF080808"/>
        <rFont val="Courier New"/>
        <charset val="134"/>
      </rPr>
      <t>\xA9\xA2\x31\xDB\xA1</t>
    </r>
  </si>
  <si>
    <r>
      <rPr>
        <sz val="13.5"/>
        <color rgb="FF080808"/>
        <rFont val="Courier New"/>
        <charset val="134"/>
      </rPr>
      <t>\xA9\xA2\x31\xD9\xA1</t>
    </r>
  </si>
  <si>
    <r>
      <rPr>
        <sz val="13.5"/>
        <color rgb="FF080808"/>
        <rFont val="Courier New"/>
        <charset val="134"/>
      </rPr>
      <t>\xA9\xA2\x32\xDB\xA1</t>
    </r>
  </si>
  <si>
    <r>
      <rPr>
        <sz val="13.5"/>
        <color rgb="FF080808"/>
        <rFont val="Courier New"/>
        <charset val="134"/>
      </rPr>
      <t>\xA9\xA2\x32\xD9\xA1</t>
    </r>
  </si>
  <si>
    <r>
      <rPr>
        <sz val="13.5"/>
        <color rgb="FF080808"/>
        <rFont val="Courier New"/>
        <charset val="134"/>
      </rPr>
      <t>\x4D\xA2\xD9\xA1</t>
    </r>
  </si>
  <si>
    <r>
      <rPr>
        <sz val="13.5"/>
        <color rgb="FF080808"/>
        <rFont val="Courier New"/>
        <charset val="134"/>
      </rPr>
      <t>\xDC\x8D</t>
    </r>
  </si>
  <si>
    <r>
      <rPr>
        <sz val="13.5"/>
        <color rgb="FF080808"/>
        <rFont val="Courier New"/>
        <charset val="134"/>
      </rPr>
      <t>\xDD\xDE\x0E\xBA\xDF\x04</t>
    </r>
  </si>
  <si>
    <r>
      <rPr>
        <sz val="13.5"/>
        <color rgb="FF080808"/>
        <rFont val="Courier New"/>
        <charset val="134"/>
      </rPr>
      <t>\xE0\xE1</t>
    </r>
  </si>
  <si>
    <r>
      <rPr>
        <sz val="13.5"/>
        <color rgb="FF080808"/>
        <rFont val="Courier New"/>
        <charset val="134"/>
      </rPr>
      <t>\xE2\xE3\x0E\xBA</t>
    </r>
  </si>
  <si>
    <r>
      <rPr>
        <sz val="13.5"/>
        <color rgb="FF080808"/>
        <rFont val="Courier New"/>
        <charset val="134"/>
      </rPr>
      <t>\x46\x4D\x06\x0B\xE4</t>
    </r>
  </si>
  <si>
    <r>
      <rPr>
        <sz val="13.5"/>
        <color rgb="FF080808"/>
        <rFont val="Courier New"/>
        <charset val="134"/>
      </rPr>
      <t>\xB9\xE5\xA1\xA2</t>
    </r>
  </si>
  <si>
    <r>
      <rPr>
        <sz val="13.5"/>
        <color rgb="FF080808"/>
        <rFont val="Courier New"/>
        <charset val="134"/>
      </rPr>
      <t>\xDD\xDE\x1C\x1D</t>
    </r>
  </si>
  <si>
    <r>
      <rPr>
        <sz val="13.5"/>
        <color rgb="FF080808"/>
        <rFont val="Courier New"/>
        <charset val="134"/>
      </rPr>
      <t>\xDD\xDE\x1C\x1D\x0C\x89</t>
    </r>
  </si>
  <si>
    <r>
      <rPr>
        <sz val="13.5"/>
        <color rgb="FF080808"/>
        <rFont val="Courier New"/>
        <charset val="134"/>
      </rPr>
      <t>\xDD\xDE\xBC\xE6\x0C\x89</t>
    </r>
  </si>
  <si>
    <r>
      <rPr>
        <sz val="13.5"/>
        <color rgb="FF080808"/>
        <rFont val="Courier New"/>
        <charset val="134"/>
      </rPr>
      <t>\x44\x54\x4D\x46\xB8\xA7</t>
    </r>
  </si>
  <si>
    <r>
      <rPr>
        <sz val="13.5"/>
        <color rgb="FF080808"/>
        <rFont val="Courier New"/>
        <charset val="134"/>
      </rPr>
      <t>\xDD\xDE\xE7\xE8\xE9</t>
    </r>
  </si>
  <si>
    <t xml:space="preserve">步:1 </t>
  </si>
  <si>
    <r>
      <rPr>
        <sz val="13.5"/>
        <color rgb="FF080808"/>
        <rFont val="Courier New"/>
        <charset val="134"/>
      </rPr>
      <t xml:space="preserve">        {0x77, 0xb7, 0xd1, 0xf7, 0xf7, 0x80, 0x75, 0xb5, 0xd5, 0xf7, 0xff, 0x57, 0xf9, 0xff},/*</t>
    </r>
    <r>
      <rPr>
        <sz val="13.5"/>
        <color rgb="FF080808"/>
        <rFont val="宋体"/>
        <charset val="134"/>
      </rPr>
      <t>步</t>
    </r>
    <r>
      <rPr>
        <sz val="13.5"/>
        <color rgb="FF080808"/>
        <rFont val="Courier New"/>
        <charset val="134"/>
      </rPr>
      <t>*/</t>
    </r>
  </si>
  <si>
    <t xml:space="preserve">进:2 </t>
  </si>
  <si>
    <t xml:space="preserve">        {0xf6, 0x05, 0xff, 0x6b, 0xab, 0xc0, 0xeb, 0x00, 0xeb, 0xeb, 0xff, 0x59, 0x55, 0x75},/*进*/</t>
  </si>
  <si>
    <t xml:space="preserve">频:3 </t>
  </si>
  <si>
    <t xml:space="preserve">        {0xb1, 0xd7, 0x80, 0x75, 0x95, 0xff, 0x82, 0xf8, 0x02, 0xfa, 0x82, 0xe5, 0x9f, 0x9b},/*频*/</t>
  </si>
  <si>
    <t xml:space="preserve">率:4 </t>
  </si>
  <si>
    <t xml:space="preserve">        {0x7d, 0x55, 0x6d, 0x3d, 0x0c, 0x0d, 0x3d, 0x6d, 0x55, 0x7d, 0xff, 0xff, 0xfc, 0xff},/*率*/</t>
  </si>
  <si>
    <t xml:space="preserve">接:5 </t>
  </si>
  <si>
    <t xml:space="preserve">        {0xdb, 0x00, 0xeb, 0xff, 0xd5, 0x11, 0xc4, 0x55, 0x91, 0xd5, 0xff, 0x71, 0xa5, 0xb5},/*接*/</t>
  </si>
  <si>
    <t xml:space="preserve">收:6 </t>
  </si>
  <si>
    <t xml:space="preserve">        {0x01, 0x7f, 0xbf, 0x00, 0xff, 0xf7, 0xfb, 0xc4, 0x3d, 0x81, 0xfd, 0x3f, 0x5f, 0x5a},/*收*/</t>
  </si>
  <si>
    <t xml:space="preserve">数:7 </t>
  </si>
  <si>
    <t xml:space="preserve">        {0xaa, 0x31, 0x93, 0xa0, 0xb1, 0x2a, 0xf7, 0x80, 0x7b, 0x83, 0xfb, 0xa5, 0x96, 0x9b},/*数*/</t>
  </si>
  <si>
    <t xml:space="preserve">字:8 </t>
  </si>
  <si>
    <t xml:space="preserve">        {0xb1, 0xbd, 0xb5, 0xb5, 0xb5, 0x14, 0xa5, 0xbd, 0xbd, 0xb1, 0xff, 0x7f, 0xf1, 0xff},/*字*/</t>
  </si>
  <si>
    <t xml:space="preserve">亚:9 </t>
  </si>
  <si>
    <t xml:space="preserve">        {0xe6, 0x9e, 0xfe, 0x00, 0xfe, 0xfe, 0x00, 0xfe, 0x9e, 0xe6, 0xff, 0x15, 0x45, 0x75},/*亚*/</t>
  </si>
  <si>
    <t>音:11</t>
  </si>
  <si>
    <t xml:space="preserve">        {0xf7, 0xf5, 0x11, 0x51, 0x54, 0x55, 0x51, 0x11, 0xf5, 0xf7, 0xff, 0x4f, 0x15, 0x3f},/*音*/</t>
  </si>
  <si>
    <t>模:12</t>
  </si>
  <si>
    <t xml:space="preserve">        {0xbb, 0xcb, 0x00, 0xeb, 0xbf, 0x85, 0xa0, 0x25, 0x90, 0x85, 0xbf, 0xcf, 0xe5, 0xd6},/*模*/</t>
  </si>
  <si>
    <t>拟:13</t>
  </si>
  <si>
    <t xml:space="preserve">        {0xdb, 0x00, 0xeb, 0xff, 0x01, 0xbf, 0xdd, 0x73, 0x3f, 0xc0, 0xff, 0xf1, 0xe7, 0xdb},/*拟*/</t>
  </si>
  <si>
    <t>发:14</t>
  </si>
  <si>
    <t xml:space="preserve">        {0xfb, 0x78, 0x9b, 0xe3, 0xf8, 0xcb, 0x2b, 0xaa, 0xca, 0xfd, 0xfb, 0x79, 0xa9, 0x96},/*发*/</t>
  </si>
  <si>
    <t>送:15</t>
  </si>
  <si>
    <t xml:space="preserve">        {0xf6, 0x05, 0xff, 0x6b, 0x6a, 0x81, 0xa9, 0x6a, 0x6b, 0xff, 0xff, 0x59, 0x55, 0x75},/*送*/</t>
  </si>
  <si>
    <t>差:16</t>
  </si>
  <si>
    <t xml:space="preserve">        {0xed, 0x65, 0x85, 0xe4, 0xa1, 0xa5, 0x24, 0xa5, 0xa5, 0xed, 0xed, 0x5e, 0x45, 0x75},/*差*/</t>
  </si>
  <si>
    <t>方:17</t>
  </si>
  <si>
    <t xml:space="preserve">        {0xfb, 0xfb, 0xfb, 0x7b, 0x82, 0xeb, 0xeb, 0xeb, 0xeb, 0x0b, 0xfb, 0xe5, 0x5f, 0x79},/*方*/</t>
  </si>
  <si>
    <t>向:18</t>
  </si>
  <si>
    <t xml:space="preserve">        {0x01, 0xfd, 0xfd, 0x05, 0x74, 0x75, 0x05, 0xfd, 0xfd, 0x01, 0xff, 0xfc, 0x7f, 0x71},/*向*/</t>
  </si>
  <si>
    <t>加:19</t>
  </si>
  <si>
    <t xml:space="preserve">        {0xfb, 0x7b, 0x80, 0xfb, 0xfb, 0x03, 0xff, 0x01, 0xfd, 0xfd, 0x01, 0x79, 0xb9, 0xaa},/*加*/</t>
  </si>
  <si>
    <t>密:20</t>
  </si>
  <si>
    <t xml:space="preserve">        {0xc9, 0x55, 0xed, 0xc5, 0xc9, 0x44, 0xd9, 0xcd, 0x75, 0xe9, 0xff, 0x53, 0x51, 0x7c},/*密*/</t>
  </si>
  <si>
    <t>遇:21</t>
  </si>
  <si>
    <t xml:space="preserve">        {0xf6, 0x05, 0xff, 0x10, 0xd2, 0x52, 0x00, 0x52, 0xd2, 0x10, 0xff, 0x59, 0x55, 0x75},/*遇*/</t>
  </si>
  <si>
    <t>忙:22</t>
  </si>
  <si>
    <t xml:space="preserve">        {0xe3, 0xff, 0x00, 0xf7, 0xff, 0xfb, 0x03, 0xf8, 0xfb, 0xfb, 0xfb, 0xcf, 0x4f, 0x55},/*忙*/</t>
  </si>
  <si>
    <t>禁:23</t>
  </si>
  <si>
    <t xml:space="preserve">        {0xb5, 0xa9, 0xa0, 0xa9, 0xa5, 0x2f, 0xa5, 0xa9, 0xa0, 0xa9, 0xb5, 0xe5, 0xf1, 0xd6},/*禁*/</t>
  </si>
  <si>
    <t>压:24</t>
  </si>
  <si>
    <t xml:space="preserve">        {0xff, 0x00, 0xfe, 0xee, 0xee, 0x02, 0xee, 0xae, 0x6e, 0xfe, 0xff, 0x59, 0x51, 0x75},/*压*/</t>
  </si>
  <si>
    <t>扩:25</t>
  </si>
  <si>
    <t xml:space="preserve">        {0xed, 0x00, 0xf5, 0xff, 0x07, 0xfb, 0xfb, 0xfa, 0xfb, 0xfb, 0xff, 0x73, 0xfe, 0xff},/*扩*/</t>
  </si>
  <si>
    <t>存:26</t>
  </si>
  <si>
    <t xml:space="preserve">        {0xdd, 0xed, 0x05, 0xf9, 0xbc, 0xb5, 0xb5, 0x15, 0xa5, 0xbd, 0xfd, 0xcf, 0x1f, 0x3f},/*存*/</t>
  </si>
  <si>
    <t>置:27</t>
  </si>
  <si>
    <t xml:space="preserve">        {0xf4, 0xf2, 0x12, 0x94, 0x02, 0x52, 0xd4, 0x12, 0xf2, 0xf4, 0xff, 0x45, 0x01, 0x35},/*置*/</t>
  </si>
  <si>
    <t>信:28</t>
  </si>
  <si>
    <t xml:space="preserve">        {0xf7, 0x03, 0xfc, 0xff, 0x7d, 0x55, 0x54, 0x55, 0x55, 0x7d, 0xff, 0xf3, 0x54, 0x71},/*信*/</t>
  </si>
  <si>
    <t>道:29</t>
  </si>
  <si>
    <t xml:space="preserve">        {0xf6, 0x05, 0xff, 0xfd, 0x05, 0x24, 0xa9, 0x24, 0x05, 0xfd, 0xff, 0x59, 0x55, 0x75},/*道*/</t>
  </si>
  <si>
    <t>删:30</t>
  </si>
  <si>
    <t xml:space="preserve">        {0x00, 0xee, 0x00, 0xef, 0x00, 0xee, 0x00, 0xff, 0x81, 0xff, 0x00, 0xce, 0xce, 0xc7},/*删*/</t>
  </si>
  <si>
    <t>除:31</t>
  </si>
  <si>
    <t xml:space="preserve">        {0x00, 0x7e, 0x00, 0xff, 0xfb, 0x5d, 0xd6, 0x06, 0xd6, 0x55, 0xfb, 0xfc, 0x1e, 0x2f},/*除*/</t>
  </si>
  <si>
    <t>命:127</t>
  </si>
  <si>
    <t xml:space="preserve">        {0xf7, 0x17, 0xdb, 0x15, 0xf5, 0x16, 0xd5, 0xd5, 0x1b, 0xf7, 0xf7, 0xab, 0xb3, 0xbe},/*命*/</t>
  </si>
  <si>
    <t>名:128</t>
  </si>
  <si>
    <t xml:space="preserve">        {0xff, 0x7b, 0x2b, 0xdd, 0x0c, 0xc5, 0xd5, 0xd5, 0xd9, 0xdf, 0x1f, 0xfe, 0x54, 0x45},/*名*/</t>
  </si>
  <si>
    <t>扫:129</t>
  </si>
  <si>
    <t xml:space="preserve">        {0xdb, 0x00, 0xeb, 0xff, 0xee, 0xee, 0xee, 0xee, 0xee, 0xee, 0x00, 0xf1, 0x55, 0x45},/*扫*/</t>
  </si>
  <si>
    <t>描:130</t>
  </si>
  <si>
    <t xml:space="preserve">        {0xdb, 0x00, 0xeb, 0xff, 0x05, 0xb5, 0xb0, 0x05, 0xb5, 0xb0, 0x05, 0xf1, 0x14, 0x05},/*描*/</t>
  </si>
  <si>
    <t>列:131</t>
  </si>
  <si>
    <t xml:space="preserve">        {0xde, 0xe6, 0xf0, 0xd6, 0x06, 0xff, 0x83, 0xff, 0xff, 0x00, 0xff, 0x97, 0x7f, 0x71},/*列*/</t>
  </si>
  <si>
    <t>表:132</t>
  </si>
  <si>
    <t xml:space="preserve">        {0xdf, 0xd5, 0x55, 0x55, 0x95, 0xc0, 0x95, 0x55, 0xd5, 0x55, 0xdf, 0x3b, 0xf9, 0xd6},/*表*/</t>
  </si>
  <si>
    <t>搜:133</t>
  </si>
  <si>
    <t xml:space="preserve">        {0xdb, 0x00, 0xeb, 0xff, 0xe1, 0xa5, 0x2f, 0x80, 0xaf, 0x25, 0xa1, 0xf1, 0x85, 0x96},/*搜*/</t>
  </si>
  <si>
    <t>索:134</t>
  </si>
  <si>
    <t xml:space="preserve">        {0xe7, 0x75, 0x55, 0x55, 0x25, 0x20, 0x55, 0x65, 0x75, 0xf5, 0xe7, 0xe5, 0xbc, 0xb5},/*索*/</t>
  </si>
  <si>
    <t>恢:135</t>
  </si>
  <si>
    <t xml:space="preserve">        {0xf7, 0x03, 0xfc, 0xb3, 0xdf, 0xe5, 0x99, 0xbc, 0x05, 0xdd, 0xed, 0xf3, 0x97, 0x9b},/*恢*/</t>
  </si>
  <si>
    <t>复:136</t>
  </si>
  <si>
    <t xml:space="preserve">        {0x7b, 0x7c, 0xa1, 0x05, 0xa5, 0xa5, 0xa5, 0x25, 0xa1, 0xfd, 0xff, 0x55, 0x6a, 0x75},/*复*/</t>
  </si>
  <si>
    <t>式:137</t>
  </si>
  <si>
    <t xml:space="preserve">        {0xeb, 0xeb, 0x0b, 0xeb, 0xeb, 0xeb, 0xfb, 0xc0, 0x3b, 0xfa, 0x79, 0x45, 0xfa, 0xcb},/*式*/</t>
  </si>
  <si>
    <t>超:138</t>
  </si>
  <si>
    <t xml:space="preserve">        {0xf7, 0x15, 0xf5, 0x00, 0xb5, 0xb5, 0xff, 0x0c, 0x6e, 0x6a, 0x08, 0xac, 0x55, 0x55},/*超*/</t>
  </si>
  <si>
    <t>时:139</t>
  </si>
  <si>
    <t xml:space="preserve">        {0x01, 0xed, 0xed, 0x01, 0xff, 0xfb, 0xeb, 0x9b, 0xfb, 0x00, 0xfb, 0xaa, 0x7f, 0x71},/*时*/</t>
  </si>
  <si>
    <t>省:140</t>
  </si>
  <si>
    <t xml:space="preserve">        {0xeb, 0xed, 0x0e, 0x57, 0x57, 0x50, 0x57, 0x52, 0x05, 0xfb, 0xff, 0x4f, 0x55, 0x7c},/*省*/</t>
  </si>
  <si>
    <t>电:141</t>
  </si>
  <si>
    <t xml:space="preserve">        {0x81, 0xb5, 0xb5, 0xb5, 0x00, 0xb5, 0xb5, 0xb5, 0x81, 0xff, 0x7f, 0xff, 0x54, 0x45},/*电*/</t>
  </si>
  <si>
    <t>麦:142</t>
  </si>
  <si>
    <t xml:space="preserve">        {0xef, 0x6d, 0x65, 0x25, 0x85, 0xa0, 0xa5, 0x25, 0xa5, 0xed, 0xef, 0x55, 0x6a, 0x55},/*麦*/</t>
  </si>
  <si>
    <t>克:143</t>
  </si>
  <si>
    <t xml:space="preserve">        {0xfd, 0xfd, 0xc5, 0xd5, 0x15, 0xd0, 0x15, 0xd5, 0xc5, 0xfd, 0x7d, 0x95, 0x6f, 0x45},/*克*/</t>
  </si>
  <si>
    <t>风:144</t>
  </si>
  <si>
    <t xml:space="preserve">        {0xff, 0x00, 0xfe, 0x7a, 0xb6, 0xce, 0xb6, 0x7a, 0xfe, 0x00, 0xff, 0xf9, 0xff, 0xcb},/*风*/</t>
  </si>
  <si>
    <t>增:145</t>
  </si>
  <si>
    <t xml:space="preserve">        {0x77, 0x01, 0x77, 0xff, 0xe1, 0x04, 0xad, 0x21, 0x4c, 0x05, 0xe1, 0xff, 0x43, 0x71},/*增*/</t>
  </si>
  <si>
    <t>益:146</t>
  </si>
  <si>
    <t xml:space="preserve">        {0xed, 0x2d, 0xb4, 0x35, 0xbd, 0xbd, 0x35, 0xb4, 0x2d, 0xed, 0xff, 0x11, 0x45, 0x74},/*益*/</t>
  </si>
  <si>
    <t>显:147</t>
  </si>
  <si>
    <t xml:space="preserve">        {0xdf, 0xa0, 0x6a, 0x0a, 0xea, 0xea, 0x0a, 0x6a, 0xa0, 0xdf, 0xff, 0x15, 0x45, 0x75},/*显*/</t>
  </si>
  <si>
    <t>示:148</t>
  </si>
  <si>
    <t xml:space="preserve">        {0xf7, 0x76, 0x96, 0xf6, 0xf6, 0x06, 0xf6, 0xf6, 0xd6, 0xb7, 0x77, 0x7e, 0xf1, 0xef},/*示*/</t>
  </si>
  <si>
    <t>自:149</t>
  </si>
  <si>
    <t xml:space="preserve">        {0xff, 0x01, 0xad, 0xad, 0xad, 0xac, 0xad, 0xad, 0x01, 0xff, 0xff, 0x53, 0x55, 0x7c},/*自*/</t>
  </si>
  <si>
    <t>动:150</t>
  </si>
  <si>
    <t xml:space="preserve">        {0x77, 0x95, 0xe5, 0x75, 0x35, 0xff, 0xfb, 0x7b, 0x80, 0xfb, 0x03, 0xea, 0x9e, 0xa7},/*动*/</t>
  </si>
  <si>
    <t>背:151</t>
  </si>
  <si>
    <t xml:space="preserve">        {0xed, 0xf5, 0xf0, 0x0f, 0xaf, 0xaf, 0xaf, 0x10, 0xed, 0xee, 0xf7, 0x3f, 0x2a, 0x3f},/*背*/</t>
  </si>
  <si>
    <t>光:152</t>
  </si>
  <si>
    <t xml:space="preserve">        {0xef, 0xed, 0xeb, 0x27, 0xcf, 0xe0, 0x0f, 0xe7, 0xeb, 0xed, 0x6f, 0xe5, 0x4f, 0x45},/*光*/</t>
  </si>
  <si>
    <t>亮:153</t>
  </si>
  <si>
    <t xml:space="preserve">        {0xcd, 0xed, 0xe9, 0x25, 0xe4, 0xe5, 0x25, 0xe9, 0xed, 0xcd, 0xff, 0xe5, 0x4f, 0x71},/*亮*/</t>
  </si>
  <si>
    <t>度:154</t>
  </si>
  <si>
    <t xml:space="preserve">        {0xff, 0x01, 0xf5, 0xb5, 0x21, 0xa4, 0xa5, 0x21, 0xb5, 0xfd, 0xff, 0x59, 0x69, 0x75},/*度*/</t>
  </si>
  <si>
    <t>首:155</t>
  </si>
  <si>
    <t xml:space="preserve">        {0xff, 0xfd, 0x05, 0x54, 0x55, 0x51, 0x55, 0x54, 0x05, 0xfd, 0xff, 0x4f, 0x55, 0x7c},/*首*/</t>
  </si>
  <si>
    <t>尾:156</t>
  </si>
  <si>
    <t xml:space="preserve">        {0xff, 0x00, 0xfa, 0x5a, 0x4a, 0x4a, 0x0a, 0xa2, 0xaa, 0xba, 0xb8, 0xf9, 0x4f, 0x45},/*尾*/</t>
  </si>
  <si>
    <t>消:157</t>
  </si>
  <si>
    <t xml:space="preserve">        {0xfb, 0x36, 0xfd, 0xff, 0x06, 0x55, 0x50, 0x57, 0x53, 0x05, 0xfe, 0xfc, 0xfc, 0xf1},/*消*/</t>
  </si>
  <si>
    <t>过:158</t>
  </si>
  <si>
    <t xml:space="preserve">        {0xf6, 0x05, 0xff, 0xfb, 0xeb, 0x4b, 0x7b, 0x00, 0xfb, 0xfb, 0xff, 0x59, 0x55, 0x55},/*过*/</t>
  </si>
  <si>
    <t>中:159</t>
  </si>
  <si>
    <t xml:space="preserve">        {0xc3, 0xdb, 0xdb, 0xdb, 0xdb, 0x00, 0xdb, 0xdb, 0xdb, 0xdb, 0xc3, 0xff, 0xf3, 0xff},/*中*/</t>
  </si>
  <si>
    <t>继:160</t>
  </si>
  <si>
    <t xml:space="preserve">        {0x93, 0xac, 0xb7, 0xff, 0x00, 0xff, 0x29, 0xc7, 0x01, 0xc7, 0x29, 0xe5, 0x54, 0x55},/*继*/</t>
  </si>
  <si>
    <t>按:161</t>
  </si>
  <si>
    <t xml:space="preserve">        {0xdb, 0x00, 0xeb, 0xff, 0xe9, 0xad, 0x44, 0x6d, 0x8d, 0xe9, 0xff, 0xf1, 0x95, 0x95},/*按*/</t>
  </si>
  <si>
    <t>键:162</t>
  </si>
  <si>
    <t xml:space="preserve">        {0xd3, 0x04, 0xd5, 0xfb, 0x06, 0xff, 0xd5, 0x55, 0x00, 0x55, 0xc1, 0xd3, 0x54, 0x54},/*键*/</t>
  </si>
  <si>
    <t>即:163</t>
  </si>
  <si>
    <t xml:space="preserve">        {0x00, 0xea, 0xaa, 0x60, 0xff, 0xff, 0x00, 0xbe, 0x7e, 0x80, 0xff, 0xe4, 0xce, 0xff},/*即*/</t>
  </si>
  <si>
    <t>呼:164</t>
  </si>
  <si>
    <t xml:space="preserve">        {0x01, 0x7d, 0x01, 0xff, 0xdb, 0xd9, 0xd5, 0x00, 0xde, 0xd6, 0xdb, 0xff, 0x1f, 0x3f},/*呼*/</t>
  </si>
  <si>
    <t>上:165</t>
  </si>
  <si>
    <t xml:space="preserve">        {0xff, 0xff, 0xff, 0xff, 0xff, 0x00, 0xf7, 0xf7, 0xf7, 0xff, 0xff, 0x55, 0x51, 0x55},/*上*/</t>
  </si>
  <si>
    <t>线:166</t>
  </si>
  <si>
    <t xml:space="preserve">        {0xa7, 0x8b, 0xac, 0xb7, 0xff, 0xd7, 0xd7, 0x80, 0x6b, 0x6a, 0xa9, 0xa5, 0x97, 0x86},/*线*/</t>
  </si>
  <si>
    <t>码:167</t>
  </si>
  <si>
    <t xml:space="preserve">        {0xf6, 0x02, 0xf4, 0x06, 0xff, 0x7e, 0x60, 0x6e, 0xe0, 0x0f, 0xff, 0xab, 0x5f, 0x79},/*码*/</t>
  </si>
  <si>
    <t>下:168</t>
  </si>
  <si>
    <t xml:space="preserve">        {0xfe, 0xfe, 0xfe, 0xfe, 0x00, 0xfe, 0xf6, 0xee, 0xde, 0xfe, 0xff, 0xff, 0xfc, 0xff},/*下*/</t>
  </si>
  <si>
    <t>侧:169</t>
  </si>
  <si>
    <t xml:space="preserve">        {0x01, 0xfe, 0x81, 0xfd, 0x05, 0xfd, 0x81, 0xff, 0x81, 0xff, 0x00, 0x9c, 0xdb, 0xc5},/*侧*/</t>
  </si>
  <si>
    <t>响:170</t>
  </si>
  <si>
    <t xml:space="preserve">        {0x01, 0x7d, 0x01, 0xff, 0x03, 0xfb, 0x09, 0x6a, 0x0b, 0xfb, 0x03, 0xff, 0xfc, 0xc7},/*响*/</t>
  </si>
  <si>
    <t>应:171</t>
  </si>
  <si>
    <t xml:space="preserve">        {0xff, 0x01, 0xfd, 0xed, 0x9d, 0xf5, 0xcc, 0x3d, 0xc5, 0xfd, 0xff, 0x59, 0x15, 0x35},/*应*/</t>
  </si>
  <si>
    <t>位:172</t>
  </si>
  <si>
    <t xml:space="preserve">        {0xf7, 0x03, 0xfc, 0xfb, 0xc3, 0x3b, 0xfa, 0xf9, 0x3b, 0xc3, 0xfb, 0x73, 0x15, 0x15},/*位*/</t>
  </si>
  <si>
    <t>预:173</t>
  </si>
  <si>
    <t xml:space="preserve">        {0xf6, 0xf2, 0x02, 0xb4, 0xc6, 0xff, 0x82, 0xfa, 0x00, 0xfa, 0x82, 0xc6, 0x9f, 0x9b},/*预*/</t>
  </si>
  <si>
    <t>载:174</t>
  </si>
  <si>
    <t xml:space="preserve">        {0xd7, 0x85, 0xa5, 0x00, 0xa5, 0x95, 0xf7, 0xc0, 0x37, 0xd6, 0x65, 0x2a, 0x9a, 0x8b},/*载*/</t>
  </si>
  <si>
    <t>波:175</t>
  </si>
  <si>
    <t xml:space="preserve">        {0xff, 0x36, 0xed, 0xff, 0x03, 0xf9, 0xcd, 0xad, 0x60, 0xad, 0xc9, 0x7c, 0x9e, 0x9b},/*波*/</t>
  </si>
  <si>
    <t>联:176</t>
  </si>
  <si>
    <t xml:space="preserve">        {0xfe, 0x00, 0x5a, 0x00, 0xbf, 0xff, 0xda, 0xd9, 0x03, 0xd9, 0xda, 0x3e, 0x9f, 0x9b},/*联*/</t>
  </si>
  <si>
    <t>系:177</t>
  </si>
  <si>
    <t xml:space="preserve">        {0xdf, 0xdd, 0x45, 0xc5, 0xc9, 0x0d, 0xd5, 0x5a, 0xee, 0xdf, 0xff, 0xfa, 0xf1, 0xfa},/*系*/</t>
  </si>
  <si>
    <t>人:178</t>
  </si>
  <si>
    <t xml:space="preserve">        {0xff, 0xff, 0x7f, 0x9f, 0xe7, 0xf8, 0xe7, 0x1f, 0xff, 0xff, 0xff, 0xf9, 0xff, 0xf6},/*人*/</t>
  </si>
  <si>
    <t>静:179</t>
  </si>
  <si>
    <t xml:space="preserve">        {0xed, 0x09, 0xa0, 0xa9, 0x0d, 0xef, 0xab, 0xa8, 0x01, 0xab, 0x83, 0xa3, 0x7c, 0x7c},/*静*/</t>
  </si>
  <si>
    <t>噪:180</t>
  </si>
  <si>
    <t xml:space="preserve">        {0x01, 0x7d, 0x01, 0xff, 0x63, 0x6b, 0x60, 0x3a, 0x60, 0x6b, 0x63, 0x7f, 0x39, 0x1b},/*噪*/</t>
  </si>
  <si>
    <t>等:181</t>
  </si>
  <si>
    <t xml:space="preserve">        {0xbb, 0xac, 0xa9, 0x25, 0xad, 0xab, 0xac, 0x85, 0x2d, 0xa9, 0xa5, 0xff, 0x5e, 0x7c},/*等*/</t>
  </si>
  <si>
    <t>级:182</t>
  </si>
  <si>
    <t xml:space="preserve">        {0x93, 0xa4, 0xbf, 0xff, 0xff, 0x7e, 0x80, 0xbe, 0x76, 0xb0, 0xc7, 0xe5, 0x99, 0x9b},/*级*/</t>
  </si>
  <si>
    <t>段:183</t>
  </si>
  <si>
    <t xml:space="preserve">        {0xff, 0x01, 0xd5, 0x7e, 0xf7, 0xd9, 0xae, 0x6e, 0xae, 0xd9, 0xf7, 0xe2, 0xe7, 0xf6},/*段*/</t>
  </si>
  <si>
    <t>解:184</t>
  </si>
  <si>
    <t xml:space="preserve">        {0x0b, 0x55, 0x04, 0x55, 0x09, 0xff, 0xb6, 0x98, 0x0e, 0xb6, 0xf0, 0x6e, 0xac, 0xa8},/*解*/</t>
  </si>
  <si>
    <t>锁:185</t>
  </si>
  <si>
    <t xml:space="preserve">        {0xb3, 0x04, 0xb5, 0xff, 0x86, 0xf5, 0x77, 0x90, 0x77, 0xf5, 0x86, 0xe3, 0xf9, 0xdb},/*锁*/</t>
  </si>
  <si>
    <t>池:186</t>
  </si>
  <si>
    <t xml:space="preserve">        {0xbf, 0x81, 0x34, 0xad, 0x01, 0xff, 0xfb, 0x9b, 0xfb, 0x00, 0xfb, 0x79, 0x7c, 0x71},/*射*/</t>
  </si>
  <si>
    <t>调:187</t>
  </si>
  <si>
    <t xml:space="preserve">        {0xf7, 0x2e, 0xfd, 0xff, 0xef, 0x01, 0xf7, 0x80, 0xf7, 0xdb, 0x43, 0xfc, 0x53, 0x45},/*池*/</t>
  </si>
  <si>
    <t>大:188</t>
  </si>
  <si>
    <t xml:space="preserve">        {0xf6, 0x05, 0xff, 0xff, 0x00, 0xfe, 0x1a, 0x40, 0x1a, 0xfe, 0x00, 0x93, 0xfe, 0xc5},/*调*/</t>
  </si>
  <si>
    <t>小:189</t>
  </si>
  <si>
    <t xml:space="preserve">        {0xfb, 0xfb, 0x7b, 0x9b, 0xe0, 0xdb, 0xbb, 0x7b, 0xfb, 0xfb, 0xff, 0xe5, 0xbf, 0xb5},/*大*/</t>
  </si>
  <si>
    <t>参:190</t>
  </si>
  <si>
    <t xml:space="preserve">        {0xbf, 0xcf, 0xf3, 0xff, 0xff, 0x00, 0xff, 0xff, 0xfb, 0xe7, 0x9f, 0x7f, 0xf1, 0xff},/*小*/</t>
  </si>
  <si>
    <t>偏:191</t>
  </si>
  <si>
    <t xml:space="preserve">        {0xaf, 0xab, 0x49, 0x6a, 0x43, 0x8b, 0xab, 0x4d, 0xab, 0xaf, 0xff, 0x57, 0xe9, 0xff},/*参*/</t>
  </si>
  <si>
    <t>移:192</t>
  </si>
  <si>
    <t xml:space="preserve">        {0xf7, 0x03, 0xfc, 0xff, 0x01, 0x55, 0x15, 0x54, 0x15, 0x55, 0x11, 0x73, 0xcc, 0xcc},/*偏*/</t>
  </si>
  <si>
    <t>关:193</t>
  </si>
  <si>
    <t xml:space="preserve">        {0x6d, 0x8d, 0x01, 0xae, 0x7f, 0xab, 0x45, 0xcc, 0xcd, 0x55, 0x99, 0xcf, 0x95, 0xbe},/*移*/</t>
  </si>
  <si>
    <t>闭:194</t>
  </si>
  <si>
    <t xml:space="preserve">        {0xdf, 0xdb, 0xda, 0x59, 0x83, 0x9b, 0x59, 0xda, 0xdb, 0xdf, 0xff, 0xe5, 0xbf, 0xb5},/*关*/</t>
  </si>
  <si>
    <t>开:195</t>
  </si>
  <si>
    <t xml:space="preserve">        {0x06, 0xfd, 0x6f, 0x6e, 0xae, 0x02, 0xee, 0xee, 0xee, 0xfe, 0x00, 0xfc, 0xf1, 0xc7},/*闭*/</t>
  </si>
  <si>
    <t>启:196</t>
  </si>
  <si>
    <t xml:space="preserve">        {0xef, 0xee, 0x6e, 0x80, 0xee, 0xee, 0xee, 0x00, 0xee, 0xee, 0xef, 0xe7, 0x3f, 0x3f},/*开*/</t>
  </si>
  <si>
    <t>秒:197</t>
  </si>
  <si>
    <t xml:space="preserve">        {0xff, 0x7f, 0x81, 0x15, 0xd5, 0xd5, 0xd4, 0xd5, 0xd5, 0x11, 0xff, 0x39, 0x55, 0x71},/*启*/</t>
  </si>
  <si>
    <t>分:198</t>
  </si>
  <si>
    <t xml:space="preserve">        {0x75, 0x95, 0x01, 0xb6, 0xff, 0xe3, 0xff, 0xc0, 0x7f, 0xbb, 0xd7, 0xcf, 0xa7, 0xbf},/*秒*/</t>
  </si>
  <si>
    <t>主:199</t>
  </si>
  <si>
    <t xml:space="preserve">        {0xef, 0xf7, 0xeb, 0x6c, 0x8f, 0xef, 0xec, 0x0b, 0xf7, 0xef, 0xff, 0xe5, 0x9f, 0xbf},/*分*/</t>
  </si>
  <si>
    <t>射:200</t>
  </si>
  <si>
    <t xml:space="preserve">        {0xff, 0xfb, 0xdb, 0xdb, 0xda, 0x01, 0xdb, 0xdb, 0xdb, 0xfb, 0xff, 0x57, 0x51, 0x75},/*主*/</t>
  </si>
  <si>
    <t>双:201</t>
  </si>
  <si>
    <t xml:space="preserve">        {0xf8, 0x66, 0x9e, 0x66, 0xf8, 0xff, 0xf8, 0x66, 0x9e, 0x66, 0xf8, 0xb9, 0x9d, 0x9b},/*双*/</t>
  </si>
  <si>
    <t>副:202</t>
  </si>
  <si>
    <t xml:space="preserve">        {0x1e, 0x52, 0x56, 0x12, 0x5a, 0x52, 0x1e, 0xff, 0x83, 0xff, 0x00, 0x14, 0xc5, 0xc5},/*副*/</t>
  </si>
  <si>
    <t>号:203</t>
  </si>
  <si>
    <t xml:space="preserve">        {0xdf, 0xdf, 0xd0, 0x16, 0x56, 0x56, 0x56, 0x50, 0x5f, 0xdf, 0xff, 0xff, 0x57, 0x7e},/*号*/</t>
  </si>
  <si>
    <t>后:204</t>
  </si>
  <si>
    <t xml:space="preserve">        {0xff, 0x01, 0xf5, 0x15, 0xd5, 0xd5, 0xd6, 0xd6, 0x16, 0xf7, 0xff, 0x39, 0x55, 0x7c},/*后*/</t>
  </si>
  <si>
    <t>停:205</t>
  </si>
  <si>
    <t xml:space="preserve">        {0xf7, 0x03, 0xfc, 0xff, 0xcd, 0xad, 0xa9, 0x28, 0xa9, 0xad, 0xcd, 0xf3, 0x17, 0x3f},/*停*/</t>
  </si>
  <si>
    <t>止:206</t>
  </si>
  <si>
    <t xml:space="preserve">        {0xff, 0xff, 0x07, 0xff, 0xff, 0x00, 0xf7, 0xf7, 0xf7, 0xff, 0xff, 0x45, 0x51, 0x55},/*止*/</t>
  </si>
  <si>
    <t>称:207</t>
  </si>
  <si>
    <t xml:space="preserve">        {0x75, 0x95, 0x01, 0xd6, 0x7e, 0x93, 0xfc, 0x01, 0xfd, 0xcd, 0x39, 0xcf, 0x1f, 0x3f},/*称*/</t>
  </si>
  <si>
    <t>不:208</t>
  </si>
  <si>
    <t xml:space="preserve">        {0xde, 0xde, 0xee, 0xf6, 0x02, 0xfc, 0xf6, 0xee, 0xde, 0xbe, 0xff, 0xff, 0xfc, 0xff},/*不*/</t>
  </si>
  <si>
    <t>本:209</t>
  </si>
  <si>
    <t xml:space="preserve">        {0x7b, 0xbb, 0x5b, 0x63, 0x7b, 0x00, 0x7b, 0x63, 0x5b, 0xbb, 0x7b, 0xff, 0xf3, 0xff},/*本*/</t>
  </si>
  <si>
    <t>地:210</t>
  </si>
  <si>
    <t xml:space="preserve">        {0xf7, 0x00, 0xb7, 0xff, 0xdf, 0x01, 0xef, 0x80, 0xd7, 0xb7, 0x87, 0xfe, 0x53, 0x45},/*地*/</t>
  </si>
  <si>
    <t>铃:211</t>
  </si>
  <si>
    <t xml:space="preserve">        {0xd3, 0x04, 0xd5, 0xff, 0xd7, 0x5b, 0x5d, 0x56, 0x5d, 0x5b, 0xd7, 0xd3, 0x5f, 0x7e},/*铃*/</t>
  </si>
  <si>
    <t>回:212</t>
  </si>
  <si>
    <t xml:space="preserve">        {0x00, 0xfe, 0xfe, 0x86, 0xb6, 0xb6, 0x86, 0xfe, 0xfe, 0x00, 0xff, 0x54, 0x55, 0x71},/*回*/</t>
  </si>
  <si>
    <t>全:213</t>
  </si>
  <si>
    <t xml:space="preserve">        {0xf7, 0xfb, 0xbb, 0xb5, 0xb5, 0x06, 0xb5, 0xb5, 0xbb, 0xfb, 0xf7, 0x57, 0x51, 0x75},/*全*/</t>
  </si>
  <si>
    <t>部:214</t>
  </si>
  <si>
    <t xml:space="preserve">        {0xef, 0x2d, 0xa5, 0xac, 0xa5, 0x2d, 0xef, 0x00, 0x76, 0x76, 0x88, 0x53, 0x31, 0x3f},/*部*/</t>
  </si>
  <si>
    <t>用:215</t>
  </si>
  <si>
    <t xml:space="preserve">        {0xff, 0x00, 0xb6, 0xb6, 0xb6, 0x00, 0xb6, 0xb6, 0xb6, 0x00, 0xff, 0xf9, 0xf3, 0xf1},/*用*/</t>
  </si>
  <si>
    <t>低:216</t>
  </si>
  <si>
    <t xml:space="preserve">        {0xfb, 0x01, 0xfe, 0x06, 0xdb, 0xdd, 0xdd, 0x01, 0xdd, 0xde, 0xff, 0xb3, 0xd9, 0xe6},/*低*/</t>
  </si>
  <si>
    <t>长:217</t>
  </si>
  <si>
    <t xml:space="preserve">        {0xef, 0xef, 0x00, 0xef, 0xe7, 0xab, 0x6d, 0xee, 0xef, 0xef, 0xff, 0x4f, 0xbe, 0xb5},/*长*/</t>
  </si>
  <si>
    <t>高:218</t>
  </si>
  <si>
    <t xml:space="preserve">        {0x0d, 0xed, 0xe9, 0x25, 0xa5, 0xa4, 0x25, 0xe9, 0xed, 0x0d, 0xff, 0xbc, 0xea, 0xf1},/*高*/</t>
  </si>
  <si>
    <t>短:219</t>
  </si>
  <si>
    <t>手:220</t>
  </si>
  <si>
    <t>切:221</t>
  </si>
  <si>
    <t>换:222</t>
  </si>
  <si>
    <t>功:223</t>
  </si>
  <si>
    <t>监:224</t>
  </si>
  <si>
    <t>听:225</t>
  </si>
  <si>
    <t>声:226</t>
  </si>
  <si>
    <t>控:227</t>
  </si>
  <si>
    <t>机:228</t>
  </si>
  <si>
    <t>定:229</t>
  </si>
  <si>
    <t>制:230</t>
  </si>
  <si>
    <t>宽:231</t>
  </si>
  <si>
    <t>窄:232</t>
  </si>
  <si>
    <t>带:233</t>
  </si>
  <si>
    <t>步进频率 "\x01\x02\x03\x04"</t>
  </si>
  <si>
    <t>接收数字亚音 "\x05\x06\x07\x08\x09\x0B"</t>
  </si>
  <si>
    <t>接收模拟亚音 "\x05\x06\x0C\x0D\x09\x0B"</t>
  </si>
  <si>
    <t>发送数字亚音 "\x0E\x0F\x07\x08\x09\x0B"</t>
  </si>
  <si>
    <t>发送模拟亚音 "\x0E\x0F\x0C\x0D\x09\x0B"</t>
  </si>
  <si>
    <t>频差方向 "\x03\x10\x11\x12"</t>
  </si>
  <si>
    <t>频差频率 "\x03\x10\x03\x04"</t>
  </si>
  <si>
    <t>加密 "\x13\x14"</t>
  </si>
  <si>
    <t>加密</t>
  </si>
  <si>
    <t>遇忙禁发 "\x15\x16\x17\x0E"</t>
  </si>
  <si>
    <t>压扩 "\x18\x19"</t>
  </si>
  <si>
    <t>存置信道 "\x1A\x1B\x1C\x1D"</t>
  </si>
  <si>
    <t>删除信道 "\x1E\x1F\x1C\x1D"</t>
  </si>
  <si>
    <t>命名信道 "\x7F\x80\x1C\x1D"</t>
  </si>
  <si>
    <t>信道扫描列表 "\x1C\x1D\x81\x82\x83\x84"</t>
  </si>
  <si>
    <t>扫描列表1 "\x81\x82\x83\x84\x31"</t>
  </si>
  <si>
    <t>扫描列表1</t>
  </si>
  <si>
    <t>扫描列表2 "\x81\x82\x83\x84\x32"</t>
  </si>
  <si>
    <t>扫描列表2</t>
  </si>
  <si>
    <t>搜索恢复模式 "\x85\x86\x87\x88\x0C\x89"</t>
  </si>
  <si>
    <t>发送超时 "\x0E\x0F\x8A\x8B"</t>
  </si>
  <si>
    <t>省电模式 "\x8C\x8D\x0C\x89"</t>
  </si>
  <si>
    <t>麦克风增益 "\x8E\x8F\x90\x91\x92"</t>
  </si>
  <si>
    <t>信道显示模式 "\x1C\x1D\x93\x94\x0C\x89"</t>
  </si>
  <si>
    <t>自动背光 "\x95\x96\x97\x98"</t>
  </si>
  <si>
    <t>背光亮度 "\x97\x98\x99\x9A"</t>
  </si>
  <si>
    <t>背光亮度</t>
  </si>
  <si>
    <t>首尾音 "\x9B\x9C\x0B"</t>
  </si>
  <si>
    <t>首尾音</t>
  </si>
  <si>
    <t>MDC_ID "\x4D\x44\x43\x20\x49\x44"</t>
  </si>
  <si>
    <t>MDC ID</t>
  </si>
  <si>
    <t>尾音消除 "\x9C\x0B\x9D\x1F"</t>
  </si>
  <si>
    <t>过中继尾音消除 "\x9E\x9F\xA0\x9C\x0B\x9D\x1F"</t>
  </si>
  <si>
    <t>按键即呼 "\xA1\xA2\xA3\xA4"</t>
  </si>
  <si>
    <t>按键即呼</t>
  </si>
  <si>
    <t>DTMF_ID "\x44\x54\x4D\x46\x20\x49\x44"</t>
  </si>
  <si>
    <t>DTMF ID</t>
  </si>
  <si>
    <t>DTMF上线码 "\x44\x54\x4D\x46\xA5\xA6\xA7"</t>
  </si>
  <si>
    <t>DTMF上线码</t>
  </si>
  <si>
    <t>DTMF下线码 "\x44\x54\x4D\x46\xA8\xA6\xA7"</t>
  </si>
  <si>
    <t>DTMF下线码</t>
  </si>
  <si>
    <t>DTMF发送 "\x44\x54\x4D\x46\x0E\x0F"</t>
  </si>
  <si>
    <t>DTMF发送</t>
  </si>
  <si>
    <t>DTMF侧音 "\x44\x54\x4D\x46\xA9\x0B"</t>
  </si>
  <si>
    <t>DTMF侧音</t>
  </si>
  <si>
    <t>DTMF响应 "\x44\x54\x4D\x46\xAA\xAB"</t>
  </si>
  <si>
    <t>DTMF响应</t>
  </si>
  <si>
    <t>DTMF复位 "\x44\x54\x4D\x46\x88\xAC"</t>
  </si>
  <si>
    <t>DTMF复位</t>
  </si>
  <si>
    <t>DTMF预载波 "\x44\x54\x4D\x46\xAD\xAE\xAF"</t>
  </si>
  <si>
    <t>DTMF预载波</t>
  </si>
  <si>
    <t>DTMF联系人 "\x44\x54\x4D\x46\xB0\xB1\xB2"</t>
  </si>
  <si>
    <t>DTMF联系人</t>
  </si>
  <si>
    <t>DTMF显示 "\x44\x54\x4D\x46\x93\x94"</t>
  </si>
  <si>
    <t>DTMF显示</t>
  </si>
  <si>
    <t>AM自动增益 "\x41\x4D\x95\x96\x91\x92"</t>
  </si>
  <si>
    <t>AM自动增益</t>
  </si>
  <si>
    <t>收发模式 "\x06\x0E\x0C\x89"</t>
  </si>
  <si>
    <t>静噪等级 "\xB3\xB4\xB5\xB6"</t>
  </si>
  <si>
    <t>频段解锁 "\x03\xB7\xB8\xB9"</t>
  </si>
  <si>
    <t>电池调压 "\x8D\xBB\xBC\x18"</t>
  </si>
  <si>
    <r>
      <rPr>
        <sz val="13.5"/>
        <color rgb="FF080808"/>
        <rFont val="Courier New"/>
        <charset val="134"/>
      </rPr>
      <t>\x8D\xBA\xBB\x18</t>
    </r>
  </si>
  <si>
    <t>电池大小 "\x8D\xBB\xBD\xBE"</t>
  </si>
  <si>
    <r>
      <rPr>
        <sz val="13.5"/>
        <color rgb="FF080808"/>
        <rFont val="Courier New"/>
        <charset val="134"/>
      </rPr>
      <t>\x8D\xBA\xBC\xBD</t>
    </r>
  </si>
  <si>
    <t>参数复位 "\xBF\x07\x88\xAC"</t>
  </si>
  <si>
    <r>
      <rPr>
        <sz val="13.5"/>
        <color rgb="FF080808"/>
        <rFont val="Courier New"/>
        <charset val="134"/>
      </rPr>
      <t>\xBE\x07\x88\xAC</t>
    </r>
  </si>
  <si>
    <r>
      <t>发送等于接收</t>
    </r>
    <r>
      <rPr>
        <sz val="13.5"/>
        <color rgb="FF9E880D"/>
        <rFont val="Courier New"/>
        <charset val="134"/>
      </rPr>
      <t xml:space="preserve"> "\x0E\x0F\x3D\x05\x06"</t>
    </r>
  </si>
  <si>
    <t>发送=接收</t>
  </si>
  <si>
    <r>
      <t>发送等于接收加偏移</t>
    </r>
    <r>
      <rPr>
        <sz val="13.5"/>
        <color rgb="FF9E880D"/>
        <rFont val="Courier New"/>
        <charset val="134"/>
      </rPr>
      <t xml:space="preserve"> "\x0E\x0F\x3D\n\x05\x06\x2B\xC0\xC1"</t>
    </r>
  </si>
  <si>
    <t>发送=接收+偏移</t>
  </si>
  <si>
    <t>\x0E\x0F\x3D\n\x05\x06\x2B\xBF\xC0</t>
  </si>
  <si>
    <r>
      <t>发送等于接收减偏移</t>
    </r>
    <r>
      <rPr>
        <sz val="13.5"/>
        <color rgb="FF9E880D"/>
        <rFont val="Courier New"/>
        <charset val="134"/>
      </rPr>
      <t xml:space="preserve"> "\x0E\x0F\x3D\n\x05\x06\x2D\xC0\xC1"</t>
    </r>
  </si>
  <si>
    <t>发送=接收-偏移</t>
  </si>
  <si>
    <t>\x0E\x0F\x3D\n\x05\x06\x2D\xBF\xC0</t>
  </si>
  <si>
    <r>
      <t>关闭</t>
    </r>
    <r>
      <rPr>
        <sz val="13.5"/>
        <color rgb="FF9E880D"/>
        <rFont val="Courier New"/>
        <charset val="134"/>
      </rPr>
      <t xml:space="preserve"> "\xC2\xC3"</t>
    </r>
  </si>
  <si>
    <r>
      <rPr>
        <sz val="13.5"/>
        <color rgb="FF080808"/>
        <rFont val="Courier New"/>
        <charset val="134"/>
      </rPr>
      <t>\xC1\xC2</t>
    </r>
  </si>
  <si>
    <t>开启 "\xC4\xC5"</t>
  </si>
  <si>
    <r>
      <rPr>
        <sz val="13.5"/>
        <color rgb="FF080808"/>
        <rFont val="Courier New"/>
        <charset val="134"/>
      </rPr>
      <t>\xC3\xC4</t>
    </r>
  </si>
  <si>
    <t>一级 "\x31\x20\xB6"</t>
  </si>
  <si>
    <t>1 级</t>
  </si>
  <si>
    <t>二级 "\x32\x20\xB6"</t>
  </si>
  <si>
    <t>2 级</t>
  </si>
  <si>
    <t>三级 "\x33\x20\xB6"</t>
  </si>
  <si>
    <t>3 级</t>
  </si>
  <si>
    <t>四级 "\x34\x20\xB6"</t>
  </si>
  <si>
    <t>4 级</t>
  </si>
  <si>
    <t>三十秒 "\x33\x30\x20\xC6"</t>
  </si>
  <si>
    <t>30 秒</t>
  </si>
  <si>
    <r>
      <rPr>
        <sz val="13.5"/>
        <color rgb="FF080808"/>
        <rFont val="Courier New"/>
        <charset val="134"/>
      </rPr>
      <t>\x33\x30\x20\xC5</t>
    </r>
  </si>
  <si>
    <t>一分 "\x31\x20\xC7"</t>
  </si>
  <si>
    <t>1 分</t>
  </si>
  <si>
    <r>
      <rPr>
        <sz val="13.5"/>
        <color rgb="FF080808"/>
        <rFont val="Courier New"/>
        <charset val="134"/>
      </rPr>
      <t>\x31\x20\xC6</t>
    </r>
  </si>
  <si>
    <t>两分 "\x32\x20\xC7"</t>
  </si>
  <si>
    <t>2 分</t>
  </si>
  <si>
    <r>
      <rPr>
        <sz val="13.5"/>
        <color rgb="FF080808"/>
        <rFont val="Courier New"/>
        <charset val="134"/>
      </rPr>
      <t>\x32\x20\xC6</t>
    </r>
  </si>
  <si>
    <t>三分 "\x33\x20\xC7"</t>
  </si>
  <si>
    <t>3 分</t>
  </si>
  <si>
    <r>
      <rPr>
        <sz val="13.5"/>
        <color rgb="FF080808"/>
        <rFont val="Courier New"/>
        <charset val="134"/>
      </rPr>
      <t>\x33\x20\xC6</t>
    </r>
  </si>
  <si>
    <t>四分 "\x34\x20\xC7"</t>
  </si>
  <si>
    <t>4 分</t>
  </si>
  <si>
    <r>
      <rPr>
        <sz val="13.5"/>
        <color rgb="FF080808"/>
        <rFont val="Courier New"/>
        <charset val="134"/>
      </rPr>
      <t>\x34\x20\xC6</t>
    </r>
  </si>
  <si>
    <t>五分 "\x35\x20\xC7"</t>
  </si>
  <si>
    <t>5 分</t>
  </si>
  <si>
    <t>六分 "\x36\x20\xC7"</t>
  </si>
  <si>
    <t>6 分</t>
  </si>
  <si>
    <r>
      <rPr>
        <sz val="13.5"/>
        <color rgb="FF080808"/>
        <rFont val="Courier New"/>
        <charset val="134"/>
      </rPr>
      <t>\x36\x20\xC6</t>
    </r>
  </si>
  <si>
    <t>七分 "\x37\x20\xC7"</t>
  </si>
  <si>
    <t>7 分</t>
  </si>
  <si>
    <r>
      <rPr>
        <sz val="13.5"/>
        <color rgb="FF080808"/>
        <rFont val="Courier New"/>
        <charset val="134"/>
      </rPr>
      <t>\x37\x20\xC6</t>
    </r>
  </si>
  <si>
    <t>八分 "\x38\x20\xC7"</t>
  </si>
  <si>
    <t>8 分</t>
  </si>
  <si>
    <r>
      <rPr>
        <sz val="13.5"/>
        <color rgb="FF080808"/>
        <rFont val="Courier New"/>
        <charset val="134"/>
      </rPr>
      <t>\x38\x20\xC6</t>
    </r>
  </si>
  <si>
    <t>九分 "\x39\x20\xC7"</t>
  </si>
  <si>
    <t>9 分</t>
  </si>
  <si>
    <r>
      <rPr>
        <sz val="13.5"/>
        <color rgb="FF080808"/>
        <rFont val="Courier New"/>
        <charset val="134"/>
      </rPr>
      <t>\x39\x20\xC6</t>
    </r>
  </si>
  <si>
    <t>十五分 "\x31\x35\x20\xC7"</t>
  </si>
  <si>
    <t>15 分</t>
  </si>
  <si>
    <r>
      <rPr>
        <sz val="13.5"/>
        <color rgb="FF080808"/>
        <rFont val="Courier New"/>
        <charset val="134"/>
      </rPr>
      <t>\x31\x35\x20\xC6</t>
    </r>
  </si>
  <si>
    <t>主信道接收发射 "\xC8\x1C\x1D\n\x05\x06\x0E\xBA"</t>
  </si>
  <si>
    <t>\xC7\x1C\x1D\n\x05\x06\x0E\xC8</t>
  </si>
  <si>
    <t>双信道接收 "\xC9\x1C\x1D\n\x05\x06"</t>
  </si>
  <si>
    <t>\xC9\x1C\x1D\n\x05\x06</t>
  </si>
  <si>
    <t>主信道发射副信道接收 "\xC8\x1C\x1D\x0E\xBA\n\xCA\x1C\x1D\x05\x06"</t>
  </si>
  <si>
    <t>\xC7\x1C\x1D\x0E\xC8\n\xCA\x1C\x1D\x05\x06</t>
  </si>
  <si>
    <t>主信道发射双信道接收 "\xC8\x1C\x1D\x0E\xBA\n\xC9\x1C\x1D\x05\x06"</t>
  </si>
  <si>
    <t>\xC7\x1C\x1D\x0E\xC8\n\xC9\x1C\x1D\x05\x06</t>
  </si>
  <si>
    <t>遇信号5秒后搜索 "\x15\x1C\xCB\n\x35\xC6\xCC\x85\x86"</t>
  </si>
  <si>
    <t>遇信号5秒后搜索</t>
  </si>
  <si>
    <t>\x15\x1C\xCB\n\x35\xC5\xCC\x85\x86</t>
  </si>
  <si>
    <t>信号停止后搜索 "\x1C\xCB\xCD\xCE\xCC\n\x85\x86"</t>
  </si>
  <si>
    <t>\x1C\xCB\xCD\xCE\xCC\n\x85\x86</t>
  </si>
  <si>
    <t>遇信号后停止搜索 "\x15\x1C\xCB\xCC\n\xCD\xCE\x85\x86"</t>
  </si>
  <si>
    <t>\x15\x1C\xCB\xCC\n\xCD\xCE\x85\x86</t>
  </si>
  <si>
    <t>频率 "\x03\x04"</t>
  </si>
  <si>
    <t>信道号 "\x1C\x1D\xCB"</t>
  </si>
  <si>
    <t>名称 "\x80\xCF"</t>
  </si>
  <si>
    <t>名称加频率 "\x80\xCF\x2B\n\x03\x04"</t>
  </si>
  <si>
    <t>名称+频率</t>
  </si>
  <si>
    <t>\x80\xCF\x2B\n\x03\x04</t>
  </si>
  <si>
    <t>不响应 "\xD0\xAA\xAB"</t>
  </si>
  <si>
    <t>本地响铃 "\xD1\xD2\xAA\xD3"</t>
  </si>
  <si>
    <t>回复响应 "\xD4\x88\xAA\xAB"</t>
  </si>
  <si>
    <t>本地响铃回复响应 "\xD1\xD2\xAA\xD3\n\xD4\x88\xAA\xAB"</t>
  </si>
  <si>
    <t>本地响铃回复响应</t>
  </si>
  <si>
    <t>\xD1\xD2\xAA\xD3\n\xD4\x88\xAA\xAB</t>
  </si>
  <si>
    <t>不发送 "\xD0\x0E\x0F"</t>
  </si>
  <si>
    <t>上线码 "\xA5\xA6\xA7"</t>
  </si>
  <si>
    <t>下线码 "\xA8\xA6\xA7"</t>
  </si>
  <si>
    <t>上线加下线码 "\xA5\xA6\x2B\xA8\xA6\xA7"</t>
  </si>
  <si>
    <t>上线+下线码</t>
  </si>
  <si>
    <t>Quindar码 "\x51\x75\x69\x6E\x64\x61\x72\xA7"</t>
  </si>
  <si>
    <t>Quindar码</t>
  </si>
  <si>
    <t>关闭 "\xC2\xC3"</t>
  </si>
  <si>
    <t>ROGER尾音 "\x52\x4F\x47\x45\x52\x9C\x0B"</t>
  </si>
  <si>
    <t>ROGER尾音</t>
  </si>
  <si>
    <t>MDC尾音 "\x4D\x44\x43\x9C\x0B"</t>
  </si>
  <si>
    <t>MDC尾音</t>
  </si>
  <si>
    <t>MDC首音 "\x4D\x44\x43\x9B\x0B"</t>
  </si>
  <si>
    <t>MDC首音</t>
  </si>
  <si>
    <t>MDC首尾音 "\x4D\x44\x43\x9B\x9C\x0B"</t>
  </si>
  <si>
    <t>MDC首尾音</t>
  </si>
  <si>
    <t>MDC首音加ROGER "\x4D\x44\x43\x9B\x0B\x2B\n\x52\x4F\x47\x45\x52"</t>
  </si>
  <si>
    <r>
      <rPr>
        <b/>
        <sz val="13.5"/>
        <color rgb="FFFF0000"/>
        <rFont val="Courier New"/>
        <charset val="134"/>
      </rPr>
      <t>MDC</t>
    </r>
    <r>
      <rPr>
        <b/>
        <sz val="13.5"/>
        <color rgb="FFFF0000"/>
        <rFont val="宋体"/>
        <charset val="134"/>
      </rPr>
      <t>首音</t>
    </r>
    <r>
      <rPr>
        <b/>
        <sz val="13.5"/>
        <color rgb="FFFF0000"/>
        <rFont val="Courier New"/>
        <charset val="134"/>
      </rPr>
      <t>+ROGER</t>
    </r>
  </si>
  <si>
    <t>\x4D\x44\x43\x9B\x0B\x2B\n\x52\x4F\x47\x45\x52</t>
  </si>
  <si>
    <t>除信道参数 "\x1F\x1C\x1D\xBF\x07"</t>
  </si>
  <si>
    <r>
      <rPr>
        <sz val="13.5"/>
        <color rgb="FF080808"/>
        <rFont val="Courier New"/>
        <charset val="134"/>
      </rPr>
      <t>\x1F\x1C\x1D\xBE\x07</t>
    </r>
  </si>
  <si>
    <t>全部参数 "\xD5\xD6\xBF\x07"</t>
  </si>
  <si>
    <r>
      <rPr>
        <sz val="13.5"/>
        <color rgb="FF080808"/>
        <rFont val="Courier New"/>
        <charset val="134"/>
      </rPr>
      <t>\xD5\xD6\xBE\x07</t>
    </r>
  </si>
  <si>
    <t>禁用全部 "\x17\xD7\xD5\xD6"</t>
  </si>
  <si>
    <t>解锁全部 "\xB8\xB9\xD5\xD6"</t>
  </si>
  <si>
    <t>五秒 "\x35\x20\xC6"</t>
  </si>
  <si>
    <t>5 秒</t>
  </si>
  <si>
    <r>
      <rPr>
        <sz val="13.5"/>
        <color rgb="FF080808"/>
        <rFont val="Courier New"/>
        <charset val="134"/>
      </rPr>
      <t>\x35\x20\xC5</t>
    </r>
  </si>
  <si>
    <t>十秒 "\x31\x30\x20\xC6"</t>
  </si>
  <si>
    <t>10 秒</t>
  </si>
  <si>
    <r>
      <rPr>
        <sz val="13.5"/>
        <color rgb="FF080808"/>
        <rFont val="Courier New"/>
        <charset val="134"/>
      </rPr>
      <t>\x31\x30\x20\xC5</t>
    </r>
  </si>
  <si>
    <t>二十秒 "\x32\x30\x20\xC6"</t>
  </si>
  <si>
    <t>20 秒</t>
  </si>
  <si>
    <r>
      <rPr>
        <sz val="13.5"/>
        <color rgb="FF080808"/>
        <rFont val="Courier New"/>
        <charset val="134"/>
      </rPr>
      <t>\x32\x30\x20\xC5</t>
    </r>
  </si>
  <si>
    <t>发送时 "\x0E\x0F\x8B"</t>
  </si>
  <si>
    <t xml:space="preserve">发送时 </t>
  </si>
  <si>
    <t>接收时 "\x05\x06\x8B"</t>
  </si>
  <si>
    <r>
      <rPr>
        <sz val="13.5"/>
        <color rgb="FF080808"/>
        <rFont val="宋体"/>
        <charset val="134"/>
      </rPr>
      <t>接收时</t>
    </r>
  </si>
  <si>
    <t>发送接收时 "\x0E\x0F\x2F\x05\x06\x8B"</t>
  </si>
  <si>
    <r>
      <t>发送</t>
    </r>
    <r>
      <rPr>
        <sz val="13.5"/>
        <color rgb="FFFF0000"/>
        <rFont val="Courier New"/>
        <charset val="134"/>
      </rPr>
      <t>/</t>
    </r>
    <r>
      <rPr>
        <sz val="13.5"/>
        <color rgb="FFFF0000"/>
        <rFont val="宋体"/>
        <charset val="134"/>
      </rPr>
      <t>接收时</t>
    </r>
  </si>
  <si>
    <t>列表 "\x83\x84"</t>
  </si>
  <si>
    <t xml:space="preserve">列表 </t>
  </si>
  <si>
    <r>
      <rPr>
        <sz val="13.5"/>
        <color rgb="FF080808"/>
        <rFont val="Courier New"/>
        <charset val="134"/>
      </rPr>
      <t>\x83\x84</t>
    </r>
  </si>
  <si>
    <t>全部 "\xD5\xD6"</t>
  </si>
  <si>
    <t xml:space="preserve">全部 </t>
  </si>
  <si>
    <t>扫描 "\x81\x82"</t>
  </si>
  <si>
    <t>扫描</t>
  </si>
  <si>
    <t>低电压 "\xD8\x8D\x18"</t>
  </si>
  <si>
    <r>
      <rPr>
        <sz val="13.5"/>
        <color rgb="FF080808"/>
        <rFont val="宋体"/>
        <charset val="134"/>
      </rPr>
      <t>低电压</t>
    </r>
  </si>
  <si>
    <t>长按井键解锁 "\xD9\xA1\x20\x23\x20\xA2\xB8\xB9"</t>
  </si>
  <si>
    <r>
      <t xml:space="preserve">长按 </t>
    </r>
    <r>
      <rPr>
        <sz val="13.5"/>
        <color rgb="FFFF0000"/>
        <rFont val="Courier New"/>
        <charset val="134"/>
      </rPr>
      <t xml:space="preserve"># </t>
    </r>
    <r>
      <rPr>
        <sz val="13.5"/>
        <color rgb="FFFF0000"/>
        <rFont val="宋体"/>
        <charset val="134"/>
      </rPr>
      <t>键解锁</t>
    </r>
  </si>
  <si>
    <t>遇忙 "\x15\x16"</t>
  </si>
  <si>
    <r>
      <rPr>
        <sz val="13.5"/>
        <color rgb="FF080808"/>
        <rFont val="宋体"/>
        <charset val="134"/>
      </rPr>
      <t>遇忙</t>
    </r>
  </si>
  <si>
    <t>禁止发射 "\x17\xCE\x0E\xBA"</t>
  </si>
  <si>
    <r>
      <rPr>
        <sz val="13.5"/>
        <color rgb="FF080808"/>
        <rFont val="宋体"/>
        <charset val="134"/>
      </rPr>
      <t>禁止发射</t>
    </r>
  </si>
  <si>
    <r>
      <rPr>
        <sz val="13.5"/>
        <color rgb="FF080808"/>
        <rFont val="Courier New"/>
        <charset val="134"/>
      </rPr>
      <t>\x17\xCE\x0E\xC8</t>
    </r>
  </si>
  <si>
    <r>
      <rPr>
        <sz val="13.5"/>
        <color rgb="FF080808"/>
        <rFont val="宋体"/>
        <charset val="134"/>
      </rPr>
      <t>发送超时</t>
    </r>
  </si>
  <si>
    <t>高电压 "\xDA\x8D\x18"</t>
  </si>
  <si>
    <r>
      <rPr>
        <sz val="13.5"/>
        <color rgb="FF080808"/>
        <rFont val="宋体"/>
        <charset val="134"/>
      </rPr>
      <t>高电压</t>
    </r>
  </si>
  <si>
    <t>按EXIT键 "\xA1\x20\x45\x58\x49\x54\x20\xA2"</t>
  </si>
  <si>
    <r>
      <t xml:space="preserve">按 </t>
    </r>
    <r>
      <rPr>
        <sz val="13.5"/>
        <color rgb="FFFF0000"/>
        <rFont val="Courier New"/>
        <charset val="134"/>
      </rPr>
      <t xml:space="preserve">EXIT </t>
    </r>
    <r>
      <rPr>
        <sz val="13.5"/>
        <color rgb="FFFF0000"/>
        <rFont val="宋体"/>
        <charset val="134"/>
      </rPr>
      <t>键</t>
    </r>
  </si>
  <si>
    <t>全部按键 "\xD5\xD6\xA1\xA2"</t>
  </si>
  <si>
    <r>
      <rPr>
        <sz val="13.5"/>
        <color rgb="FF080808"/>
        <rFont val="宋体"/>
        <charset val="134"/>
      </rPr>
      <t>全部按键</t>
    </r>
  </si>
  <si>
    <t>解锁 "\xB8\xB9"</t>
  </si>
  <si>
    <r>
      <rPr>
        <sz val="13.5"/>
        <color rgb="FF080808"/>
        <rFont val="宋体"/>
        <charset val="134"/>
      </rPr>
      <t>解锁</t>
    </r>
  </si>
  <si>
    <t>模拟亚音 "\x0C\x0D\x09\x0B"</t>
  </si>
  <si>
    <t>模拟亚音</t>
  </si>
  <si>
    <r>
      <rPr>
        <sz val="13.5"/>
        <color rgb="FF080808"/>
        <rFont val="Courier New"/>
        <charset val="134"/>
      </rPr>
      <t>\x0C\x0D\x09\x0B</t>
    </r>
  </si>
  <si>
    <t>数字亚音 "\x07\x08\x09\x0B"</t>
  </si>
  <si>
    <t>数字亚音</t>
  </si>
  <si>
    <r>
      <rPr>
        <sz val="13.5"/>
        <color rgb="FF080808"/>
        <rFont val="Courier New"/>
        <charset val="134"/>
      </rPr>
      <t>\x07\x08\x09\x0B</t>
    </r>
  </si>
  <si>
    <t>存置问 "\x1A\x1B\x3F"</t>
  </si>
  <si>
    <r>
      <rPr>
        <sz val="13.5"/>
        <color rgb="FF080808"/>
        <rFont val="宋体"/>
        <charset val="134"/>
      </rPr>
      <t>存置</t>
    </r>
    <r>
      <rPr>
        <sz val="13.5"/>
        <color rgb="FF080808"/>
        <rFont val="Courier New"/>
        <charset val="134"/>
      </rPr>
      <t>?</t>
    </r>
  </si>
  <si>
    <t>存置了 "\x1A\x1B\x3A"</t>
  </si>
  <si>
    <r>
      <rPr>
        <sz val="13.5"/>
        <color rgb="FF080808"/>
        <rFont val="宋体"/>
        <charset val="134"/>
      </rPr>
      <t>存置</t>
    </r>
    <r>
      <rPr>
        <sz val="13.5"/>
        <color rgb="FF080808"/>
        <rFont val="Courier New"/>
        <charset val="134"/>
      </rPr>
      <t>:</t>
    </r>
  </si>
  <si>
    <t>删除问 "\x1E\x1F?"</t>
  </si>
  <si>
    <t>删除?</t>
  </si>
  <si>
    <r>
      <rPr>
        <sz val="13.5"/>
        <color rgb="FF080808"/>
        <rFont val="Courier New"/>
        <charset val="134"/>
      </rPr>
      <t>\x1E\x1F\x3F</t>
    </r>
  </si>
  <si>
    <r>
      <t>侧键</t>
    </r>
    <r>
      <rPr>
        <sz val="13.5"/>
        <color rgb="FF080808"/>
        <rFont val="Courier New"/>
        <charset val="134"/>
      </rPr>
      <t>1</t>
    </r>
    <r>
      <rPr>
        <sz val="13.5"/>
        <color rgb="FF080808"/>
        <rFont val="宋体"/>
        <charset val="134"/>
      </rPr>
      <t>短按</t>
    </r>
  </si>
  <si>
    <r>
      <rPr>
        <sz val="13.5"/>
        <color rgb="FF080808"/>
        <rFont val="宋体"/>
        <charset val="134"/>
      </rPr>
      <t>侧键</t>
    </r>
    <r>
      <rPr>
        <sz val="13.5"/>
        <color rgb="FF080808"/>
        <rFont val="Courier New"/>
        <charset val="134"/>
      </rPr>
      <t>1</t>
    </r>
    <r>
      <rPr>
        <sz val="13.5"/>
        <color rgb="FF080808"/>
        <rFont val="宋体"/>
        <charset val="134"/>
      </rPr>
      <t>长按</t>
    </r>
  </si>
  <si>
    <r>
      <rPr>
        <sz val="13.5"/>
        <color rgb="FF080808"/>
        <rFont val="宋体"/>
        <charset val="134"/>
      </rPr>
      <t>侧键</t>
    </r>
    <r>
      <rPr>
        <sz val="13.5"/>
        <color rgb="FF080808"/>
        <rFont val="Courier New"/>
        <charset val="134"/>
      </rPr>
      <t>2</t>
    </r>
    <r>
      <rPr>
        <sz val="13.5"/>
        <color rgb="FF080808"/>
        <rFont val="宋体"/>
        <charset val="134"/>
      </rPr>
      <t>短按</t>
    </r>
  </si>
  <si>
    <r>
      <rPr>
        <sz val="13.5"/>
        <color rgb="FF080808"/>
        <rFont val="宋体"/>
        <charset val="134"/>
      </rPr>
      <t>侧键</t>
    </r>
    <r>
      <rPr>
        <sz val="13.5"/>
        <color rgb="FF080808"/>
        <rFont val="Courier New"/>
        <charset val="134"/>
      </rPr>
      <t>2</t>
    </r>
    <r>
      <rPr>
        <sz val="13.5"/>
        <color rgb="FF080808"/>
        <rFont val="宋体"/>
        <charset val="134"/>
      </rPr>
      <t>长按</t>
    </r>
  </si>
  <si>
    <r>
      <rPr>
        <sz val="13.5"/>
        <color rgb="FF080808"/>
        <rFont val="Courier New"/>
        <charset val="134"/>
      </rPr>
      <t>M</t>
    </r>
    <r>
      <rPr>
        <sz val="13.5"/>
        <color rgb="FF080808"/>
        <rFont val="宋体"/>
        <charset val="134"/>
      </rPr>
      <t>键长按</t>
    </r>
  </si>
  <si>
    <r>
      <rPr>
        <sz val="13.5"/>
        <color rgb="FF080808"/>
        <rFont val="宋体"/>
        <charset val="134"/>
      </rPr>
      <t>手电</t>
    </r>
  </si>
  <si>
    <t>\xDC\x8D</t>
  </si>
  <si>
    <r>
      <rPr>
        <sz val="13.5"/>
        <color rgb="FF080808"/>
        <rFont val="宋体"/>
        <charset val="134"/>
      </rPr>
      <t>切换发射功率</t>
    </r>
  </si>
  <si>
    <t>\xDD\xDE\x0E\xC8\xDF\x04</t>
  </si>
  <si>
    <r>
      <rPr>
        <sz val="13.5"/>
        <color rgb="FF080808"/>
        <rFont val="宋体"/>
        <charset val="134"/>
      </rPr>
      <t>监听</t>
    </r>
  </si>
  <si>
    <r>
      <rPr>
        <sz val="13.5"/>
        <color rgb="FF080808"/>
        <rFont val="宋体"/>
        <charset val="134"/>
      </rPr>
      <t>声控发射</t>
    </r>
  </si>
  <si>
    <r>
      <rPr>
        <sz val="13.5"/>
        <color rgb="FF080808"/>
        <rFont val="Courier New"/>
        <charset val="134"/>
      </rPr>
      <t>\xE2\xE3\x0E\xC8</t>
    </r>
  </si>
  <si>
    <r>
      <rPr>
        <sz val="13.5"/>
        <color rgb="FF080808"/>
        <rFont val="Courier New"/>
        <charset val="134"/>
      </rPr>
      <t>FM</t>
    </r>
    <r>
      <rPr>
        <sz val="13.5"/>
        <color rgb="FF080808"/>
        <rFont val="宋体"/>
        <charset val="134"/>
      </rPr>
      <t>收音机</t>
    </r>
  </si>
  <si>
    <r>
      <rPr>
        <sz val="13.5"/>
        <color rgb="FF080808"/>
        <rFont val="宋体"/>
        <charset val="134"/>
      </rPr>
      <t>锁定按键</t>
    </r>
  </si>
  <si>
    <r>
      <rPr>
        <sz val="13.5"/>
        <color rgb="FF080808"/>
        <rFont val="宋体"/>
        <charset val="134"/>
      </rPr>
      <t>切换信道</t>
    </r>
  </si>
  <si>
    <r>
      <rPr>
        <sz val="13.5"/>
        <color rgb="FF080808"/>
        <rFont val="宋体"/>
        <charset val="134"/>
      </rPr>
      <t>切换信道模式</t>
    </r>
  </si>
  <si>
    <r>
      <rPr>
        <sz val="13.5"/>
        <color rgb="FF080808"/>
        <rFont val="宋体"/>
        <charset val="134"/>
      </rPr>
      <t>切换调制模式</t>
    </r>
  </si>
  <si>
    <r>
      <rPr>
        <sz val="13.5"/>
        <color rgb="FF080808"/>
        <rFont val="Courier New"/>
        <charset val="134"/>
      </rPr>
      <t>\xDD\xDE\xBB\xE6\x0C\x89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</si>
  <si>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解码</t>
    </r>
  </si>
  <si>
    <r>
      <rPr>
        <sz val="13.5"/>
        <color rgb="FF080808"/>
        <rFont val="宋体"/>
        <charset val="134"/>
      </rPr>
      <t>切换宽窄带</t>
    </r>
  </si>
  <si>
    <r>
      <rPr>
        <sz val="13.5"/>
        <color rgb="FF080808"/>
        <rFont val="宋体"/>
        <charset val="134"/>
      </rPr>
      <t>宽窄带</t>
    </r>
  </si>
  <si>
    <r>
      <rPr>
        <sz val="13.5"/>
        <color rgb="FF080808"/>
        <rFont val="Courier New"/>
        <charset val="134"/>
      </rPr>
      <t>\xE7\xE8\xE9</t>
    </r>
  </si>
  <si>
    <r>
      <rPr>
        <sz val="13.5"/>
        <color rgb="FF080808"/>
        <rFont val="宋体"/>
        <charset val="134"/>
      </rPr>
      <t>宽带</t>
    </r>
  </si>
  <si>
    <r>
      <rPr>
        <sz val="13.5"/>
        <color rgb="FF080808"/>
        <rFont val="Courier New"/>
        <charset val="134"/>
      </rPr>
      <t>\xE7\xE9</t>
    </r>
  </si>
  <si>
    <r>
      <rPr>
        <sz val="13.5"/>
        <color rgb="FF080808"/>
        <rFont val="宋体"/>
        <charset val="134"/>
      </rPr>
      <t>窄带</t>
    </r>
  </si>
  <si>
    <r>
      <rPr>
        <sz val="13.5"/>
        <color rgb="FF080808"/>
        <rFont val="Courier New"/>
        <charset val="134"/>
      </rPr>
      <t>\xE8\xE9</t>
    </r>
  </si>
  <si>
    <t>A信道发射</t>
  </si>
  <si>
    <t>B信道发射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</si>
</sst>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3.5"/>
      <color rgb="FF9E880D"/>
      <name val="Courier New"/>
      <charset val="134"/>
    </font>
    <font>
      <sz val="13.5"/>
      <color rgb="FF080808"/>
      <name val="Courier New"/>
      <charset val="134"/>
    </font>
    <font>
      <sz val="11"/>
      <name val="宋体"/>
      <charset val="134"/>
      <scheme val="minor"/>
    </font>
    <font>
      <sz val="13.5"/>
      <color rgb="FF9E880D"/>
      <name val="宋体"/>
      <charset val="134"/>
    </font>
    <font>
      <b/>
      <sz val="13.5"/>
      <color rgb="FFFF0000"/>
      <name val="Courier New"/>
      <charset val="134"/>
    </font>
    <font>
      <sz val="13.5"/>
      <color rgb="FFFF0000"/>
      <name val="宋体"/>
      <charset val="134"/>
    </font>
    <font>
      <sz val="13.5"/>
      <color rgb="FF080808"/>
      <name val="宋体"/>
      <charset val="134"/>
    </font>
    <font>
      <sz val="13.5"/>
      <color rgb="FF6A8759"/>
      <name val="Courier New"/>
      <charset val="134"/>
    </font>
    <font>
      <sz val="13.5"/>
      <name val="宋体"/>
      <charset val="134"/>
    </font>
    <font>
      <sz val="13.5"/>
      <name val="Courier New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.5"/>
      <color rgb="FFFF0000"/>
      <name val="宋体"/>
      <charset val="134"/>
    </font>
    <font>
      <sz val="13.5"/>
      <color rgb="FFFF0000"/>
      <name val="Courier New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4" applyNumberFormat="0" applyAlignment="0" applyProtection="0">
      <alignment vertical="center"/>
    </xf>
    <xf numFmtId="0" fontId="21" fillId="6" borderId="5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3" fillId="7" borderId="6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3" borderId="0" xfId="0" applyFont="1" applyFill="1">
      <alignment vertical="center"/>
    </xf>
    <xf numFmtId="0" fontId="4" fillId="3" borderId="0" xfId="0" applyFont="1" applyFill="1" applyAlignment="1">
      <alignment vertical="center" wrapText="1"/>
    </xf>
    <xf numFmtId="0" fontId="0" fillId="3" borderId="0" xfId="0" applyFill="1">
      <alignment vertical="center"/>
    </xf>
    <xf numFmtId="0" fontId="6" fillId="3" borderId="0" xfId="0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11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2"/>
  <sheetViews>
    <sheetView topLeftCell="A43" workbookViewId="0">
      <selection activeCell="D13" sqref="D13"/>
    </sheetView>
  </sheetViews>
  <sheetFormatPr defaultColWidth="9" defaultRowHeight="13.5"/>
  <cols>
    <col min="1" max="1" width="18" customWidth="1"/>
    <col min="2" max="2" width="45.75" customWidth="1"/>
    <col min="3" max="3" width="4.125" customWidth="1"/>
    <col min="4" max="4" width="39.5" customWidth="1"/>
    <col min="5" max="5" width="85.875" customWidth="1"/>
    <col min="6" max="6" width="41" customWidth="1"/>
    <col min="11" max="11" width="39.5" customWidth="1"/>
  </cols>
  <sheetData>
    <row r="1" ht="18" spans="1:11">
      <c r="A1" s="21" t="s">
        <v>0</v>
      </c>
      <c r="B1" s="22" t="s">
        <v>1</v>
      </c>
      <c r="C1" s="19" t="s">
        <v>2</v>
      </c>
      <c r="D1" s="19" t="s">
        <v>3</v>
      </c>
      <c r="E1" s="4" t="s">
        <v>3</v>
      </c>
      <c r="F1" t="str">
        <f>"#define "&amp;B1&amp;" """&amp;D1&amp;""" "</f>
        <v>#define 步进频率 "\x01\x02\x03\x04" </v>
      </c>
      <c r="K1" s="19"/>
    </row>
    <row r="2" ht="18" spans="1:11">
      <c r="A2" t="s">
        <v>4</v>
      </c>
      <c r="B2" s="22" t="s">
        <v>5</v>
      </c>
      <c r="C2" s="19" t="s">
        <v>6</v>
      </c>
      <c r="D2" s="19" t="s">
        <v>7</v>
      </c>
      <c r="E2" s="4" t="s">
        <v>8</v>
      </c>
      <c r="F2" t="str">
        <f t="shared" ref="F2:F39" si="0">"#define "&amp;B2&amp;" """&amp;D2&amp;""" "</f>
        <v>#define 接收数字亚音 "\x08\x09\x0B\x0C\x0D\x0E" </v>
      </c>
      <c r="K2" s="19"/>
    </row>
    <row r="3" ht="18" spans="1:11">
      <c r="A3" t="s">
        <v>9</v>
      </c>
      <c r="B3" s="22" t="s">
        <v>10</v>
      </c>
      <c r="C3" s="19" t="s">
        <v>11</v>
      </c>
      <c r="D3" s="19" t="s">
        <v>12</v>
      </c>
      <c r="E3" s="4" t="s">
        <v>13</v>
      </c>
      <c r="F3" t="str">
        <f t="shared" si="0"/>
        <v>#define 接收模拟亚音 "\x08\x09\x0F\x10\x0D\x0E" </v>
      </c>
      <c r="K3" s="19"/>
    </row>
    <row r="4" ht="18" spans="1:11">
      <c r="A4" t="s">
        <v>14</v>
      </c>
      <c r="B4" s="22" t="s">
        <v>15</v>
      </c>
      <c r="C4" s="19" t="s">
        <v>16</v>
      </c>
      <c r="D4" s="19" t="s">
        <v>17</v>
      </c>
      <c r="E4" s="4" t="s">
        <v>18</v>
      </c>
      <c r="F4" t="str">
        <f t="shared" si="0"/>
        <v>#define 发送数字亚音 "\x05\x11\x0B\x0C\x0D\x0E" </v>
      </c>
      <c r="K4" s="19"/>
    </row>
    <row r="5" ht="18" spans="1:11">
      <c r="A5" t="s">
        <v>19</v>
      </c>
      <c r="B5" s="22" t="s">
        <v>20</v>
      </c>
      <c r="C5" s="19" t="s">
        <v>21</v>
      </c>
      <c r="D5" s="19" t="s">
        <v>22</v>
      </c>
      <c r="E5" s="4" t="s">
        <v>23</v>
      </c>
      <c r="F5" t="str">
        <f t="shared" si="0"/>
        <v>#define 发送模拟亚音 "\x05\x11\x0F\x10\x0D\x0E" </v>
      </c>
      <c r="K5" s="19"/>
    </row>
    <row r="6" ht="18" spans="1:11">
      <c r="A6" t="s">
        <v>24</v>
      </c>
      <c r="B6" s="22" t="s">
        <v>25</v>
      </c>
      <c r="C6" s="19" t="s">
        <v>26</v>
      </c>
      <c r="D6" s="19" t="s">
        <v>27</v>
      </c>
      <c r="E6" s="4" t="s">
        <v>28</v>
      </c>
      <c r="F6" t="str">
        <f t="shared" si="0"/>
        <v>#define 频差方向 "\x03\x12\x13\x14" </v>
      </c>
      <c r="K6" s="19"/>
    </row>
    <row r="7" ht="18" spans="1:11">
      <c r="A7" t="s">
        <v>29</v>
      </c>
      <c r="B7" s="22" t="s">
        <v>30</v>
      </c>
      <c r="C7" s="19" t="s">
        <v>31</v>
      </c>
      <c r="D7" s="19" t="s">
        <v>32</v>
      </c>
      <c r="E7" s="4" t="s">
        <v>33</v>
      </c>
      <c r="F7" t="str">
        <f t="shared" si="0"/>
        <v>#define 频差频率 "\x03\x12\x03\x04" </v>
      </c>
      <c r="K7" s="19"/>
    </row>
    <row r="8" ht="18" spans="1:11">
      <c r="A8" t="s">
        <v>34</v>
      </c>
      <c r="B8" s="22" t="s">
        <v>35</v>
      </c>
      <c r="C8" s="19" t="s">
        <v>36</v>
      </c>
      <c r="D8" s="19" t="s">
        <v>37</v>
      </c>
      <c r="E8" s="4" t="s">
        <v>38</v>
      </c>
      <c r="F8" t="str">
        <f t="shared" si="0"/>
        <v>#define 加密通话 "\x18\x19\x1A\x1B" </v>
      </c>
      <c r="K8" s="19"/>
    </row>
    <row r="9" ht="18" spans="1:11">
      <c r="A9" t="s">
        <v>39</v>
      </c>
      <c r="B9" s="22" t="s">
        <v>40</v>
      </c>
      <c r="C9" s="19" t="s">
        <v>41</v>
      </c>
      <c r="D9" s="19" t="s">
        <v>42</v>
      </c>
      <c r="E9" s="4" t="s">
        <v>43</v>
      </c>
      <c r="F9" t="str">
        <f t="shared" si="0"/>
        <v>#define 遇忙禁发 "\x1C\x1D\x1E\x05" </v>
      </c>
      <c r="K9" s="19"/>
    </row>
    <row r="10" ht="18" spans="1:11">
      <c r="A10" t="s">
        <v>44</v>
      </c>
      <c r="B10" s="22" t="s">
        <v>45</v>
      </c>
      <c r="C10" s="19" t="s">
        <v>46</v>
      </c>
      <c r="D10" s="19" t="s">
        <v>47</v>
      </c>
      <c r="E10" s="4" t="s">
        <v>48</v>
      </c>
      <c r="F10" t="str">
        <f t="shared" si="0"/>
        <v>#define 压扩 "\x1F\x7F" </v>
      </c>
      <c r="K10" s="19"/>
    </row>
    <row r="11" ht="18" spans="1:11">
      <c r="A11" t="s">
        <v>49</v>
      </c>
      <c r="B11" s="22" t="s">
        <v>50</v>
      </c>
      <c r="C11" s="19" t="s">
        <v>51</v>
      </c>
      <c r="D11" s="19" t="s">
        <v>52</v>
      </c>
      <c r="E11" s="4" t="s">
        <v>53</v>
      </c>
      <c r="F11" t="str">
        <f t="shared" si="0"/>
        <v>#define 存置信道 "\x87\x88\x89\x8A" </v>
      </c>
      <c r="K11" s="19"/>
    </row>
    <row r="12" ht="18" spans="1:11">
      <c r="A12" t="s">
        <v>54</v>
      </c>
      <c r="B12" s="22" t="s">
        <v>55</v>
      </c>
      <c r="C12" s="19" t="s">
        <v>56</v>
      </c>
      <c r="D12" s="19" t="s">
        <v>57</v>
      </c>
      <c r="E12" s="4" t="s">
        <v>58</v>
      </c>
      <c r="F12" t="str">
        <f t="shared" si="0"/>
        <v>#define 删除信道 "\x8B\x8C\x89\x8A" </v>
      </c>
      <c r="K12" s="19"/>
    </row>
    <row r="13" ht="18" spans="1:11">
      <c r="A13" t="s">
        <v>59</v>
      </c>
      <c r="B13" s="22" t="s">
        <v>60</v>
      </c>
      <c r="C13" s="19" t="s">
        <v>61</v>
      </c>
      <c r="D13" s="19" t="s">
        <v>62</v>
      </c>
      <c r="E13" s="4" t="s">
        <v>63</v>
      </c>
      <c r="F13" t="str">
        <f t="shared" si="0"/>
        <v>#define 命名信道 "\x8D\x8E\x89\x8A" </v>
      </c>
      <c r="K13" s="19"/>
    </row>
    <row r="14" ht="18" spans="1:11">
      <c r="A14" t="s">
        <v>64</v>
      </c>
      <c r="B14" s="22" t="s">
        <v>65</v>
      </c>
      <c r="C14" s="19" t="s">
        <v>66</v>
      </c>
      <c r="D14" s="19" t="s">
        <v>67</v>
      </c>
      <c r="E14" s="4" t="s">
        <v>68</v>
      </c>
      <c r="F14" t="str">
        <f t="shared" si="0"/>
        <v>#define 信道扫描列表 "\x89\x8A\x8F\x90\x85\x86" </v>
      </c>
      <c r="K14" s="19"/>
    </row>
    <row r="15" ht="18" spans="1:11">
      <c r="A15" t="s">
        <v>69</v>
      </c>
      <c r="B15" s="22" t="s">
        <v>70</v>
      </c>
      <c r="C15" s="19" t="s">
        <v>71</v>
      </c>
      <c r="D15" s="19" t="s">
        <v>72</v>
      </c>
      <c r="E15" s="4" t="s">
        <v>73</v>
      </c>
      <c r="F15" t="str">
        <f t="shared" si="0"/>
        <v>#define 扫描列表1 "\x8F\x90\x85\x86\x31" </v>
      </c>
      <c r="K15" s="19"/>
    </row>
    <row r="16" ht="18" spans="1:11">
      <c r="A16" t="s">
        <v>74</v>
      </c>
      <c r="B16" s="22" t="s">
        <v>75</v>
      </c>
      <c r="C16" s="19" t="s">
        <v>76</v>
      </c>
      <c r="D16" s="19" t="s">
        <v>77</v>
      </c>
      <c r="E16" s="4" t="s">
        <v>78</v>
      </c>
      <c r="F16" t="str">
        <f t="shared" si="0"/>
        <v>#define 扫描列表2 "\x8F\x90\x85\x86\x32" </v>
      </c>
      <c r="K16" s="19"/>
    </row>
    <row r="17" ht="18" spans="1:11">
      <c r="A17" t="s">
        <v>79</v>
      </c>
      <c r="B17" s="22" t="s">
        <v>80</v>
      </c>
      <c r="C17" s="19" t="s">
        <v>81</v>
      </c>
      <c r="D17" s="19" t="s">
        <v>82</v>
      </c>
      <c r="E17" s="4" t="s">
        <v>83</v>
      </c>
      <c r="F17" t="str">
        <f t="shared" si="0"/>
        <v>#define 搜索恢复模式 "\x83\x84\x91\x92\x0F\x82" </v>
      </c>
      <c r="K17" s="19"/>
    </row>
    <row r="18" ht="18" spans="1:11">
      <c r="A18" t="s">
        <v>84</v>
      </c>
      <c r="B18" s="22" t="s">
        <v>85</v>
      </c>
      <c r="C18" s="19" t="s">
        <v>86</v>
      </c>
      <c r="D18" s="19" t="s">
        <v>87</v>
      </c>
      <c r="E18" s="4" t="s">
        <v>88</v>
      </c>
      <c r="F18" t="str">
        <f t="shared" si="0"/>
        <v>#define 发送超时 "\x05\x11\x9C\x9D" </v>
      </c>
      <c r="K18" s="19"/>
    </row>
    <row r="19" ht="18" spans="1:11">
      <c r="A19" t="s">
        <v>89</v>
      </c>
      <c r="B19" s="22" t="s">
        <v>90</v>
      </c>
      <c r="C19" s="19" t="s">
        <v>91</v>
      </c>
      <c r="D19" s="19" t="s">
        <v>92</v>
      </c>
      <c r="E19" s="4" t="s">
        <v>93</v>
      </c>
      <c r="F19" t="str">
        <f t="shared" si="0"/>
        <v>#define 省电模式 "\x9E\x9F\x0F\x82" </v>
      </c>
      <c r="K19" s="19"/>
    </row>
    <row r="20" ht="18" spans="1:11">
      <c r="A20" t="s">
        <v>94</v>
      </c>
      <c r="B20" s="22" t="s">
        <v>95</v>
      </c>
      <c r="C20" s="19" t="s">
        <v>96</v>
      </c>
      <c r="D20" s="19" t="s">
        <v>97</v>
      </c>
      <c r="E20" s="4" t="s">
        <v>98</v>
      </c>
      <c r="F20" t="str">
        <f t="shared" si="0"/>
        <v>#define 麦克风增益 "\xA0\xA1\xA2\xA3\xA4" </v>
      </c>
      <c r="K20" s="19"/>
    </row>
    <row r="21" ht="18" spans="1:11">
      <c r="A21" t="s">
        <v>99</v>
      </c>
      <c r="B21" s="22" t="s">
        <v>100</v>
      </c>
      <c r="C21" s="19" t="s">
        <v>101</v>
      </c>
      <c r="D21" s="19" t="s">
        <v>102</v>
      </c>
      <c r="E21" s="4" t="s">
        <v>103</v>
      </c>
      <c r="F21" t="str">
        <f t="shared" si="0"/>
        <v>#define 信道显示模式 "\x89\x8A\xA5\xA6\x0F\x82" </v>
      </c>
      <c r="K21" s="19"/>
    </row>
    <row r="22" ht="18" spans="1:11">
      <c r="A22" t="s">
        <v>104</v>
      </c>
      <c r="B22" s="22" t="s">
        <v>105</v>
      </c>
      <c r="C22" s="19" t="s">
        <v>106</v>
      </c>
      <c r="D22" s="19" t="s">
        <v>107</v>
      </c>
      <c r="E22" s="4" t="s">
        <v>108</v>
      </c>
      <c r="F22" t="str">
        <f t="shared" si="0"/>
        <v>#define 开机显示 "\xA8\xA9\xA5\xA6" </v>
      </c>
      <c r="K22" s="19"/>
    </row>
    <row r="23" ht="18" spans="1:11">
      <c r="A23" t="s">
        <v>109</v>
      </c>
      <c r="B23" s="22" t="s">
        <v>110</v>
      </c>
      <c r="C23" s="19" t="s">
        <v>111</v>
      </c>
      <c r="D23" s="19" t="s">
        <v>112</v>
      </c>
      <c r="E23" s="4" t="s">
        <v>113</v>
      </c>
      <c r="F23" t="str">
        <f t="shared" si="0"/>
        <v>#define 自动背光 "\x98\x99\xAB\xAC" </v>
      </c>
      <c r="K23" s="19"/>
    </row>
    <row r="24" ht="18" spans="1:11">
      <c r="A24" t="s">
        <v>114</v>
      </c>
      <c r="B24" s="22" t="s">
        <v>115</v>
      </c>
      <c r="C24" s="19" t="s">
        <v>116</v>
      </c>
      <c r="D24" s="19" t="s">
        <v>117</v>
      </c>
      <c r="E24" s="4" t="s">
        <v>118</v>
      </c>
      <c r="F24" t="str">
        <f t="shared" si="0"/>
        <v>#define 最小亮度 "\xAD\xAE\xAF\xB0" </v>
      </c>
      <c r="K24" s="19"/>
    </row>
    <row r="25" ht="18" spans="1:11">
      <c r="A25" t="s">
        <v>119</v>
      </c>
      <c r="B25" s="22" t="s">
        <v>120</v>
      </c>
      <c r="C25" s="19" t="s">
        <v>121</v>
      </c>
      <c r="D25" s="19" t="s">
        <v>122</v>
      </c>
      <c r="E25" s="4" t="s">
        <v>123</v>
      </c>
      <c r="F25" t="str">
        <f t="shared" si="0"/>
        <v>#define 最大亮度 "\xAD\xB1\xAF\xB0" </v>
      </c>
      <c r="K25" s="19"/>
    </row>
    <row r="26" ht="18" spans="1:11">
      <c r="A26" t="s">
        <v>124</v>
      </c>
      <c r="B26" s="22" t="s">
        <v>125</v>
      </c>
      <c r="C26" s="19" t="s">
        <v>126</v>
      </c>
      <c r="D26" s="19" t="s">
        <v>127</v>
      </c>
      <c r="E26" s="4" t="s">
        <v>128</v>
      </c>
      <c r="F26" t="str">
        <f t="shared" si="0"/>
        <v>#define 发送结束音 "\x05\x11\xB3\xB4\x0E" </v>
      </c>
      <c r="K26" s="19"/>
    </row>
    <row r="27" ht="18" spans="1:11">
      <c r="A27" t="s">
        <v>129</v>
      </c>
      <c r="B27" s="22" t="s">
        <v>130</v>
      </c>
      <c r="C27" s="19" t="s">
        <v>131</v>
      </c>
      <c r="D27" s="19" t="s">
        <v>132</v>
      </c>
      <c r="E27" s="4" t="s">
        <v>133</v>
      </c>
      <c r="F27" t="str">
        <f t="shared" si="0"/>
        <v>#define 尾音消除 "\xB5\x0E\xB6\x8C" </v>
      </c>
      <c r="K27" s="19"/>
    </row>
    <row r="28" ht="18" spans="1:11">
      <c r="A28" t="s">
        <v>134</v>
      </c>
      <c r="B28" s="22" t="s">
        <v>135</v>
      </c>
      <c r="C28" s="19" t="s">
        <v>136</v>
      </c>
      <c r="D28" s="19" t="s">
        <v>137</v>
      </c>
      <c r="E28" s="4" t="s">
        <v>138</v>
      </c>
      <c r="F28" t="str">
        <f t="shared" si="0"/>
        <v>#define 过中继尾音消除 "\xB7\xB8\xB9\xB5\x0E\xB6\x8C" </v>
      </c>
      <c r="K28" s="19"/>
    </row>
    <row r="29" ht="18" spans="1:11">
      <c r="A29" t="s">
        <v>139</v>
      </c>
      <c r="B29" s="22" t="s">
        <v>140</v>
      </c>
      <c r="C29" s="19" t="s">
        <v>141</v>
      </c>
      <c r="D29" s="19" t="s">
        <v>142</v>
      </c>
      <c r="E29" s="4" t="s">
        <v>143</v>
      </c>
      <c r="F29" t="str">
        <f t="shared" si="0"/>
        <v>#define 一键即呼 "\xBA\x96\xBB\xBC" </v>
      </c>
      <c r="K29" s="19"/>
    </row>
    <row r="30" ht="18" spans="1:11">
      <c r="A30" t="s">
        <v>144</v>
      </c>
      <c r="B30" s="22" t="s">
        <v>145</v>
      </c>
      <c r="C30" s="19" t="s">
        <v>146</v>
      </c>
      <c r="D30" s="19" t="s">
        <v>147</v>
      </c>
      <c r="E30" s="4" t="s">
        <v>148</v>
      </c>
      <c r="F30" t="str">
        <f t="shared" si="0"/>
        <v>#define 身份码 "\xBD\xBE\xBF" </v>
      </c>
      <c r="K30" s="19"/>
    </row>
    <row r="31" ht="18" spans="1:11">
      <c r="A31" t="s">
        <v>149</v>
      </c>
      <c r="B31" s="23" t="s">
        <v>150</v>
      </c>
      <c r="C31" s="19" t="s">
        <v>151</v>
      </c>
      <c r="D31" s="19" t="s">
        <v>152</v>
      </c>
      <c r="E31" s="4" t="s">
        <v>153</v>
      </c>
      <c r="F31" t="str">
        <f t="shared" si="0"/>
        <v>#define DTMF上线码 "\x44\x54\x4D\x46\xC0\xC1\xBF" </v>
      </c>
      <c r="K31" s="19"/>
    </row>
    <row r="32" ht="18" spans="1:11">
      <c r="A32" t="s">
        <v>154</v>
      </c>
      <c r="B32" s="23" t="s">
        <v>155</v>
      </c>
      <c r="C32" s="19" t="s">
        <v>156</v>
      </c>
      <c r="D32" s="19" t="s">
        <v>157</v>
      </c>
      <c r="E32" s="4" t="s">
        <v>158</v>
      </c>
      <c r="F32" t="str">
        <f t="shared" si="0"/>
        <v>#define DTMF下线码 "\x44\x54\x4D\x46\xC2\xC1\xBF" </v>
      </c>
      <c r="K32" s="19"/>
    </row>
    <row r="33" ht="18" spans="1:11">
      <c r="A33" t="s">
        <v>159</v>
      </c>
      <c r="B33" s="23" t="s">
        <v>160</v>
      </c>
      <c r="C33" s="19" t="s">
        <v>161</v>
      </c>
      <c r="D33" s="19" t="s">
        <v>162</v>
      </c>
      <c r="E33" s="4" t="s">
        <v>163</v>
      </c>
      <c r="F33" t="str">
        <f t="shared" si="0"/>
        <v>#define DTMF发送 "\x44\x54\x4D\x46\x05\x11" </v>
      </c>
      <c r="K33" s="19"/>
    </row>
    <row r="34" ht="18" spans="1:11">
      <c r="A34" t="s">
        <v>164</v>
      </c>
      <c r="B34" s="23" t="s">
        <v>165</v>
      </c>
      <c r="C34" s="19" t="s">
        <v>166</v>
      </c>
      <c r="D34" s="19" t="s">
        <v>167</v>
      </c>
      <c r="E34" s="4" t="s">
        <v>168</v>
      </c>
      <c r="F34" t="str">
        <f t="shared" si="0"/>
        <v>#define DTMF侧音 "\x44\x54\x4D\x46\x95\x0E" </v>
      </c>
      <c r="K34" s="19"/>
    </row>
    <row r="35" ht="18" spans="1:11">
      <c r="A35" t="s">
        <v>169</v>
      </c>
      <c r="B35" s="23" t="s">
        <v>170</v>
      </c>
      <c r="C35" s="19" t="s">
        <v>171</v>
      </c>
      <c r="D35" s="19" t="s">
        <v>172</v>
      </c>
      <c r="E35" s="4" t="s">
        <v>173</v>
      </c>
      <c r="F35" t="str">
        <f t="shared" si="0"/>
        <v>#define DTMF响应 "\x44\x54\x4D\x46\xC3\xC4" </v>
      </c>
      <c r="K35" s="19"/>
    </row>
    <row r="36" ht="18" spans="1:11">
      <c r="A36" t="s">
        <v>174</v>
      </c>
      <c r="B36" s="23" t="s">
        <v>175</v>
      </c>
      <c r="C36" s="19" t="s">
        <v>176</v>
      </c>
      <c r="D36" s="19" t="s">
        <v>177</v>
      </c>
      <c r="E36" s="4" t="s">
        <v>178</v>
      </c>
      <c r="F36" t="str">
        <f t="shared" si="0"/>
        <v>#define DTMF复位 "\x44\x54\x4D\x46\x92\xC5" </v>
      </c>
      <c r="K36" s="19"/>
    </row>
    <row r="37" ht="18" spans="1:11">
      <c r="A37" t="s">
        <v>179</v>
      </c>
      <c r="B37" s="23" t="s">
        <v>180</v>
      </c>
      <c r="C37" s="19" t="s">
        <v>181</v>
      </c>
      <c r="D37" s="19" t="s">
        <v>182</v>
      </c>
      <c r="E37" s="4" t="s">
        <v>183</v>
      </c>
      <c r="F37" t="str">
        <f t="shared" si="0"/>
        <v>#define DTMF预载波 "\x44\x54\x4D\x46\xC6\xC7\xC8" </v>
      </c>
      <c r="K37" s="19"/>
    </row>
    <row r="38" ht="18" spans="1:11">
      <c r="A38" t="s">
        <v>184</v>
      </c>
      <c r="B38" s="23" t="s">
        <v>185</v>
      </c>
      <c r="C38" s="19" t="s">
        <v>186</v>
      </c>
      <c r="D38" s="19" t="s">
        <v>187</v>
      </c>
      <c r="E38" s="4" t="s">
        <v>188</v>
      </c>
      <c r="F38" t="str">
        <f t="shared" si="0"/>
        <v>#define DTMF联系人 "\x44\x54\x4D\x46\xCA\xCB\xCC" </v>
      </c>
      <c r="K38" s="19"/>
    </row>
    <row r="39" ht="18" spans="1:11">
      <c r="A39" t="s">
        <v>189</v>
      </c>
      <c r="B39" s="23" t="s">
        <v>190</v>
      </c>
      <c r="C39" s="19" t="s">
        <v>191</v>
      </c>
      <c r="D39" s="19" t="s">
        <v>192</v>
      </c>
      <c r="E39" s="4" t="s">
        <v>193</v>
      </c>
      <c r="F39" t="str">
        <f t="shared" si="0"/>
        <v>#define DTMF显示 "\x44\x54\x4D\x46\xA5\xA6" </v>
      </c>
      <c r="K39" s="19"/>
    </row>
    <row r="40" ht="18" spans="1:11">
      <c r="A40" t="s">
        <v>194</v>
      </c>
      <c r="B40" s="23" t="s">
        <v>195</v>
      </c>
      <c r="C40" s="19"/>
      <c r="D40" s="19" t="s">
        <v>196</v>
      </c>
      <c r="E40" s="4" t="s">
        <v>197</v>
      </c>
      <c r="K40" s="19"/>
    </row>
    <row r="41" ht="18" spans="1:11">
      <c r="A41" t="s">
        <v>198</v>
      </c>
      <c r="B41" s="22" t="s">
        <v>199</v>
      </c>
      <c r="C41" s="19" t="s">
        <v>2</v>
      </c>
      <c r="D41" s="19" t="s">
        <v>200</v>
      </c>
      <c r="E41" s="4" t="s">
        <v>201</v>
      </c>
      <c r="F41" t="str">
        <f t="shared" ref="F41:F76" si="1">"#define "&amp;B41&amp;" """&amp;D41&amp;""" "</f>
        <v>#define 收发模式 "\x09\x05\x0F\x82" </v>
      </c>
      <c r="K41" s="19"/>
    </row>
    <row r="42" ht="18" spans="1:11">
      <c r="A42" t="s">
        <v>202</v>
      </c>
      <c r="B42" s="22" t="s">
        <v>203</v>
      </c>
      <c r="C42" s="19" t="s">
        <v>2</v>
      </c>
      <c r="D42" s="19" t="s">
        <v>204</v>
      </c>
      <c r="E42" s="4" t="s">
        <v>205</v>
      </c>
      <c r="F42" t="str">
        <f t="shared" si="1"/>
        <v>#define 静噪等级 "\xCF\xD0\xD1\xD2" </v>
      </c>
      <c r="K42" s="19"/>
    </row>
    <row r="43" ht="18" spans="1:11">
      <c r="A43" t="s">
        <v>206</v>
      </c>
      <c r="B43" s="22" t="s">
        <v>207</v>
      </c>
      <c r="C43" s="19" t="s">
        <v>6</v>
      </c>
      <c r="D43" s="19" t="s">
        <v>208</v>
      </c>
      <c r="E43" s="4" t="s">
        <v>209</v>
      </c>
      <c r="F43" t="str">
        <f t="shared" si="1"/>
        <v>#define 频段解锁 "\x03\xD3\xC9\x9A" </v>
      </c>
      <c r="K43" s="19"/>
    </row>
    <row r="44" ht="18" spans="1:11">
      <c r="A44" t="s">
        <v>210</v>
      </c>
      <c r="B44" s="23" t="s">
        <v>211</v>
      </c>
      <c r="C44" s="19" t="s">
        <v>2</v>
      </c>
      <c r="D44" s="19" t="s">
        <v>212</v>
      </c>
      <c r="E44" s="4" t="s">
        <v>213</v>
      </c>
      <c r="F44" t="str">
        <f t="shared" si="1"/>
        <v>#define 200M发射 "\x32\x30\x30\x4D\x05\x06" </v>
      </c>
      <c r="K44" s="19"/>
    </row>
    <row r="45" ht="18" spans="1:11">
      <c r="A45" t="s">
        <v>214</v>
      </c>
      <c r="B45" s="23" t="s">
        <v>215</v>
      </c>
      <c r="C45" s="19" t="s">
        <v>2</v>
      </c>
      <c r="D45" s="19" t="s">
        <v>216</v>
      </c>
      <c r="E45" s="4" t="s">
        <v>217</v>
      </c>
      <c r="F45" t="str">
        <f t="shared" si="1"/>
        <v>#define 350M发射 "\x33\x35\x30\x4D\x05\x06" </v>
      </c>
      <c r="K45" s="19"/>
    </row>
    <row r="46" ht="18" spans="1:11">
      <c r="A46" s="21" t="s">
        <v>218</v>
      </c>
      <c r="B46" s="23" t="s">
        <v>219</v>
      </c>
      <c r="C46" s="19" t="s">
        <v>2</v>
      </c>
      <c r="D46" s="19" t="s">
        <v>220</v>
      </c>
      <c r="E46" s="4" t="s">
        <v>216</v>
      </c>
      <c r="F46" t="str">
        <f t="shared" si="1"/>
        <v>#define 500M发射 "\x35\x30\x30\x4D\x05\x06" </v>
      </c>
      <c r="K46" s="19"/>
    </row>
    <row r="47" ht="18" spans="1:11">
      <c r="A47" s="21" t="s">
        <v>221</v>
      </c>
      <c r="B47" s="23" t="s">
        <v>222</v>
      </c>
      <c r="C47" s="19" t="s">
        <v>2</v>
      </c>
      <c r="D47" s="19" t="s">
        <v>223</v>
      </c>
      <c r="E47" s="4" t="s">
        <v>224</v>
      </c>
      <c r="F47" t="str">
        <f t="shared" si="1"/>
        <v>#define 350M接收 "\x33\x35\x30\x4D\x08\x09" </v>
      </c>
      <c r="K47" s="19"/>
    </row>
    <row r="48" ht="18" spans="1:11">
      <c r="A48" s="21" t="s">
        <v>225</v>
      </c>
      <c r="B48" s="22" t="s">
        <v>226</v>
      </c>
      <c r="C48" s="19" t="s">
        <v>2</v>
      </c>
      <c r="D48" s="19" t="s">
        <v>227</v>
      </c>
      <c r="E48" s="4" t="s">
        <v>228</v>
      </c>
      <c r="F48" t="str">
        <f t="shared" si="1"/>
        <v>#define 电池调压 "\x9F\xAA\x80\x1F" </v>
      </c>
      <c r="K48" s="19"/>
    </row>
    <row r="49" ht="18" spans="1:11">
      <c r="A49" s="21" t="s">
        <v>229</v>
      </c>
      <c r="B49" s="22" t="s">
        <v>230</v>
      </c>
      <c r="C49" s="19" t="s">
        <v>2</v>
      </c>
      <c r="D49" s="19" t="s">
        <v>231</v>
      </c>
      <c r="E49" s="4" t="s">
        <v>232</v>
      </c>
      <c r="F49" t="str">
        <f t="shared" si="1"/>
        <v>#define 电池大小 "\x9F\xAA\xB1\xAE" </v>
      </c>
      <c r="K49" s="19"/>
    </row>
    <row r="50" ht="18" spans="1:11">
      <c r="A50" s="21" t="s">
        <v>233</v>
      </c>
      <c r="B50" s="22" t="s">
        <v>234</v>
      </c>
      <c r="C50" s="19" t="s">
        <v>6</v>
      </c>
      <c r="D50" s="19" t="s">
        <v>235</v>
      </c>
      <c r="E50" s="4" t="s">
        <v>236</v>
      </c>
      <c r="F50" t="str">
        <f t="shared" si="1"/>
        <v>#define 参数复位 "\xD4\x0B\x92\xC5" </v>
      </c>
      <c r="K50" s="19"/>
    </row>
    <row r="51" ht="18" spans="1:11">
      <c r="A51" s="22" t="s">
        <v>237</v>
      </c>
      <c r="B51" s="22" t="s">
        <v>238</v>
      </c>
      <c r="C51" s="19" t="s">
        <v>2</v>
      </c>
      <c r="D51" s="19" t="s">
        <v>239</v>
      </c>
      <c r="E51" s="4" t="s">
        <v>240</v>
      </c>
      <c r="F51" t="str">
        <f t="shared" si="1"/>
        <v>#define 发送=接收 "\x05\x11\x3D\x08\x09" </v>
      </c>
      <c r="K51" s="19"/>
    </row>
    <row r="52" ht="36" spans="1:11">
      <c r="A52" s="22" t="s">
        <v>241</v>
      </c>
      <c r="B52" s="22" t="s">
        <v>242</v>
      </c>
      <c r="C52" s="19" t="s">
        <v>6</v>
      </c>
      <c r="D52" s="19" t="s">
        <v>243</v>
      </c>
      <c r="E52" s="4" t="s">
        <v>244</v>
      </c>
      <c r="F52" t="str">
        <f t="shared" si="1"/>
        <v>#define 发送=接收+偏移 "\x05\x11\x3D\x08\x09\x2B\xD7\xD8" </v>
      </c>
      <c r="K52" s="19"/>
    </row>
    <row r="53" ht="36" spans="1:11">
      <c r="A53" s="22" t="s">
        <v>245</v>
      </c>
      <c r="B53" s="22" t="s">
        <v>246</v>
      </c>
      <c r="C53" s="19" t="s">
        <v>6</v>
      </c>
      <c r="D53" s="19" t="s">
        <v>247</v>
      </c>
      <c r="E53" s="4" t="s">
        <v>248</v>
      </c>
      <c r="F53" t="str">
        <f t="shared" si="1"/>
        <v>#define 发送=接收-偏移 "\x05\x11\x3D\x08\x09\x2D\xD7\xD8" </v>
      </c>
      <c r="K53" s="19"/>
    </row>
    <row r="54" ht="18" spans="1:11">
      <c r="A54" s="22" t="s">
        <v>237</v>
      </c>
      <c r="B54" s="22" t="s">
        <v>249</v>
      </c>
      <c r="C54" s="19" t="s">
        <v>6</v>
      </c>
      <c r="D54" s="19" t="s">
        <v>250</v>
      </c>
      <c r="E54" s="4" t="s">
        <v>251</v>
      </c>
      <c r="F54" t="str">
        <f t="shared" si="1"/>
        <v>#define 关闭 "\xD9\xDA" </v>
      </c>
      <c r="K54" s="19"/>
    </row>
    <row r="55" ht="18" spans="1:11">
      <c r="A55" s="22" t="s">
        <v>252</v>
      </c>
      <c r="B55" s="22" t="s">
        <v>253</v>
      </c>
      <c r="C55" s="19" t="s">
        <v>2</v>
      </c>
      <c r="D55" s="19" t="s">
        <v>254</v>
      </c>
      <c r="E55" s="4" t="s">
        <v>255</v>
      </c>
      <c r="F55" t="str">
        <f t="shared" si="1"/>
        <v>#define 开启 "\xA8\xB2" </v>
      </c>
      <c r="K55" s="19"/>
    </row>
    <row r="56" ht="18" spans="1:11">
      <c r="A56" s="22" t="s">
        <v>237</v>
      </c>
      <c r="B56" s="22" t="s">
        <v>249</v>
      </c>
      <c r="C56" s="19" t="s">
        <v>6</v>
      </c>
      <c r="D56" s="19" t="s">
        <v>250</v>
      </c>
      <c r="E56" s="4" t="s">
        <v>256</v>
      </c>
      <c r="F56" t="str">
        <f t="shared" si="1"/>
        <v>#define 关闭 "\xD9\xDA" </v>
      </c>
      <c r="K56" s="19"/>
    </row>
    <row r="57" ht="36" spans="1:11">
      <c r="A57" s="22" t="s">
        <v>257</v>
      </c>
      <c r="B57" s="22" t="s">
        <v>258</v>
      </c>
      <c r="C57" s="19" t="s">
        <v>6</v>
      </c>
      <c r="D57" s="19" t="s">
        <v>259</v>
      </c>
      <c r="E57" s="4" t="s">
        <v>260</v>
      </c>
      <c r="F57" t="str">
        <f t="shared" si="1"/>
        <v>#define 主信道接收发射 "\xDB\x89\x8A\x08\x09\x05\x06" </v>
      </c>
      <c r="K57" s="19"/>
    </row>
    <row r="58" ht="36" spans="1:11">
      <c r="A58" s="22" t="s">
        <v>261</v>
      </c>
      <c r="B58" s="22" t="s">
        <v>262</v>
      </c>
      <c r="C58" s="19" t="s">
        <v>6</v>
      </c>
      <c r="D58" s="19" t="s">
        <v>263</v>
      </c>
      <c r="E58" s="4" t="s">
        <v>264</v>
      </c>
      <c r="F58" t="str">
        <f t="shared" si="1"/>
        <v>#define 双信道接收 "\xDC\x89\x8A\x08\x09" </v>
      </c>
      <c r="K58" s="19"/>
    </row>
    <row r="59" ht="36" spans="1:11">
      <c r="A59" s="22" t="s">
        <v>265</v>
      </c>
      <c r="B59" s="22" t="s">
        <v>266</v>
      </c>
      <c r="C59" s="19" t="s">
        <v>6</v>
      </c>
      <c r="D59" s="19" t="s">
        <v>267</v>
      </c>
      <c r="E59" s="4" t="s">
        <v>268</v>
      </c>
      <c r="F59" t="str">
        <f t="shared" si="1"/>
        <v>#define 主信道发射副信道接收 "\xDB\x89\x8A\x05\x06\xDD\x89\x8A\x08\x09" </v>
      </c>
      <c r="K59" s="19"/>
    </row>
    <row r="60" ht="36" spans="1:11">
      <c r="A60" s="22" t="s">
        <v>269</v>
      </c>
      <c r="B60" s="22" t="s">
        <v>270</v>
      </c>
      <c r="C60" s="19" t="s">
        <v>6</v>
      </c>
      <c r="D60" s="19" t="s">
        <v>271</v>
      </c>
      <c r="E60" s="4" t="s">
        <v>272</v>
      </c>
      <c r="F60" t="str">
        <f t="shared" si="1"/>
        <v>#define 主信道发射双信道接收 "\xDB\x89\x8A\x05\x06\xDC\x89\x8A\x08\x09" </v>
      </c>
      <c r="K60" s="19"/>
    </row>
    <row r="61" ht="36" spans="1:11">
      <c r="A61" s="22" t="s">
        <v>273</v>
      </c>
      <c r="B61" s="22" t="s">
        <v>274</v>
      </c>
      <c r="C61" s="19" t="s">
        <v>6</v>
      </c>
      <c r="D61" s="19" t="s">
        <v>275</v>
      </c>
      <c r="E61" s="4" t="s">
        <v>276</v>
      </c>
      <c r="F61" t="str">
        <f t="shared" si="1"/>
        <v>#define 遇信号5秒后搜索 "\x1C\x89\xDE\x35\xDF\xE0\x83\x84" </v>
      </c>
      <c r="K61" s="19"/>
    </row>
    <row r="62" ht="18" spans="1:11">
      <c r="A62" s="22" t="s">
        <v>277</v>
      </c>
      <c r="B62" s="22" t="s">
        <v>278</v>
      </c>
      <c r="C62" s="19" t="s">
        <v>6</v>
      </c>
      <c r="D62" s="19" t="s">
        <v>279</v>
      </c>
      <c r="E62" s="4" t="s">
        <v>280</v>
      </c>
      <c r="F62" t="str">
        <f t="shared" si="1"/>
        <v>#define 信号停止后搜索 "\x89\xDE\xE1\xE2\xE0\x83\x84" </v>
      </c>
      <c r="K62" s="19"/>
    </row>
    <row r="63" ht="36" spans="1:11">
      <c r="A63" s="22" t="s">
        <v>281</v>
      </c>
      <c r="B63" s="22" t="s">
        <v>282</v>
      </c>
      <c r="C63" s="19" t="s">
        <v>6</v>
      </c>
      <c r="D63" s="19" t="s">
        <v>283</v>
      </c>
      <c r="E63" s="4" t="s">
        <v>284</v>
      </c>
      <c r="F63" t="str">
        <f t="shared" si="1"/>
        <v>#define 遇信号后停止搜索 "\x1C\x89\xDE\xE0\xE1\xE2\x83\x84" </v>
      </c>
      <c r="K63" s="19"/>
    </row>
    <row r="64" ht="18" spans="1:11">
      <c r="A64" s="22" t="s">
        <v>285</v>
      </c>
      <c r="B64" s="22" t="s">
        <v>286</v>
      </c>
      <c r="C64" s="19" t="s">
        <v>2</v>
      </c>
      <c r="D64" s="19" t="s">
        <v>287</v>
      </c>
      <c r="E64" s="4" t="s">
        <v>288</v>
      </c>
      <c r="F64" t="str">
        <f t="shared" si="1"/>
        <v>#define 频率 "\x03\x04" </v>
      </c>
      <c r="K64" s="19"/>
    </row>
    <row r="65" ht="36" spans="1:11">
      <c r="A65" s="22" t="s">
        <v>289</v>
      </c>
      <c r="B65" s="22" t="s">
        <v>290</v>
      </c>
      <c r="C65" s="19" t="s">
        <v>6</v>
      </c>
      <c r="D65" s="19" t="s">
        <v>291</v>
      </c>
      <c r="E65" s="4" t="s">
        <v>292</v>
      </c>
      <c r="F65" t="str">
        <f t="shared" si="1"/>
        <v>#define 信道号 "\x89\x8A\xDE" </v>
      </c>
      <c r="K65" s="19"/>
    </row>
    <row r="66" ht="18" spans="1:11">
      <c r="A66" s="22" t="s">
        <v>293</v>
      </c>
      <c r="B66" s="22" t="s">
        <v>294</v>
      </c>
      <c r="C66" s="19" t="s">
        <v>6</v>
      </c>
      <c r="D66" s="19" t="s">
        <v>295</v>
      </c>
      <c r="E66" s="4" t="s">
        <v>296</v>
      </c>
      <c r="F66" t="str">
        <f t="shared" si="1"/>
        <v>#define 名称 "\x8E\xE3" </v>
      </c>
      <c r="K66" s="19"/>
    </row>
    <row r="67" ht="54" spans="1:11">
      <c r="A67" s="22" t="s">
        <v>297</v>
      </c>
      <c r="B67" s="22" t="s">
        <v>298</v>
      </c>
      <c r="C67" s="19" t="s">
        <v>6</v>
      </c>
      <c r="D67" s="19" t="s">
        <v>299</v>
      </c>
      <c r="E67" s="4" t="s">
        <v>300</v>
      </c>
      <c r="F67" t="str">
        <f t="shared" si="1"/>
        <v>#define 名称+频率 "\x8E\xE3\x2B\x03\x04" </v>
      </c>
      <c r="K67" s="19"/>
    </row>
    <row r="68" ht="36" spans="1:11">
      <c r="A68" s="22" t="s">
        <v>301</v>
      </c>
      <c r="B68" s="22" t="s">
        <v>302</v>
      </c>
      <c r="C68" s="19" t="s">
        <v>6</v>
      </c>
      <c r="D68" s="19" t="s">
        <v>303</v>
      </c>
      <c r="E68" s="4" t="s">
        <v>304</v>
      </c>
      <c r="F68" t="str">
        <f t="shared" si="1"/>
        <v>#define 不响应 "\xE4\xC3\xC4" </v>
      </c>
      <c r="K68" s="19"/>
    </row>
    <row r="69" ht="18" spans="1:11">
      <c r="A69" s="22" t="s">
        <v>305</v>
      </c>
      <c r="B69" s="22" t="s">
        <v>306</v>
      </c>
      <c r="C69" s="19" t="s">
        <v>6</v>
      </c>
      <c r="D69" s="19" t="s">
        <v>307</v>
      </c>
      <c r="E69" s="4" t="s">
        <v>308</v>
      </c>
      <c r="F69" t="str">
        <f t="shared" si="1"/>
        <v>#define 本地响铃 "\xE5\xE6\xC3\xE7" </v>
      </c>
      <c r="K69" s="19"/>
    </row>
    <row r="70" ht="18" spans="1:11">
      <c r="A70" s="22" t="s">
        <v>309</v>
      </c>
      <c r="B70" s="22" t="s">
        <v>310</v>
      </c>
      <c r="C70" s="19" t="s">
        <v>6</v>
      </c>
      <c r="D70" s="19" t="s">
        <v>311</v>
      </c>
      <c r="E70" s="4" t="s">
        <v>312</v>
      </c>
      <c r="F70" t="str">
        <f t="shared" si="1"/>
        <v>#define 回复响应 "\xE8\x92\xC3\xC4" </v>
      </c>
      <c r="K70" s="19"/>
    </row>
    <row r="71" ht="36" spans="1:11">
      <c r="A71" s="22" t="s">
        <v>313</v>
      </c>
      <c r="B71" s="22" t="s">
        <v>314</v>
      </c>
      <c r="C71" s="19" t="s">
        <v>6</v>
      </c>
      <c r="D71" s="19" t="s">
        <v>315</v>
      </c>
      <c r="E71" s="4" t="s">
        <v>316</v>
      </c>
      <c r="F71" t="str">
        <f t="shared" si="1"/>
        <v>#define 本地响铃+回复响应 "\xE5\xE6\xC3\xE7\x2B\xE8\x92\xC3\xC4" </v>
      </c>
      <c r="K71" s="19"/>
    </row>
    <row r="72" ht="18" spans="1:11">
      <c r="A72" s="22" t="s">
        <v>237</v>
      </c>
      <c r="B72" s="22" t="s">
        <v>317</v>
      </c>
      <c r="C72" s="19" t="s">
        <v>6</v>
      </c>
      <c r="D72" s="19" t="s">
        <v>318</v>
      </c>
      <c r="E72" s="4" t="s">
        <v>319</v>
      </c>
      <c r="F72" t="str">
        <f t="shared" si="1"/>
        <v>#define 不发送 "\xE4\x05\x11" </v>
      </c>
      <c r="K72" s="19"/>
    </row>
    <row r="73" ht="18" spans="1:11">
      <c r="A73" s="22" t="s">
        <v>320</v>
      </c>
      <c r="B73" s="22" t="s">
        <v>321</v>
      </c>
      <c r="C73" s="19" t="s">
        <v>2</v>
      </c>
      <c r="D73" s="19" t="s">
        <v>322</v>
      </c>
      <c r="E73" s="4" t="s">
        <v>323</v>
      </c>
      <c r="F73" t="str">
        <f t="shared" si="1"/>
        <v>#define 上线码 "\xC0\xC1\xBF" </v>
      </c>
      <c r="K73" s="19"/>
    </row>
    <row r="74" ht="18" spans="1:11">
      <c r="A74" s="24" t="s">
        <v>324</v>
      </c>
      <c r="B74" s="22" t="s">
        <v>325</v>
      </c>
      <c r="C74" s="19" t="s">
        <v>2</v>
      </c>
      <c r="D74" s="19" t="s">
        <v>326</v>
      </c>
      <c r="E74" s="4" t="s">
        <v>327</v>
      </c>
      <c r="F74" t="str">
        <f t="shared" si="1"/>
        <v>#define 下线码 "\xC2\xC1\xBF" </v>
      </c>
      <c r="K74" s="19"/>
    </row>
    <row r="75" ht="36" spans="1:11">
      <c r="A75" s="22" t="s">
        <v>328</v>
      </c>
      <c r="B75" s="22" t="s">
        <v>329</v>
      </c>
      <c r="C75" s="19" t="s">
        <v>2</v>
      </c>
      <c r="D75" s="19" t="s">
        <v>330</v>
      </c>
      <c r="E75" s="4" t="s">
        <v>331</v>
      </c>
      <c r="F75" t="str">
        <f t="shared" si="1"/>
        <v>#define 上线+下线码 "\xC0\xC1\x2B\xC2\xC1\xBF" </v>
      </c>
      <c r="K75" s="19"/>
    </row>
    <row r="76" ht="36" spans="1:11">
      <c r="A76" s="22" t="s">
        <v>332</v>
      </c>
      <c r="B76" s="22" t="s">
        <v>333</v>
      </c>
      <c r="C76" s="19" t="s">
        <v>2</v>
      </c>
      <c r="D76" s="19" t="s">
        <v>334</v>
      </c>
      <c r="E76" s="4" t="s">
        <v>335</v>
      </c>
      <c r="F76" t="str">
        <f t="shared" si="1"/>
        <v>#define Quindar码 "\x51\x75\x69\x6E\x64\x61\x72\xBF" </v>
      </c>
      <c r="K76" s="19"/>
    </row>
    <row r="77" ht="18" spans="1:11">
      <c r="A77" s="22" t="s">
        <v>237</v>
      </c>
      <c r="B77" s="22" t="s">
        <v>336</v>
      </c>
      <c r="C77" s="19" t="s">
        <v>6</v>
      </c>
      <c r="D77" s="19" t="s">
        <v>337</v>
      </c>
      <c r="E77" s="4" t="s">
        <v>287</v>
      </c>
      <c r="F77" t="str">
        <f t="shared" ref="F77:F93" si="2">"#define "&amp;B77&amp;" """&amp;D77&amp;""" "</f>
        <v>#define 关闭结束音 "\xD9\xDA\xB3\xB4\x0E" </v>
      </c>
      <c r="K77" s="19"/>
    </row>
    <row r="78" ht="18" spans="1:11">
      <c r="A78" s="22" t="s">
        <v>338</v>
      </c>
      <c r="B78" s="22" t="s">
        <v>339</v>
      </c>
      <c r="C78" s="19" t="s">
        <v>2</v>
      </c>
      <c r="D78" s="19" t="s">
        <v>340</v>
      </c>
      <c r="E78" s="4" t="s">
        <v>341</v>
      </c>
      <c r="F78" t="str">
        <f t="shared" si="2"/>
        <v>#define ROGER结束音 "ROGER\xB3\xB4\x0E" </v>
      </c>
      <c r="K78" s="19"/>
    </row>
    <row r="79" ht="18" spans="1:11">
      <c r="A79" s="22" t="s">
        <v>342</v>
      </c>
      <c r="B79" s="23" t="s">
        <v>343</v>
      </c>
      <c r="C79" s="19" t="s">
        <v>6</v>
      </c>
      <c r="D79" s="19" t="s">
        <v>344</v>
      </c>
      <c r="E79" s="4" t="s">
        <v>345</v>
      </c>
      <c r="F79" t="str">
        <f t="shared" si="2"/>
        <v>#define MDC蛙叫 "\x4D\x44\x43\xEA\xEB" </v>
      </c>
      <c r="K79" s="19"/>
    </row>
    <row r="80" ht="18" spans="1:11">
      <c r="A80" s="22" t="s">
        <v>346</v>
      </c>
      <c r="B80" s="22" t="s">
        <v>347</v>
      </c>
      <c r="C80" s="19" t="s">
        <v>6</v>
      </c>
      <c r="D80" s="19" t="s">
        <v>348</v>
      </c>
      <c r="E80" s="4" t="s">
        <v>349</v>
      </c>
      <c r="F80" t="str">
        <f t="shared" si="2"/>
        <v>#define 除信道参数 "\x8C\x89\x8A\xD4\x0B" </v>
      </c>
      <c r="K80" s="19"/>
    </row>
    <row r="81" ht="18" spans="1:11">
      <c r="A81" s="22" t="s">
        <v>350</v>
      </c>
      <c r="B81" s="22" t="s">
        <v>351</v>
      </c>
      <c r="C81" s="19" t="s">
        <v>6</v>
      </c>
      <c r="D81" s="19" t="s">
        <v>352</v>
      </c>
      <c r="E81" s="4" t="s">
        <v>353</v>
      </c>
      <c r="F81" t="str">
        <f t="shared" si="2"/>
        <v>#define 全部参数 "\xEC\xED\xD4\x0B" </v>
      </c>
      <c r="K81" s="19"/>
    </row>
    <row r="82" ht="36" spans="1:11">
      <c r="A82" s="22" t="s">
        <v>354</v>
      </c>
      <c r="B82" s="22" t="s">
        <v>355</v>
      </c>
      <c r="C82" s="19" t="s">
        <v>6</v>
      </c>
      <c r="D82" s="19" t="s">
        <v>356</v>
      </c>
      <c r="E82" s="4" t="s">
        <v>357</v>
      </c>
      <c r="F82" t="str">
        <f t="shared" si="2"/>
        <v>#define 禁用全部 "\x1E\xEE\xEC\xED" </v>
      </c>
      <c r="K82" s="19"/>
    </row>
    <row r="83" ht="36" spans="1:11">
      <c r="A83" s="22" t="s">
        <v>358</v>
      </c>
      <c r="B83" s="22" t="s">
        <v>359</v>
      </c>
      <c r="C83" s="19" t="s">
        <v>6</v>
      </c>
      <c r="D83" s="19" t="s">
        <v>360</v>
      </c>
      <c r="E83" s="4" t="s">
        <v>361</v>
      </c>
      <c r="F83" t="str">
        <f t="shared" si="2"/>
        <v>#define 解锁全部 "\xC9\x9A\xEC\xED" </v>
      </c>
      <c r="K83" s="19"/>
    </row>
    <row r="84" ht="18" spans="1:11">
      <c r="A84" s="22" t="s">
        <v>237</v>
      </c>
      <c r="B84" s="22" t="s">
        <v>249</v>
      </c>
      <c r="C84" s="19" t="s">
        <v>6</v>
      </c>
      <c r="D84" s="19" t="s">
        <v>250</v>
      </c>
      <c r="E84" s="4" t="s">
        <v>362</v>
      </c>
      <c r="F84" t="str">
        <f t="shared" si="2"/>
        <v>#define 关闭 "\xD9\xDA" </v>
      </c>
      <c r="K84" s="19"/>
    </row>
    <row r="85" ht="18" spans="1:11">
      <c r="A85" s="22" t="s">
        <v>252</v>
      </c>
      <c r="B85" s="22" t="s">
        <v>253</v>
      </c>
      <c r="C85" s="19" t="s">
        <v>2</v>
      </c>
      <c r="D85" s="19" t="s">
        <v>254</v>
      </c>
      <c r="E85" s="4" t="s">
        <v>363</v>
      </c>
      <c r="F85" t="str">
        <f t="shared" si="2"/>
        <v>#define 开启 "\xA8\xB2" </v>
      </c>
      <c r="K85" s="19"/>
    </row>
    <row r="86" ht="18" spans="1:11">
      <c r="A86" s="22" t="s">
        <v>237</v>
      </c>
      <c r="B86" s="22" t="s">
        <v>249</v>
      </c>
      <c r="C86" s="19" t="s">
        <v>6</v>
      </c>
      <c r="D86" s="19" t="s">
        <v>250</v>
      </c>
      <c r="E86" s="4" t="s">
        <v>364</v>
      </c>
      <c r="F86" t="str">
        <f t="shared" si="2"/>
        <v>#define 关闭 "\xD9\xDA" </v>
      </c>
      <c r="K86" s="19"/>
    </row>
    <row r="87" ht="18" spans="1:11">
      <c r="A87" s="22" t="s">
        <v>365</v>
      </c>
      <c r="B87" s="22" t="s">
        <v>366</v>
      </c>
      <c r="C87" s="19" t="s">
        <v>2</v>
      </c>
      <c r="D87" s="19" t="s">
        <v>367</v>
      </c>
      <c r="E87" s="4" t="s">
        <v>368</v>
      </c>
      <c r="F87" t="str">
        <f t="shared" si="2"/>
        <v>#define 发送时 "\x05\x11\x9D" </v>
      </c>
      <c r="K87" s="19"/>
    </row>
    <row r="88" ht="18" spans="1:11">
      <c r="A88" s="22" t="s">
        <v>369</v>
      </c>
      <c r="B88" s="22" t="s">
        <v>370</v>
      </c>
      <c r="C88" s="19" t="s">
        <v>2</v>
      </c>
      <c r="D88" s="19" t="s">
        <v>371</v>
      </c>
      <c r="E88" s="4" t="s">
        <v>372</v>
      </c>
      <c r="F88" t="str">
        <f t="shared" si="2"/>
        <v>#define 接收时 "\x08\x09\x9D" </v>
      </c>
      <c r="K88" s="19"/>
    </row>
    <row r="89" ht="18" spans="1:11">
      <c r="A89" s="22" t="s">
        <v>373</v>
      </c>
      <c r="B89" s="22" t="s">
        <v>374</v>
      </c>
      <c r="C89" s="19" t="s">
        <v>2</v>
      </c>
      <c r="D89" s="19" t="s">
        <v>375</v>
      </c>
      <c r="E89" s="4" t="s">
        <v>376</v>
      </c>
      <c r="F89" t="str">
        <f t="shared" si="2"/>
        <v>#define 发送/接收时 "\x05\x11\x2F\x08\x09\x9D" </v>
      </c>
      <c r="K89" s="19"/>
    </row>
    <row r="90" ht="18" spans="1:11">
      <c r="A90" s="22" t="s">
        <v>377</v>
      </c>
      <c r="B90" s="22" t="s">
        <v>249</v>
      </c>
      <c r="C90" s="19" t="s">
        <v>6</v>
      </c>
      <c r="D90" s="19" t="s">
        <v>250</v>
      </c>
      <c r="E90" s="4" t="s">
        <v>378</v>
      </c>
      <c r="F90" t="str">
        <f t="shared" si="2"/>
        <v>#define 关闭 "\xD9\xDA" </v>
      </c>
      <c r="K90" s="19"/>
    </row>
    <row r="91" ht="18" spans="1:11">
      <c r="A91" s="22" t="s">
        <v>237</v>
      </c>
      <c r="B91" s="22" t="s">
        <v>249</v>
      </c>
      <c r="C91" s="19" t="s">
        <v>6</v>
      </c>
      <c r="D91" s="19" t="s">
        <v>250</v>
      </c>
      <c r="E91" s="4" t="s">
        <v>379</v>
      </c>
      <c r="F91" t="str">
        <f t="shared" si="2"/>
        <v>#define 关闭 "\xD9\xDA" </v>
      </c>
      <c r="K91" s="19"/>
    </row>
    <row r="92" ht="18" spans="1:11">
      <c r="A92" s="22" t="s">
        <v>377</v>
      </c>
      <c r="B92" s="22" t="s">
        <v>380</v>
      </c>
      <c r="C92" s="19" t="s">
        <v>6</v>
      </c>
      <c r="D92" s="19" t="s">
        <v>381</v>
      </c>
      <c r="E92" s="4" t="s">
        <v>382</v>
      </c>
      <c r="F92" t="str">
        <f t="shared" si="2"/>
        <v>#define 禁用 "\x1E\xEE" </v>
      </c>
      <c r="K92" s="19"/>
    </row>
    <row r="93" ht="18" spans="2:11">
      <c r="B93" s="22" t="s">
        <v>383</v>
      </c>
      <c r="C93" s="19" t="s">
        <v>6</v>
      </c>
      <c r="D93" s="19" t="s">
        <v>384</v>
      </c>
      <c r="E93" s="4" t="s">
        <v>385</v>
      </c>
      <c r="F93" t="str">
        <f t="shared" si="2"/>
        <v>#define 分 "\xF8" </v>
      </c>
      <c r="K93" s="19"/>
    </row>
    <row r="94" ht="18" spans="2:5">
      <c r="B94" s="22"/>
      <c r="C94" s="22"/>
      <c r="E94" s="4" t="s">
        <v>386</v>
      </c>
    </row>
    <row r="95" ht="18" spans="2:5">
      <c r="B95" s="22"/>
      <c r="C95" s="22"/>
      <c r="E95" s="4" t="s">
        <v>387</v>
      </c>
    </row>
    <row r="96" ht="18" spans="2:5">
      <c r="B96" s="22"/>
      <c r="C96" s="22"/>
      <c r="E96" s="4" t="s">
        <v>388</v>
      </c>
    </row>
    <row r="97" ht="18" spans="2:5">
      <c r="B97" s="22"/>
      <c r="C97" s="22"/>
      <c r="E97" s="4" t="s">
        <v>389</v>
      </c>
    </row>
    <row r="98" ht="18" spans="2:5">
      <c r="B98" s="22"/>
      <c r="C98" s="22"/>
      <c r="E98" s="4" t="s">
        <v>390</v>
      </c>
    </row>
    <row r="99" ht="18" spans="2:5">
      <c r="B99" s="22"/>
      <c r="C99" s="22"/>
      <c r="E99" s="4" t="s">
        <v>391</v>
      </c>
    </row>
    <row r="100" ht="18" spans="2:5">
      <c r="B100" s="22"/>
      <c r="C100" s="22"/>
      <c r="E100" s="4" t="s">
        <v>392</v>
      </c>
    </row>
    <row r="101" ht="18" spans="2:5">
      <c r="B101" s="22"/>
      <c r="C101" s="22"/>
      <c r="E101" s="4" t="s">
        <v>393</v>
      </c>
    </row>
    <row r="102" ht="18" spans="2:5">
      <c r="B102" s="22"/>
      <c r="C102" s="22"/>
      <c r="E102" s="4" t="s">
        <v>394</v>
      </c>
    </row>
    <row r="103" ht="18" spans="2:5">
      <c r="B103" s="22"/>
      <c r="C103" s="22"/>
      <c r="E103" s="4" t="s">
        <v>395</v>
      </c>
    </row>
    <row r="104" ht="18" spans="2:5">
      <c r="B104" s="22"/>
      <c r="C104" s="22"/>
      <c r="E104" s="4" t="s">
        <v>396</v>
      </c>
    </row>
    <row r="105" ht="18" spans="2:5">
      <c r="B105" s="22"/>
      <c r="C105" s="22"/>
      <c r="E105" s="4" t="s">
        <v>397</v>
      </c>
    </row>
    <row r="106" ht="18" spans="2:5">
      <c r="B106" s="22"/>
      <c r="C106" s="22"/>
      <c r="E106" s="4" t="s">
        <v>398</v>
      </c>
    </row>
    <row r="107" ht="18" spans="2:5">
      <c r="B107" s="22"/>
      <c r="C107" s="22"/>
      <c r="E107" s="4" t="s">
        <v>399</v>
      </c>
    </row>
    <row r="108" ht="18" spans="5:5">
      <c r="E108" s="4" t="s">
        <v>400</v>
      </c>
    </row>
    <row r="109" ht="18" spans="5:5">
      <c r="E109" s="4" t="s">
        <v>401</v>
      </c>
    </row>
    <row r="110" ht="18" spans="5:5">
      <c r="E110" s="4" t="s">
        <v>402</v>
      </c>
    </row>
    <row r="111" ht="18" spans="5:5">
      <c r="E111" s="4" t="s">
        <v>403</v>
      </c>
    </row>
    <row r="112" ht="18" spans="5:5">
      <c r="E112" s="4" t="s">
        <v>88</v>
      </c>
    </row>
    <row r="113" ht="18" spans="5:5">
      <c r="E113" s="4" t="s">
        <v>404</v>
      </c>
    </row>
    <row r="114" ht="18" spans="5:5">
      <c r="E114" s="4" t="s">
        <v>405</v>
      </c>
    </row>
    <row r="115" ht="18" spans="5:5">
      <c r="E115" s="4" t="s">
        <v>406</v>
      </c>
    </row>
    <row r="116" ht="18" spans="5:5">
      <c r="E116" s="4" t="s">
        <v>407</v>
      </c>
    </row>
    <row r="117" ht="18" spans="5:5">
      <c r="E117" s="4" t="s">
        <v>408</v>
      </c>
    </row>
    <row r="118" ht="18" spans="5:5">
      <c r="E118" s="4" t="s">
        <v>409</v>
      </c>
    </row>
    <row r="119" ht="18" spans="5:5">
      <c r="E119" s="4" t="s">
        <v>410</v>
      </c>
    </row>
    <row r="120" ht="18" spans="5:5">
      <c r="E120" s="4" t="s">
        <v>411</v>
      </c>
    </row>
    <row r="121" ht="18" spans="5:5">
      <c r="E121" s="4" t="s">
        <v>412</v>
      </c>
    </row>
    <row r="122" ht="18" spans="5:5">
      <c r="E122" s="4" t="s">
        <v>413</v>
      </c>
    </row>
    <row r="123" ht="18" spans="5:5">
      <c r="E123" s="4" t="s">
        <v>414</v>
      </c>
    </row>
    <row r="124" ht="18" spans="5:5">
      <c r="E124" s="4" t="s">
        <v>415</v>
      </c>
    </row>
    <row r="125" ht="18" spans="5:5">
      <c r="E125" s="4" t="s">
        <v>416</v>
      </c>
    </row>
    <row r="126" ht="18" spans="5:5">
      <c r="E126" s="4" t="s">
        <v>417</v>
      </c>
    </row>
    <row r="127" ht="18" spans="5:5">
      <c r="E127" s="4" t="s">
        <v>418</v>
      </c>
    </row>
    <row r="128" ht="18" spans="5:5">
      <c r="E128" s="4" t="s">
        <v>419</v>
      </c>
    </row>
    <row r="129" ht="18" spans="5:5">
      <c r="E129" s="4" t="s">
        <v>420</v>
      </c>
    </row>
    <row r="130" ht="18" spans="5:5">
      <c r="E130" s="4" t="s">
        <v>421</v>
      </c>
    </row>
    <row r="131" ht="18" spans="5:5">
      <c r="E131" s="4" t="s">
        <v>422</v>
      </c>
    </row>
    <row r="132" ht="18" spans="5:5">
      <c r="E132" s="4" t="s">
        <v>423</v>
      </c>
    </row>
    <row r="133" ht="18" spans="5:5">
      <c r="E133" s="4" t="s">
        <v>424</v>
      </c>
    </row>
    <row r="134" ht="18" spans="5:5">
      <c r="E134" s="4" t="s">
        <v>425</v>
      </c>
    </row>
    <row r="135" ht="18" spans="5:5">
      <c r="E135" s="4" t="s">
        <v>408</v>
      </c>
    </row>
    <row r="136" ht="18" spans="5:5">
      <c r="E136" s="4" t="s">
        <v>409</v>
      </c>
    </row>
    <row r="137" ht="18" spans="5:5">
      <c r="E137" s="4" t="s">
        <v>410</v>
      </c>
    </row>
    <row r="138" ht="18" spans="5:5">
      <c r="E138" s="4" t="s">
        <v>411</v>
      </c>
    </row>
    <row r="139" ht="18" spans="5:5">
      <c r="E139" s="4" t="s">
        <v>412</v>
      </c>
    </row>
    <row r="140" ht="18" spans="5:5">
      <c r="E140" s="4" t="s">
        <v>413</v>
      </c>
    </row>
    <row r="141" ht="18" spans="5:5">
      <c r="E141" s="4" t="s">
        <v>414</v>
      </c>
    </row>
    <row r="142" ht="18" spans="5:5">
      <c r="E142" s="4" t="s">
        <v>415</v>
      </c>
    </row>
    <row r="143" ht="18" spans="5:5">
      <c r="E143" s="4" t="s">
        <v>416</v>
      </c>
    </row>
    <row r="144" ht="18" spans="5:5">
      <c r="E144" s="4" t="s">
        <v>417</v>
      </c>
    </row>
    <row r="145" ht="18" spans="5:5">
      <c r="E145" s="4" t="s">
        <v>418</v>
      </c>
    </row>
    <row r="146" ht="18" spans="5:5">
      <c r="E146" s="4" t="s">
        <v>419</v>
      </c>
    </row>
    <row r="147" ht="18" spans="5:5">
      <c r="E147" s="4" t="s">
        <v>420</v>
      </c>
    </row>
    <row r="148" ht="18" spans="5:5">
      <c r="E148" s="4" t="s">
        <v>421</v>
      </c>
    </row>
    <row r="149" ht="18" spans="5:5">
      <c r="E149" s="4" t="s">
        <v>422</v>
      </c>
    </row>
    <row r="150" ht="18" spans="5:5">
      <c r="E150" s="4" t="s">
        <v>423</v>
      </c>
    </row>
    <row r="151" ht="18" spans="5:5">
      <c r="E151" s="4" t="s">
        <v>424</v>
      </c>
    </row>
    <row r="152" ht="18" spans="5:5">
      <c r="E152" s="4" t="s">
        <v>425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5"/>
  <sheetViews>
    <sheetView zoomScale="85" zoomScaleNormal="85" topLeftCell="A111" workbookViewId="0">
      <selection activeCell="F137" sqref="F137"/>
    </sheetView>
  </sheetViews>
  <sheetFormatPr defaultColWidth="9" defaultRowHeight="13.5" outlineLevelCol="7"/>
  <cols>
    <col min="2" max="2" width="21.4666666666667" customWidth="1"/>
    <col min="3" max="3" width="5.5" customWidth="1"/>
    <col min="5" max="5" width="4.25" customWidth="1"/>
    <col min="6" max="6" width="152.058333333333" customWidth="1"/>
    <col min="7" max="7" width="4.375" customWidth="1"/>
    <col min="8" max="8" width="111.025" customWidth="1"/>
  </cols>
  <sheetData>
    <row r="1" ht="18" spans="1:7">
      <c r="A1" t="s">
        <v>426</v>
      </c>
      <c r="B1" s="16" t="str">
        <f>MID(A1,1,1)</f>
        <v>步</v>
      </c>
      <c r="C1" s="16" t="str">
        <f>MID(A1,3,3)</f>
        <v>1 </v>
      </c>
      <c r="D1" t="str">
        <f>"\x"&amp;IF(LEN(DEC2HEX(C1))&lt;2,"0","")&amp;DEC2HEX(C1)</f>
        <v>\x01</v>
      </c>
      <c r="E1" t="str">
        <f>MID(F1,96,1)</f>
        <v>步</v>
      </c>
      <c r="F1" s="19" t="s">
        <v>427</v>
      </c>
      <c r="G1" t="str">
        <f t="shared" ref="G1:G31" si="0">IF(B1=E1,"0","1")</f>
        <v>0</v>
      </c>
    </row>
    <row r="2" ht="18" spans="1:7">
      <c r="A2" t="s">
        <v>428</v>
      </c>
      <c r="B2" s="16" t="str">
        <f t="shared" ref="B2:B33" si="1">MID(A2,1,1)</f>
        <v>进</v>
      </c>
      <c r="C2" s="16" t="str">
        <f t="shared" ref="C2:C33" si="2">MID(A2,3,3)</f>
        <v>2 </v>
      </c>
      <c r="D2" t="str">
        <f t="shared" ref="D2:D33" si="3">"\x"&amp;IF(LEN(DEC2HEX(C2))&lt;2,"0","")&amp;DEC2HEX(C2)</f>
        <v>\x02</v>
      </c>
      <c r="E2" t="str">
        <f t="shared" ref="E2:E33" si="4">MID(F2,96,1)</f>
        <v>进</v>
      </c>
      <c r="F2" s="20" t="s">
        <v>429</v>
      </c>
      <c r="G2" t="str">
        <f t="shared" si="0"/>
        <v>0</v>
      </c>
    </row>
    <row r="3" ht="18" spans="1:7">
      <c r="A3" t="s">
        <v>430</v>
      </c>
      <c r="B3" s="16" t="str">
        <f t="shared" si="1"/>
        <v>频</v>
      </c>
      <c r="C3" s="16" t="str">
        <f t="shared" si="2"/>
        <v>3 </v>
      </c>
      <c r="D3" t="str">
        <f t="shared" si="3"/>
        <v>\x03</v>
      </c>
      <c r="E3" t="str">
        <f t="shared" si="4"/>
        <v>频</v>
      </c>
      <c r="F3" s="20" t="s">
        <v>431</v>
      </c>
      <c r="G3" t="str">
        <f t="shared" si="0"/>
        <v>0</v>
      </c>
    </row>
    <row r="4" ht="18" spans="1:7">
      <c r="A4" t="s">
        <v>432</v>
      </c>
      <c r="B4" s="16" t="str">
        <f t="shared" si="1"/>
        <v>率</v>
      </c>
      <c r="C4" s="16" t="str">
        <f t="shared" si="2"/>
        <v>4 </v>
      </c>
      <c r="D4" t="str">
        <f t="shared" si="3"/>
        <v>\x04</v>
      </c>
      <c r="E4" t="str">
        <f t="shared" si="4"/>
        <v>率</v>
      </c>
      <c r="F4" s="20" t="s">
        <v>433</v>
      </c>
      <c r="G4" t="str">
        <f t="shared" si="0"/>
        <v>0</v>
      </c>
    </row>
    <row r="5" ht="18" spans="1:8">
      <c r="A5" t="s">
        <v>434</v>
      </c>
      <c r="B5" s="16" t="str">
        <f t="shared" si="1"/>
        <v>接</v>
      </c>
      <c r="C5" s="16" t="str">
        <f t="shared" si="2"/>
        <v>5 </v>
      </c>
      <c r="D5" t="str">
        <f t="shared" si="3"/>
        <v>\x05</v>
      </c>
      <c r="E5" t="str">
        <f t="shared" si="4"/>
        <v>接</v>
      </c>
      <c r="F5" s="20" t="s">
        <v>435</v>
      </c>
      <c r="G5" t="str">
        <f t="shared" si="0"/>
        <v>0</v>
      </c>
      <c r="H5" s="19"/>
    </row>
    <row r="6" ht="18" spans="1:8">
      <c r="A6" t="s">
        <v>436</v>
      </c>
      <c r="B6" s="16" t="str">
        <f t="shared" si="1"/>
        <v>收</v>
      </c>
      <c r="C6" s="16" t="str">
        <f t="shared" si="2"/>
        <v>6 </v>
      </c>
      <c r="D6" t="str">
        <f t="shared" si="3"/>
        <v>\x06</v>
      </c>
      <c r="E6" t="str">
        <f t="shared" si="4"/>
        <v>收</v>
      </c>
      <c r="F6" s="20" t="s">
        <v>437</v>
      </c>
      <c r="G6" t="str">
        <f t="shared" si="0"/>
        <v>0</v>
      </c>
      <c r="H6" s="19"/>
    </row>
    <row r="7" ht="18" spans="1:8">
      <c r="A7" t="s">
        <v>438</v>
      </c>
      <c r="B7" s="16" t="str">
        <f t="shared" si="1"/>
        <v>数</v>
      </c>
      <c r="C7" s="16" t="str">
        <f t="shared" si="2"/>
        <v>7 </v>
      </c>
      <c r="D7" t="str">
        <f t="shared" si="3"/>
        <v>\x07</v>
      </c>
      <c r="E7" t="str">
        <f t="shared" si="4"/>
        <v>数</v>
      </c>
      <c r="F7" s="20" t="s">
        <v>439</v>
      </c>
      <c r="G7" t="str">
        <f t="shared" si="0"/>
        <v>0</v>
      </c>
      <c r="H7" s="19"/>
    </row>
    <row r="8" ht="18" spans="1:7">
      <c r="A8" t="s">
        <v>440</v>
      </c>
      <c r="B8" s="16" t="str">
        <f t="shared" si="1"/>
        <v>字</v>
      </c>
      <c r="C8" s="16" t="str">
        <f t="shared" si="2"/>
        <v>8 </v>
      </c>
      <c r="D8" t="str">
        <f t="shared" si="3"/>
        <v>\x08</v>
      </c>
      <c r="E8" t="str">
        <f t="shared" si="4"/>
        <v>字</v>
      </c>
      <c r="F8" s="20" t="s">
        <v>441</v>
      </c>
      <c r="G8" t="str">
        <f t="shared" si="0"/>
        <v>0</v>
      </c>
    </row>
    <row r="9" ht="18" spans="1:7">
      <c r="A9" t="s">
        <v>442</v>
      </c>
      <c r="B9" s="16" t="str">
        <f t="shared" si="1"/>
        <v>亚</v>
      </c>
      <c r="C9" s="16" t="str">
        <f t="shared" si="2"/>
        <v>9 </v>
      </c>
      <c r="D9" t="str">
        <f t="shared" si="3"/>
        <v>\x09</v>
      </c>
      <c r="E9" t="str">
        <f t="shared" si="4"/>
        <v>亚</v>
      </c>
      <c r="F9" s="20" t="s">
        <v>443</v>
      </c>
      <c r="G9" t="str">
        <f t="shared" si="0"/>
        <v>0</v>
      </c>
    </row>
    <row r="10" ht="18" spans="1:7">
      <c r="A10" t="s">
        <v>444</v>
      </c>
      <c r="B10" s="16" t="str">
        <f t="shared" si="1"/>
        <v>音</v>
      </c>
      <c r="C10" s="16" t="str">
        <f t="shared" si="2"/>
        <v>11</v>
      </c>
      <c r="D10" t="str">
        <f t="shared" si="3"/>
        <v>\x0B</v>
      </c>
      <c r="E10" t="str">
        <f t="shared" si="4"/>
        <v>音</v>
      </c>
      <c r="F10" s="20" t="s">
        <v>445</v>
      </c>
      <c r="G10" t="str">
        <f t="shared" si="0"/>
        <v>0</v>
      </c>
    </row>
    <row r="11" ht="18" spans="1:7">
      <c r="A11" t="s">
        <v>446</v>
      </c>
      <c r="B11" s="16" t="str">
        <f t="shared" si="1"/>
        <v>模</v>
      </c>
      <c r="C11" s="16" t="str">
        <f t="shared" si="2"/>
        <v>12</v>
      </c>
      <c r="D11" t="str">
        <f t="shared" si="3"/>
        <v>\x0C</v>
      </c>
      <c r="E11" t="str">
        <f t="shared" si="4"/>
        <v>模</v>
      </c>
      <c r="F11" s="20" t="s">
        <v>447</v>
      </c>
      <c r="G11" t="str">
        <f t="shared" si="0"/>
        <v>0</v>
      </c>
    </row>
    <row r="12" ht="18" spans="1:7">
      <c r="A12" t="s">
        <v>448</v>
      </c>
      <c r="B12" s="16" t="str">
        <f t="shared" si="1"/>
        <v>拟</v>
      </c>
      <c r="C12" s="16" t="str">
        <f t="shared" si="2"/>
        <v>13</v>
      </c>
      <c r="D12" t="str">
        <f t="shared" si="3"/>
        <v>\x0D</v>
      </c>
      <c r="E12" t="str">
        <f t="shared" si="4"/>
        <v>拟</v>
      </c>
      <c r="F12" s="20" t="s">
        <v>449</v>
      </c>
      <c r="G12" t="str">
        <f t="shared" si="0"/>
        <v>0</v>
      </c>
    </row>
    <row r="13" ht="18" spans="1:7">
      <c r="A13" t="s">
        <v>450</v>
      </c>
      <c r="B13" s="16" t="str">
        <f t="shared" si="1"/>
        <v>发</v>
      </c>
      <c r="C13" s="16" t="str">
        <f t="shared" si="2"/>
        <v>14</v>
      </c>
      <c r="D13" t="str">
        <f t="shared" si="3"/>
        <v>\x0E</v>
      </c>
      <c r="E13" t="str">
        <f t="shared" si="4"/>
        <v>发</v>
      </c>
      <c r="F13" s="20" t="s">
        <v>451</v>
      </c>
      <c r="G13" t="str">
        <f t="shared" si="0"/>
        <v>0</v>
      </c>
    </row>
    <row r="14" ht="18" spans="1:7">
      <c r="A14" t="s">
        <v>452</v>
      </c>
      <c r="B14" s="16" t="str">
        <f t="shared" si="1"/>
        <v>送</v>
      </c>
      <c r="C14" s="16" t="str">
        <f t="shared" si="2"/>
        <v>15</v>
      </c>
      <c r="D14" t="str">
        <f t="shared" si="3"/>
        <v>\x0F</v>
      </c>
      <c r="E14" t="str">
        <f t="shared" si="4"/>
        <v>送</v>
      </c>
      <c r="F14" s="20" t="s">
        <v>453</v>
      </c>
      <c r="G14" t="str">
        <f t="shared" si="0"/>
        <v>0</v>
      </c>
    </row>
    <row r="15" ht="18" spans="1:7">
      <c r="A15" t="s">
        <v>454</v>
      </c>
      <c r="B15" s="16" t="str">
        <f t="shared" si="1"/>
        <v>差</v>
      </c>
      <c r="C15" s="16" t="str">
        <f t="shared" si="2"/>
        <v>16</v>
      </c>
      <c r="D15" t="str">
        <f t="shared" si="3"/>
        <v>\x10</v>
      </c>
      <c r="E15" t="str">
        <f t="shared" si="4"/>
        <v>差</v>
      </c>
      <c r="F15" s="20" t="s">
        <v>455</v>
      </c>
      <c r="G15" t="str">
        <f t="shared" si="0"/>
        <v>0</v>
      </c>
    </row>
    <row r="16" ht="18" spans="1:7">
      <c r="A16" t="s">
        <v>456</v>
      </c>
      <c r="B16" s="16" t="str">
        <f t="shared" si="1"/>
        <v>方</v>
      </c>
      <c r="C16" s="16" t="str">
        <f t="shared" si="2"/>
        <v>17</v>
      </c>
      <c r="D16" t="str">
        <f t="shared" si="3"/>
        <v>\x11</v>
      </c>
      <c r="E16" t="str">
        <f t="shared" si="4"/>
        <v>方</v>
      </c>
      <c r="F16" s="20" t="s">
        <v>457</v>
      </c>
      <c r="G16" t="str">
        <f t="shared" si="0"/>
        <v>0</v>
      </c>
    </row>
    <row r="17" ht="18" spans="1:7">
      <c r="A17" t="s">
        <v>458</v>
      </c>
      <c r="B17" s="16" t="str">
        <f t="shared" si="1"/>
        <v>向</v>
      </c>
      <c r="C17" s="16" t="str">
        <f t="shared" si="2"/>
        <v>18</v>
      </c>
      <c r="D17" t="str">
        <f t="shared" si="3"/>
        <v>\x12</v>
      </c>
      <c r="E17" t="str">
        <f t="shared" si="4"/>
        <v>向</v>
      </c>
      <c r="F17" s="20" t="s">
        <v>459</v>
      </c>
      <c r="G17" t="str">
        <f t="shared" ref="G17:G62" si="5">IF(B17=E17,"0","1")</f>
        <v>0</v>
      </c>
    </row>
    <row r="18" ht="18" spans="1:8">
      <c r="A18" t="s">
        <v>460</v>
      </c>
      <c r="B18" s="16" t="str">
        <f t="shared" si="1"/>
        <v>加</v>
      </c>
      <c r="C18" s="16" t="str">
        <f t="shared" si="2"/>
        <v>19</v>
      </c>
      <c r="D18" t="str">
        <f t="shared" si="3"/>
        <v>\x13</v>
      </c>
      <c r="E18" t="str">
        <f t="shared" si="4"/>
        <v>加</v>
      </c>
      <c r="F18" s="20" t="s">
        <v>461</v>
      </c>
      <c r="G18" t="str">
        <f t="shared" si="5"/>
        <v>0</v>
      </c>
      <c r="H18" s="19"/>
    </row>
    <row r="19" ht="18" spans="1:8">
      <c r="A19" t="s">
        <v>462</v>
      </c>
      <c r="B19" s="16" t="str">
        <f t="shared" si="1"/>
        <v>密</v>
      </c>
      <c r="C19" s="16" t="str">
        <f t="shared" si="2"/>
        <v>20</v>
      </c>
      <c r="D19" t="str">
        <f t="shared" si="3"/>
        <v>\x14</v>
      </c>
      <c r="E19" t="str">
        <f t="shared" si="4"/>
        <v>密</v>
      </c>
      <c r="F19" s="20" t="s">
        <v>463</v>
      </c>
      <c r="G19" t="str">
        <f t="shared" si="5"/>
        <v>0</v>
      </c>
      <c r="H19" s="19"/>
    </row>
    <row r="20" ht="18" spans="1:8">
      <c r="A20" t="s">
        <v>464</v>
      </c>
      <c r="B20" s="16" t="str">
        <f t="shared" si="1"/>
        <v>遇</v>
      </c>
      <c r="C20" s="16" t="str">
        <f t="shared" si="2"/>
        <v>21</v>
      </c>
      <c r="D20" t="str">
        <f t="shared" si="3"/>
        <v>\x15</v>
      </c>
      <c r="E20" t="str">
        <f t="shared" si="4"/>
        <v>遇</v>
      </c>
      <c r="F20" s="20" t="s">
        <v>465</v>
      </c>
      <c r="G20" t="str">
        <f t="shared" si="5"/>
        <v>0</v>
      </c>
      <c r="H20" s="19"/>
    </row>
    <row r="21" ht="18" spans="1:7">
      <c r="A21" t="s">
        <v>466</v>
      </c>
      <c r="B21" s="16" t="str">
        <f t="shared" si="1"/>
        <v>忙</v>
      </c>
      <c r="C21" s="16" t="str">
        <f t="shared" si="2"/>
        <v>22</v>
      </c>
      <c r="D21" t="str">
        <f t="shared" si="3"/>
        <v>\x16</v>
      </c>
      <c r="E21" t="str">
        <f t="shared" si="4"/>
        <v>忙</v>
      </c>
      <c r="F21" s="20" t="s">
        <v>467</v>
      </c>
      <c r="G21" t="str">
        <f t="shared" si="5"/>
        <v>0</v>
      </c>
    </row>
    <row r="22" ht="18" spans="1:7">
      <c r="A22" t="s">
        <v>468</v>
      </c>
      <c r="B22" s="16" t="str">
        <f t="shared" si="1"/>
        <v>禁</v>
      </c>
      <c r="C22" s="16" t="str">
        <f t="shared" si="2"/>
        <v>23</v>
      </c>
      <c r="D22" t="str">
        <f t="shared" si="3"/>
        <v>\x17</v>
      </c>
      <c r="E22" t="str">
        <f t="shared" si="4"/>
        <v>禁</v>
      </c>
      <c r="F22" s="20" t="s">
        <v>469</v>
      </c>
      <c r="G22" t="str">
        <f t="shared" si="5"/>
        <v>0</v>
      </c>
    </row>
    <row r="23" ht="18" spans="1:7">
      <c r="A23" t="s">
        <v>470</v>
      </c>
      <c r="B23" s="16" t="str">
        <f t="shared" si="1"/>
        <v>压</v>
      </c>
      <c r="C23" s="16" t="str">
        <f t="shared" si="2"/>
        <v>24</v>
      </c>
      <c r="D23" t="str">
        <f t="shared" si="3"/>
        <v>\x18</v>
      </c>
      <c r="E23" t="str">
        <f t="shared" si="4"/>
        <v>压</v>
      </c>
      <c r="F23" s="20" t="s">
        <v>471</v>
      </c>
      <c r="G23" t="str">
        <f t="shared" si="5"/>
        <v>0</v>
      </c>
    </row>
    <row r="24" ht="18" spans="1:7">
      <c r="A24" t="s">
        <v>472</v>
      </c>
      <c r="B24" s="16" t="str">
        <f t="shared" si="1"/>
        <v>扩</v>
      </c>
      <c r="C24" s="16" t="str">
        <f t="shared" si="2"/>
        <v>25</v>
      </c>
      <c r="D24" t="str">
        <f t="shared" si="3"/>
        <v>\x19</v>
      </c>
      <c r="E24" t="str">
        <f t="shared" si="4"/>
        <v>扩</v>
      </c>
      <c r="F24" s="20" t="s">
        <v>473</v>
      </c>
      <c r="G24" t="str">
        <f t="shared" si="5"/>
        <v>0</v>
      </c>
    </row>
    <row r="25" ht="18" spans="1:7">
      <c r="A25" t="s">
        <v>474</v>
      </c>
      <c r="B25" s="16" t="str">
        <f t="shared" si="1"/>
        <v>存</v>
      </c>
      <c r="C25" s="16" t="str">
        <f t="shared" si="2"/>
        <v>26</v>
      </c>
      <c r="D25" t="str">
        <f t="shared" si="3"/>
        <v>\x1A</v>
      </c>
      <c r="E25" t="str">
        <f t="shared" si="4"/>
        <v>存</v>
      </c>
      <c r="F25" s="20" t="s">
        <v>475</v>
      </c>
      <c r="G25" t="str">
        <f t="shared" si="5"/>
        <v>0</v>
      </c>
    </row>
    <row r="26" ht="18" spans="1:7">
      <c r="A26" t="s">
        <v>476</v>
      </c>
      <c r="B26" s="16" t="str">
        <f t="shared" si="1"/>
        <v>置</v>
      </c>
      <c r="C26" s="16" t="str">
        <f t="shared" si="2"/>
        <v>27</v>
      </c>
      <c r="D26" t="str">
        <f t="shared" si="3"/>
        <v>\x1B</v>
      </c>
      <c r="E26" t="str">
        <f t="shared" si="4"/>
        <v>置</v>
      </c>
      <c r="F26" s="20" t="s">
        <v>477</v>
      </c>
      <c r="G26" t="str">
        <f t="shared" si="5"/>
        <v>0</v>
      </c>
    </row>
    <row r="27" ht="18" spans="1:7">
      <c r="A27" t="s">
        <v>478</v>
      </c>
      <c r="B27" s="16" t="str">
        <f t="shared" si="1"/>
        <v>信</v>
      </c>
      <c r="C27" s="16" t="str">
        <f t="shared" si="2"/>
        <v>28</v>
      </c>
      <c r="D27" t="str">
        <f t="shared" si="3"/>
        <v>\x1C</v>
      </c>
      <c r="E27" t="str">
        <f t="shared" si="4"/>
        <v>信</v>
      </c>
      <c r="F27" s="20" t="s">
        <v>479</v>
      </c>
      <c r="G27" t="str">
        <f t="shared" si="5"/>
        <v>0</v>
      </c>
    </row>
    <row r="28" ht="18" spans="1:8">
      <c r="A28" t="s">
        <v>480</v>
      </c>
      <c r="B28" s="16" t="str">
        <f t="shared" si="1"/>
        <v>道</v>
      </c>
      <c r="C28" s="16" t="str">
        <f t="shared" si="2"/>
        <v>29</v>
      </c>
      <c r="D28" t="str">
        <f t="shared" si="3"/>
        <v>\x1D</v>
      </c>
      <c r="E28" t="str">
        <f t="shared" si="4"/>
        <v>道</v>
      </c>
      <c r="F28" s="20" t="s">
        <v>481</v>
      </c>
      <c r="G28" t="str">
        <f t="shared" si="5"/>
        <v>0</v>
      </c>
      <c r="H28" s="19"/>
    </row>
    <row r="29" ht="18" spans="1:8">
      <c r="A29" t="s">
        <v>482</v>
      </c>
      <c r="B29" s="16" t="str">
        <f t="shared" si="1"/>
        <v>删</v>
      </c>
      <c r="C29" s="16" t="str">
        <f t="shared" si="2"/>
        <v>30</v>
      </c>
      <c r="D29" t="str">
        <f t="shared" si="3"/>
        <v>\x1E</v>
      </c>
      <c r="E29" t="str">
        <f t="shared" si="4"/>
        <v>删</v>
      </c>
      <c r="F29" s="20" t="s">
        <v>483</v>
      </c>
      <c r="G29" t="str">
        <f t="shared" si="5"/>
        <v>0</v>
      </c>
      <c r="H29" s="19"/>
    </row>
    <row r="30" ht="18" spans="1:8">
      <c r="A30" t="s">
        <v>484</v>
      </c>
      <c r="B30" s="16" t="str">
        <f t="shared" si="1"/>
        <v>除</v>
      </c>
      <c r="C30" s="16" t="str">
        <f t="shared" si="2"/>
        <v>31</v>
      </c>
      <c r="D30" t="str">
        <f t="shared" si="3"/>
        <v>\x1F</v>
      </c>
      <c r="E30" t="str">
        <f t="shared" si="4"/>
        <v>除</v>
      </c>
      <c r="F30" s="20" t="s">
        <v>485</v>
      </c>
      <c r="G30" t="str">
        <f t="shared" si="5"/>
        <v>0</v>
      </c>
      <c r="H30" s="19"/>
    </row>
    <row r="31" ht="18" spans="1:8">
      <c r="A31" t="s">
        <v>486</v>
      </c>
      <c r="B31" s="16" t="str">
        <f t="shared" si="1"/>
        <v>命</v>
      </c>
      <c r="C31" s="16" t="str">
        <f t="shared" si="2"/>
        <v>127</v>
      </c>
      <c r="D31" t="str">
        <f t="shared" si="3"/>
        <v>\x7F</v>
      </c>
      <c r="E31" t="str">
        <f t="shared" si="4"/>
        <v>命</v>
      </c>
      <c r="F31" s="20" t="s">
        <v>487</v>
      </c>
      <c r="G31" t="str">
        <f t="shared" si="5"/>
        <v>0</v>
      </c>
      <c r="H31" s="19"/>
    </row>
    <row r="32" ht="18" spans="1:8">
      <c r="A32" t="s">
        <v>488</v>
      </c>
      <c r="B32" s="16" t="str">
        <f t="shared" si="1"/>
        <v>名</v>
      </c>
      <c r="C32" s="16" t="str">
        <f t="shared" si="2"/>
        <v>128</v>
      </c>
      <c r="D32" t="str">
        <f t="shared" si="3"/>
        <v>\x80</v>
      </c>
      <c r="E32" t="str">
        <f t="shared" si="4"/>
        <v>名</v>
      </c>
      <c r="F32" s="20" t="s">
        <v>489</v>
      </c>
      <c r="G32" t="str">
        <f t="shared" si="5"/>
        <v>0</v>
      </c>
      <c r="H32" s="19"/>
    </row>
    <row r="33" ht="18" spans="1:8">
      <c r="A33" s="18" t="s">
        <v>490</v>
      </c>
      <c r="B33" s="16" t="str">
        <f t="shared" si="1"/>
        <v>扫</v>
      </c>
      <c r="C33" s="16" t="str">
        <f t="shared" si="2"/>
        <v>129</v>
      </c>
      <c r="D33" t="str">
        <f t="shared" si="3"/>
        <v>\x81</v>
      </c>
      <c r="E33" t="str">
        <f t="shared" si="4"/>
        <v>扫</v>
      </c>
      <c r="F33" s="20" t="s">
        <v>491</v>
      </c>
      <c r="G33" t="str">
        <f t="shared" si="5"/>
        <v>0</v>
      </c>
      <c r="H33" s="19"/>
    </row>
    <row r="34" ht="18" spans="1:7">
      <c r="A34" t="s">
        <v>492</v>
      </c>
      <c r="B34" s="16" t="str">
        <f t="shared" ref="B34:B65" si="6">MID(A34,1,1)</f>
        <v>描</v>
      </c>
      <c r="C34" s="16" t="str">
        <f t="shared" ref="C34:C65" si="7">MID(A34,3,3)</f>
        <v>130</v>
      </c>
      <c r="D34" t="str">
        <f t="shared" ref="D34:D65" si="8">"\x"&amp;IF(LEN(DEC2HEX(C34))&lt;2,"0","")&amp;DEC2HEX(C34)</f>
        <v>\x82</v>
      </c>
      <c r="E34" t="str">
        <f t="shared" ref="E34:E65" si="9">MID(F34,96,1)</f>
        <v>描</v>
      </c>
      <c r="F34" s="20" t="s">
        <v>493</v>
      </c>
      <c r="G34" t="str">
        <f t="shared" si="5"/>
        <v>0</v>
      </c>
    </row>
    <row r="35" ht="18" spans="1:7">
      <c r="A35" t="s">
        <v>494</v>
      </c>
      <c r="B35" s="16" t="str">
        <f t="shared" si="6"/>
        <v>列</v>
      </c>
      <c r="C35" s="16" t="str">
        <f t="shared" si="7"/>
        <v>131</v>
      </c>
      <c r="D35" t="str">
        <f t="shared" si="8"/>
        <v>\x83</v>
      </c>
      <c r="E35" t="str">
        <f t="shared" si="9"/>
        <v>列</v>
      </c>
      <c r="F35" s="20" t="s">
        <v>495</v>
      </c>
      <c r="G35" t="str">
        <f t="shared" si="5"/>
        <v>0</v>
      </c>
    </row>
    <row r="36" ht="18" spans="1:7">
      <c r="A36" t="s">
        <v>496</v>
      </c>
      <c r="B36" s="16" t="str">
        <f t="shared" si="6"/>
        <v>表</v>
      </c>
      <c r="C36" s="16" t="str">
        <f t="shared" si="7"/>
        <v>132</v>
      </c>
      <c r="D36" t="str">
        <f t="shared" si="8"/>
        <v>\x84</v>
      </c>
      <c r="E36" t="str">
        <f t="shared" si="9"/>
        <v>表</v>
      </c>
      <c r="F36" s="20" t="s">
        <v>497</v>
      </c>
      <c r="G36" t="str">
        <f t="shared" si="5"/>
        <v>0</v>
      </c>
    </row>
    <row r="37" ht="18" spans="1:7">
      <c r="A37" t="s">
        <v>498</v>
      </c>
      <c r="B37" s="16" t="str">
        <f t="shared" si="6"/>
        <v>搜</v>
      </c>
      <c r="C37" s="16" t="str">
        <f t="shared" si="7"/>
        <v>133</v>
      </c>
      <c r="D37" t="str">
        <f t="shared" si="8"/>
        <v>\x85</v>
      </c>
      <c r="E37" t="str">
        <f t="shared" si="9"/>
        <v>搜</v>
      </c>
      <c r="F37" s="20" t="s">
        <v>499</v>
      </c>
      <c r="G37" t="str">
        <f t="shared" si="5"/>
        <v>0</v>
      </c>
    </row>
    <row r="38" ht="18" spans="1:7">
      <c r="A38" t="s">
        <v>500</v>
      </c>
      <c r="B38" s="16" t="str">
        <f t="shared" si="6"/>
        <v>索</v>
      </c>
      <c r="C38" s="16" t="str">
        <f t="shared" si="7"/>
        <v>134</v>
      </c>
      <c r="D38" t="str">
        <f t="shared" si="8"/>
        <v>\x86</v>
      </c>
      <c r="E38" t="str">
        <f t="shared" si="9"/>
        <v>索</v>
      </c>
      <c r="F38" s="20" t="s">
        <v>501</v>
      </c>
      <c r="G38" t="str">
        <f t="shared" si="5"/>
        <v>0</v>
      </c>
    </row>
    <row r="39" ht="18" spans="1:7">
      <c r="A39" t="s">
        <v>502</v>
      </c>
      <c r="B39" s="16" t="str">
        <f t="shared" si="6"/>
        <v>恢</v>
      </c>
      <c r="C39" s="16" t="str">
        <f t="shared" si="7"/>
        <v>135</v>
      </c>
      <c r="D39" t="str">
        <f t="shared" si="8"/>
        <v>\x87</v>
      </c>
      <c r="E39" t="str">
        <f t="shared" si="9"/>
        <v>恢</v>
      </c>
      <c r="F39" s="20" t="s">
        <v>503</v>
      </c>
      <c r="G39" t="str">
        <f t="shared" si="5"/>
        <v>0</v>
      </c>
    </row>
    <row r="40" ht="18" spans="1:7">
      <c r="A40" t="s">
        <v>504</v>
      </c>
      <c r="B40" s="16" t="str">
        <f t="shared" si="6"/>
        <v>复</v>
      </c>
      <c r="C40" s="16" t="str">
        <f t="shared" si="7"/>
        <v>136</v>
      </c>
      <c r="D40" t="str">
        <f t="shared" si="8"/>
        <v>\x88</v>
      </c>
      <c r="E40" t="str">
        <f t="shared" si="9"/>
        <v>复</v>
      </c>
      <c r="F40" s="20" t="s">
        <v>505</v>
      </c>
      <c r="G40" t="str">
        <f t="shared" si="5"/>
        <v>0</v>
      </c>
    </row>
    <row r="41" ht="18" spans="1:7">
      <c r="A41" t="s">
        <v>506</v>
      </c>
      <c r="B41" s="16" t="str">
        <f t="shared" si="6"/>
        <v>式</v>
      </c>
      <c r="C41" s="16" t="str">
        <f t="shared" si="7"/>
        <v>137</v>
      </c>
      <c r="D41" t="str">
        <f t="shared" si="8"/>
        <v>\x89</v>
      </c>
      <c r="E41" t="str">
        <f t="shared" si="9"/>
        <v>式</v>
      </c>
      <c r="F41" s="20" t="s">
        <v>507</v>
      </c>
      <c r="G41" t="str">
        <f t="shared" si="5"/>
        <v>0</v>
      </c>
    </row>
    <row r="42" ht="18" spans="1:7">
      <c r="A42" t="s">
        <v>508</v>
      </c>
      <c r="B42" s="16" t="str">
        <f t="shared" si="6"/>
        <v>超</v>
      </c>
      <c r="C42" s="16" t="str">
        <f t="shared" si="7"/>
        <v>138</v>
      </c>
      <c r="D42" t="str">
        <f t="shared" si="8"/>
        <v>\x8A</v>
      </c>
      <c r="E42" t="str">
        <f t="shared" si="9"/>
        <v>超</v>
      </c>
      <c r="F42" s="20" t="s">
        <v>509</v>
      </c>
      <c r="G42" t="str">
        <f t="shared" si="5"/>
        <v>0</v>
      </c>
    </row>
    <row r="43" ht="18" spans="1:7">
      <c r="A43" t="s">
        <v>510</v>
      </c>
      <c r="B43" s="16" t="str">
        <f t="shared" si="6"/>
        <v>时</v>
      </c>
      <c r="C43" s="16" t="str">
        <f t="shared" si="7"/>
        <v>139</v>
      </c>
      <c r="D43" t="str">
        <f t="shared" si="8"/>
        <v>\x8B</v>
      </c>
      <c r="E43" t="str">
        <f t="shared" si="9"/>
        <v>时</v>
      </c>
      <c r="F43" s="20" t="s">
        <v>511</v>
      </c>
      <c r="G43" t="str">
        <f t="shared" si="5"/>
        <v>0</v>
      </c>
    </row>
    <row r="44" ht="18" spans="1:7">
      <c r="A44" t="s">
        <v>512</v>
      </c>
      <c r="B44" s="16" t="str">
        <f t="shared" si="6"/>
        <v>省</v>
      </c>
      <c r="C44" s="16" t="str">
        <f t="shared" si="7"/>
        <v>140</v>
      </c>
      <c r="D44" t="str">
        <f t="shared" si="8"/>
        <v>\x8C</v>
      </c>
      <c r="E44" t="str">
        <f t="shared" si="9"/>
        <v>省</v>
      </c>
      <c r="F44" s="20" t="s">
        <v>513</v>
      </c>
      <c r="G44" t="str">
        <f t="shared" si="5"/>
        <v>0</v>
      </c>
    </row>
    <row r="45" ht="18" spans="1:7">
      <c r="A45" t="s">
        <v>514</v>
      </c>
      <c r="B45" s="16" t="str">
        <f t="shared" si="6"/>
        <v>电</v>
      </c>
      <c r="C45" s="16" t="str">
        <f t="shared" si="7"/>
        <v>141</v>
      </c>
      <c r="D45" t="str">
        <f t="shared" si="8"/>
        <v>\x8D</v>
      </c>
      <c r="E45" t="str">
        <f t="shared" si="9"/>
        <v>电</v>
      </c>
      <c r="F45" s="20" t="s">
        <v>515</v>
      </c>
      <c r="G45" t="str">
        <f t="shared" si="5"/>
        <v>0</v>
      </c>
    </row>
    <row r="46" ht="18" spans="1:8">
      <c r="A46" t="s">
        <v>516</v>
      </c>
      <c r="B46" s="16" t="str">
        <f t="shared" si="6"/>
        <v>麦</v>
      </c>
      <c r="C46" s="16" t="str">
        <f t="shared" si="7"/>
        <v>142</v>
      </c>
      <c r="D46" t="str">
        <f t="shared" si="8"/>
        <v>\x8E</v>
      </c>
      <c r="E46" t="str">
        <f t="shared" si="9"/>
        <v>麦</v>
      </c>
      <c r="F46" s="20" t="s">
        <v>517</v>
      </c>
      <c r="G46" t="str">
        <f t="shared" si="5"/>
        <v>0</v>
      </c>
      <c r="H46" s="19"/>
    </row>
    <row r="47" ht="18" spans="1:8">
      <c r="A47" t="s">
        <v>518</v>
      </c>
      <c r="B47" s="16" t="str">
        <f t="shared" si="6"/>
        <v>克</v>
      </c>
      <c r="C47" s="16" t="str">
        <f t="shared" si="7"/>
        <v>143</v>
      </c>
      <c r="D47" t="str">
        <f t="shared" si="8"/>
        <v>\x8F</v>
      </c>
      <c r="E47" t="str">
        <f t="shared" si="9"/>
        <v>克</v>
      </c>
      <c r="F47" s="20" t="s">
        <v>519</v>
      </c>
      <c r="G47" t="str">
        <f t="shared" si="5"/>
        <v>0</v>
      </c>
      <c r="H47" s="19"/>
    </row>
    <row r="48" ht="18" spans="1:8">
      <c r="A48" t="s">
        <v>520</v>
      </c>
      <c r="B48" s="16" t="str">
        <f t="shared" si="6"/>
        <v>风</v>
      </c>
      <c r="C48" s="16" t="str">
        <f t="shared" si="7"/>
        <v>144</v>
      </c>
      <c r="D48" t="str">
        <f t="shared" si="8"/>
        <v>\x90</v>
      </c>
      <c r="E48" t="str">
        <f t="shared" si="9"/>
        <v>风</v>
      </c>
      <c r="F48" s="20" t="s">
        <v>521</v>
      </c>
      <c r="G48" t="str">
        <f t="shared" si="5"/>
        <v>0</v>
      </c>
      <c r="H48" s="19"/>
    </row>
    <row r="49" ht="18" spans="1:8">
      <c r="A49" t="s">
        <v>522</v>
      </c>
      <c r="B49" s="16" t="str">
        <f t="shared" si="6"/>
        <v>增</v>
      </c>
      <c r="C49" s="16" t="str">
        <f t="shared" si="7"/>
        <v>145</v>
      </c>
      <c r="D49" t="str">
        <f t="shared" si="8"/>
        <v>\x91</v>
      </c>
      <c r="E49" t="str">
        <f t="shared" si="9"/>
        <v>增</v>
      </c>
      <c r="F49" s="20" t="s">
        <v>523</v>
      </c>
      <c r="G49" t="str">
        <f t="shared" si="5"/>
        <v>0</v>
      </c>
      <c r="H49" s="19"/>
    </row>
    <row r="50" ht="18" spans="1:7">
      <c r="A50" t="s">
        <v>524</v>
      </c>
      <c r="B50" s="16" t="str">
        <f t="shared" si="6"/>
        <v>益</v>
      </c>
      <c r="C50" s="16" t="str">
        <f t="shared" si="7"/>
        <v>146</v>
      </c>
      <c r="D50" t="str">
        <f t="shared" si="8"/>
        <v>\x92</v>
      </c>
      <c r="E50" t="str">
        <f t="shared" si="9"/>
        <v>益</v>
      </c>
      <c r="F50" s="20" t="s">
        <v>525</v>
      </c>
      <c r="G50" t="str">
        <f t="shared" si="5"/>
        <v>0</v>
      </c>
    </row>
    <row r="51" ht="18" spans="1:8">
      <c r="A51" t="s">
        <v>526</v>
      </c>
      <c r="B51" s="16" t="str">
        <f t="shared" si="6"/>
        <v>显</v>
      </c>
      <c r="C51" s="16" t="str">
        <f t="shared" si="7"/>
        <v>147</v>
      </c>
      <c r="D51" t="str">
        <f t="shared" si="8"/>
        <v>\x93</v>
      </c>
      <c r="E51" t="str">
        <f t="shared" si="9"/>
        <v>显</v>
      </c>
      <c r="F51" s="20" t="s">
        <v>527</v>
      </c>
      <c r="G51" t="str">
        <f t="shared" si="5"/>
        <v>0</v>
      </c>
      <c r="H51" s="19"/>
    </row>
    <row r="52" ht="18" spans="1:8">
      <c r="A52" t="s">
        <v>528</v>
      </c>
      <c r="B52" s="16" t="str">
        <f t="shared" si="6"/>
        <v>示</v>
      </c>
      <c r="C52" s="16" t="str">
        <f t="shared" si="7"/>
        <v>148</v>
      </c>
      <c r="D52" t="str">
        <f t="shared" si="8"/>
        <v>\x94</v>
      </c>
      <c r="E52" t="str">
        <f t="shared" si="9"/>
        <v>示</v>
      </c>
      <c r="F52" s="20" t="s">
        <v>529</v>
      </c>
      <c r="G52" t="str">
        <f t="shared" si="5"/>
        <v>0</v>
      </c>
      <c r="H52" s="19"/>
    </row>
    <row r="53" ht="18" spans="1:8">
      <c r="A53" t="s">
        <v>530</v>
      </c>
      <c r="B53" s="16" t="str">
        <f t="shared" si="6"/>
        <v>自</v>
      </c>
      <c r="C53" s="16" t="str">
        <f t="shared" si="7"/>
        <v>149</v>
      </c>
      <c r="D53" t="str">
        <f t="shared" si="8"/>
        <v>\x95</v>
      </c>
      <c r="E53" t="str">
        <f t="shared" si="9"/>
        <v>自</v>
      </c>
      <c r="F53" s="20" t="s">
        <v>531</v>
      </c>
      <c r="G53" t="str">
        <f t="shared" si="5"/>
        <v>0</v>
      </c>
      <c r="H53" s="19"/>
    </row>
    <row r="54" ht="18" spans="1:8">
      <c r="A54" t="s">
        <v>532</v>
      </c>
      <c r="B54" s="16" t="str">
        <f t="shared" si="6"/>
        <v>动</v>
      </c>
      <c r="C54" s="16" t="str">
        <f t="shared" si="7"/>
        <v>150</v>
      </c>
      <c r="D54" t="str">
        <f t="shared" si="8"/>
        <v>\x96</v>
      </c>
      <c r="E54" t="str">
        <f t="shared" si="9"/>
        <v>动</v>
      </c>
      <c r="F54" s="20" t="s">
        <v>533</v>
      </c>
      <c r="G54" t="str">
        <f t="shared" si="5"/>
        <v>0</v>
      </c>
      <c r="H54" s="19"/>
    </row>
    <row r="55" ht="18" spans="1:8">
      <c r="A55" t="s">
        <v>534</v>
      </c>
      <c r="B55" s="16" t="str">
        <f t="shared" si="6"/>
        <v>背</v>
      </c>
      <c r="C55" s="16" t="str">
        <f t="shared" si="7"/>
        <v>151</v>
      </c>
      <c r="D55" t="str">
        <f t="shared" si="8"/>
        <v>\x97</v>
      </c>
      <c r="E55" t="str">
        <f t="shared" si="9"/>
        <v>背</v>
      </c>
      <c r="F55" s="20" t="s">
        <v>535</v>
      </c>
      <c r="G55" t="str">
        <f t="shared" si="5"/>
        <v>0</v>
      </c>
      <c r="H55" s="19"/>
    </row>
    <row r="56" ht="18" spans="1:7">
      <c r="A56" t="s">
        <v>536</v>
      </c>
      <c r="B56" s="16" t="str">
        <f t="shared" si="6"/>
        <v>光</v>
      </c>
      <c r="C56" s="16" t="str">
        <f t="shared" si="7"/>
        <v>152</v>
      </c>
      <c r="D56" t="str">
        <f t="shared" si="8"/>
        <v>\x98</v>
      </c>
      <c r="E56" t="str">
        <f t="shared" si="9"/>
        <v>光</v>
      </c>
      <c r="F56" s="20" t="s">
        <v>537</v>
      </c>
      <c r="G56" t="str">
        <f t="shared" si="5"/>
        <v>0</v>
      </c>
    </row>
    <row r="57" ht="18" spans="1:7">
      <c r="A57" t="s">
        <v>538</v>
      </c>
      <c r="B57" s="16" t="str">
        <f t="shared" si="6"/>
        <v>亮</v>
      </c>
      <c r="C57" s="16" t="str">
        <f t="shared" si="7"/>
        <v>153</v>
      </c>
      <c r="D57" t="str">
        <f t="shared" si="8"/>
        <v>\x99</v>
      </c>
      <c r="E57" t="str">
        <f t="shared" si="9"/>
        <v>亮</v>
      </c>
      <c r="F57" s="20" t="s">
        <v>539</v>
      </c>
      <c r="G57" t="str">
        <f t="shared" si="5"/>
        <v>0</v>
      </c>
    </row>
    <row r="58" ht="18" spans="1:7">
      <c r="A58" t="s">
        <v>540</v>
      </c>
      <c r="B58" s="16" t="str">
        <f t="shared" si="6"/>
        <v>度</v>
      </c>
      <c r="C58" s="16" t="str">
        <f t="shared" si="7"/>
        <v>154</v>
      </c>
      <c r="D58" t="str">
        <f t="shared" si="8"/>
        <v>\x9A</v>
      </c>
      <c r="E58" t="str">
        <f t="shared" si="9"/>
        <v>度</v>
      </c>
      <c r="F58" s="20" t="s">
        <v>541</v>
      </c>
      <c r="G58" t="str">
        <f t="shared" si="5"/>
        <v>0</v>
      </c>
    </row>
    <row r="59" ht="18" spans="1:8">
      <c r="A59" t="s">
        <v>542</v>
      </c>
      <c r="B59" s="16" t="str">
        <f t="shared" si="6"/>
        <v>首</v>
      </c>
      <c r="C59" s="16" t="str">
        <f t="shared" si="7"/>
        <v>155</v>
      </c>
      <c r="D59" t="str">
        <f t="shared" si="8"/>
        <v>\x9B</v>
      </c>
      <c r="E59" t="str">
        <f t="shared" si="9"/>
        <v>首</v>
      </c>
      <c r="F59" s="20" t="s">
        <v>543</v>
      </c>
      <c r="G59" t="str">
        <f t="shared" si="5"/>
        <v>0</v>
      </c>
      <c r="H59" s="19"/>
    </row>
    <row r="60" ht="18" spans="1:7">
      <c r="A60" t="s">
        <v>544</v>
      </c>
      <c r="B60" s="16" t="str">
        <f t="shared" si="6"/>
        <v>尾</v>
      </c>
      <c r="C60" s="16" t="str">
        <f t="shared" si="7"/>
        <v>156</v>
      </c>
      <c r="D60" t="str">
        <f t="shared" si="8"/>
        <v>\x9C</v>
      </c>
      <c r="E60" t="str">
        <f t="shared" si="9"/>
        <v>尾</v>
      </c>
      <c r="F60" s="20" t="s">
        <v>545</v>
      </c>
      <c r="G60" t="str">
        <f t="shared" si="5"/>
        <v>0</v>
      </c>
    </row>
    <row r="61" ht="18" spans="1:8">
      <c r="A61" t="s">
        <v>546</v>
      </c>
      <c r="B61" s="16" t="str">
        <f t="shared" si="6"/>
        <v>消</v>
      </c>
      <c r="C61" s="16" t="str">
        <f t="shared" si="7"/>
        <v>157</v>
      </c>
      <c r="D61" t="str">
        <f t="shared" si="8"/>
        <v>\x9D</v>
      </c>
      <c r="E61" t="str">
        <f t="shared" si="9"/>
        <v>消</v>
      </c>
      <c r="F61" s="20" t="s">
        <v>547</v>
      </c>
      <c r="G61" t="str">
        <f t="shared" si="5"/>
        <v>0</v>
      </c>
      <c r="H61" s="19"/>
    </row>
    <row r="62" ht="18" spans="1:8">
      <c r="A62" t="s">
        <v>548</v>
      </c>
      <c r="B62" s="16" t="str">
        <f t="shared" si="6"/>
        <v>过</v>
      </c>
      <c r="C62" s="16" t="str">
        <f t="shared" si="7"/>
        <v>158</v>
      </c>
      <c r="D62" t="str">
        <f t="shared" si="8"/>
        <v>\x9E</v>
      </c>
      <c r="E62" t="str">
        <f t="shared" si="9"/>
        <v>过</v>
      </c>
      <c r="F62" s="20" t="s">
        <v>549</v>
      </c>
      <c r="G62" t="str">
        <f t="shared" si="5"/>
        <v>0</v>
      </c>
      <c r="H62" s="19"/>
    </row>
    <row r="63" ht="18" spans="1:8">
      <c r="A63" t="s">
        <v>550</v>
      </c>
      <c r="B63" s="16" t="str">
        <f t="shared" si="6"/>
        <v>中</v>
      </c>
      <c r="C63" s="16" t="str">
        <f t="shared" si="7"/>
        <v>159</v>
      </c>
      <c r="D63" t="str">
        <f t="shared" si="8"/>
        <v>\x9F</v>
      </c>
      <c r="E63" t="str">
        <f t="shared" si="9"/>
        <v>中</v>
      </c>
      <c r="F63" s="20" t="s">
        <v>551</v>
      </c>
      <c r="G63" t="str">
        <f t="shared" ref="G63:G94" si="10">IF(B63=E63,"0","1")</f>
        <v>0</v>
      </c>
      <c r="H63" s="19"/>
    </row>
    <row r="64" ht="18" spans="1:7">
      <c r="A64" t="s">
        <v>552</v>
      </c>
      <c r="B64" s="16" t="str">
        <f t="shared" si="6"/>
        <v>继</v>
      </c>
      <c r="C64" s="16" t="str">
        <f t="shared" si="7"/>
        <v>160</v>
      </c>
      <c r="D64" t="str">
        <f t="shared" si="8"/>
        <v>\xA0</v>
      </c>
      <c r="E64" t="str">
        <f t="shared" si="9"/>
        <v>继</v>
      </c>
      <c r="F64" s="20" t="s">
        <v>553</v>
      </c>
      <c r="G64" t="str">
        <f t="shared" si="10"/>
        <v>0</v>
      </c>
    </row>
    <row r="65" ht="18" spans="1:7">
      <c r="A65" t="s">
        <v>554</v>
      </c>
      <c r="B65" s="16" t="str">
        <f t="shared" si="6"/>
        <v>按</v>
      </c>
      <c r="C65" s="16" t="str">
        <f t="shared" si="7"/>
        <v>161</v>
      </c>
      <c r="D65" t="str">
        <f t="shared" si="8"/>
        <v>\xA1</v>
      </c>
      <c r="E65" t="str">
        <f t="shared" si="9"/>
        <v>按</v>
      </c>
      <c r="F65" s="20" t="s">
        <v>555</v>
      </c>
      <c r="G65" t="str">
        <f t="shared" si="10"/>
        <v>0</v>
      </c>
    </row>
    <row r="66" ht="18" spans="1:7">
      <c r="A66" t="s">
        <v>556</v>
      </c>
      <c r="B66" s="16" t="str">
        <f t="shared" ref="B66:B97" si="11">MID(A66,1,1)</f>
        <v>键</v>
      </c>
      <c r="C66" s="16" t="str">
        <f t="shared" ref="C66:C97" si="12">MID(A66,3,3)</f>
        <v>162</v>
      </c>
      <c r="D66" t="str">
        <f t="shared" ref="D66:D97" si="13">"\x"&amp;IF(LEN(DEC2HEX(C66))&lt;2,"0","")&amp;DEC2HEX(C66)</f>
        <v>\xA2</v>
      </c>
      <c r="E66" t="str">
        <f t="shared" ref="E66:E97" si="14">MID(F66,96,1)</f>
        <v>键</v>
      </c>
      <c r="F66" s="20" t="s">
        <v>557</v>
      </c>
      <c r="G66" t="str">
        <f t="shared" si="10"/>
        <v>0</v>
      </c>
    </row>
    <row r="67" ht="18" spans="1:7">
      <c r="A67" t="s">
        <v>558</v>
      </c>
      <c r="B67" s="16" t="str">
        <f t="shared" si="11"/>
        <v>即</v>
      </c>
      <c r="C67" s="16" t="str">
        <f t="shared" si="12"/>
        <v>163</v>
      </c>
      <c r="D67" t="str">
        <f t="shared" si="13"/>
        <v>\xA3</v>
      </c>
      <c r="E67" t="str">
        <f t="shared" si="14"/>
        <v>即</v>
      </c>
      <c r="F67" s="20" t="s">
        <v>559</v>
      </c>
      <c r="G67" t="str">
        <f t="shared" si="10"/>
        <v>0</v>
      </c>
    </row>
    <row r="68" ht="18" spans="1:7">
      <c r="A68" t="s">
        <v>560</v>
      </c>
      <c r="B68" s="16" t="str">
        <f t="shared" si="11"/>
        <v>呼</v>
      </c>
      <c r="C68" s="16" t="str">
        <f t="shared" si="12"/>
        <v>164</v>
      </c>
      <c r="D68" t="str">
        <f t="shared" si="13"/>
        <v>\xA4</v>
      </c>
      <c r="E68" t="str">
        <f t="shared" si="14"/>
        <v>呼</v>
      </c>
      <c r="F68" s="20" t="s">
        <v>561</v>
      </c>
      <c r="G68" t="str">
        <f t="shared" si="10"/>
        <v>0</v>
      </c>
    </row>
    <row r="69" ht="18" spans="1:7">
      <c r="A69" t="s">
        <v>562</v>
      </c>
      <c r="B69" s="16" t="str">
        <f t="shared" si="11"/>
        <v>上</v>
      </c>
      <c r="C69" s="16" t="str">
        <f t="shared" si="12"/>
        <v>165</v>
      </c>
      <c r="D69" t="str">
        <f t="shared" si="13"/>
        <v>\xA5</v>
      </c>
      <c r="E69" t="str">
        <f t="shared" si="14"/>
        <v>上</v>
      </c>
      <c r="F69" s="20" t="s">
        <v>563</v>
      </c>
      <c r="G69" t="str">
        <f t="shared" si="10"/>
        <v>0</v>
      </c>
    </row>
    <row r="70" ht="18" spans="1:7">
      <c r="A70" t="s">
        <v>564</v>
      </c>
      <c r="B70" s="16" t="str">
        <f t="shared" si="11"/>
        <v>线</v>
      </c>
      <c r="C70" s="16" t="str">
        <f t="shared" si="12"/>
        <v>166</v>
      </c>
      <c r="D70" t="str">
        <f t="shared" si="13"/>
        <v>\xA6</v>
      </c>
      <c r="E70" t="str">
        <f t="shared" si="14"/>
        <v>线</v>
      </c>
      <c r="F70" s="20" t="s">
        <v>565</v>
      </c>
      <c r="G70" t="str">
        <f t="shared" si="10"/>
        <v>0</v>
      </c>
    </row>
    <row r="71" ht="18" spans="1:7">
      <c r="A71" t="s">
        <v>566</v>
      </c>
      <c r="B71" s="16" t="str">
        <f t="shared" si="11"/>
        <v>码</v>
      </c>
      <c r="C71" s="16" t="str">
        <f t="shared" si="12"/>
        <v>167</v>
      </c>
      <c r="D71" t="str">
        <f t="shared" si="13"/>
        <v>\xA7</v>
      </c>
      <c r="E71" t="str">
        <f t="shared" si="14"/>
        <v>码</v>
      </c>
      <c r="F71" s="20" t="s">
        <v>567</v>
      </c>
      <c r="G71" t="str">
        <f t="shared" si="10"/>
        <v>0</v>
      </c>
    </row>
    <row r="72" ht="18" spans="1:7">
      <c r="A72" t="s">
        <v>568</v>
      </c>
      <c r="B72" s="16" t="str">
        <f t="shared" si="11"/>
        <v>下</v>
      </c>
      <c r="C72" s="16" t="str">
        <f t="shared" si="12"/>
        <v>168</v>
      </c>
      <c r="D72" t="str">
        <f t="shared" si="13"/>
        <v>\xA8</v>
      </c>
      <c r="E72" t="str">
        <f t="shared" si="14"/>
        <v>下</v>
      </c>
      <c r="F72" s="20" t="s">
        <v>569</v>
      </c>
      <c r="G72" t="str">
        <f t="shared" si="10"/>
        <v>0</v>
      </c>
    </row>
    <row r="73" ht="18" spans="1:7">
      <c r="A73" t="s">
        <v>570</v>
      </c>
      <c r="B73" s="16" t="str">
        <f t="shared" si="11"/>
        <v>侧</v>
      </c>
      <c r="C73" s="16" t="str">
        <f t="shared" si="12"/>
        <v>169</v>
      </c>
      <c r="D73" t="str">
        <f t="shared" si="13"/>
        <v>\xA9</v>
      </c>
      <c r="E73" t="str">
        <f t="shared" si="14"/>
        <v>侧</v>
      </c>
      <c r="F73" s="20" t="s">
        <v>571</v>
      </c>
      <c r="G73" t="str">
        <f t="shared" si="10"/>
        <v>0</v>
      </c>
    </row>
    <row r="74" ht="18" spans="1:7">
      <c r="A74" t="s">
        <v>572</v>
      </c>
      <c r="B74" s="16" t="str">
        <f t="shared" si="11"/>
        <v>响</v>
      </c>
      <c r="C74" s="16" t="str">
        <f t="shared" si="12"/>
        <v>170</v>
      </c>
      <c r="D74" t="str">
        <f t="shared" si="13"/>
        <v>\xAA</v>
      </c>
      <c r="E74" t="str">
        <f t="shared" si="14"/>
        <v>响</v>
      </c>
      <c r="F74" s="20" t="s">
        <v>573</v>
      </c>
      <c r="G74" t="str">
        <f t="shared" si="10"/>
        <v>0</v>
      </c>
    </row>
    <row r="75" ht="18" spans="1:7">
      <c r="A75" t="s">
        <v>574</v>
      </c>
      <c r="B75" s="16" t="str">
        <f t="shared" si="11"/>
        <v>应</v>
      </c>
      <c r="C75" s="16" t="str">
        <f t="shared" si="12"/>
        <v>171</v>
      </c>
      <c r="D75" t="str">
        <f t="shared" si="13"/>
        <v>\xAB</v>
      </c>
      <c r="E75" t="str">
        <f t="shared" si="14"/>
        <v>应</v>
      </c>
      <c r="F75" s="20" t="s">
        <v>575</v>
      </c>
      <c r="G75" t="str">
        <f t="shared" si="10"/>
        <v>0</v>
      </c>
    </row>
    <row r="76" ht="18" spans="1:7">
      <c r="A76" t="s">
        <v>576</v>
      </c>
      <c r="B76" s="16" t="str">
        <f t="shared" si="11"/>
        <v>位</v>
      </c>
      <c r="C76" s="16" t="str">
        <f t="shared" si="12"/>
        <v>172</v>
      </c>
      <c r="D76" t="str">
        <f t="shared" si="13"/>
        <v>\xAC</v>
      </c>
      <c r="E76" t="str">
        <f t="shared" si="14"/>
        <v>位</v>
      </c>
      <c r="F76" s="20" t="s">
        <v>577</v>
      </c>
      <c r="G76" t="str">
        <f t="shared" si="10"/>
        <v>0</v>
      </c>
    </row>
    <row r="77" ht="18" spans="1:7">
      <c r="A77" t="s">
        <v>578</v>
      </c>
      <c r="B77" s="16" t="str">
        <f t="shared" si="11"/>
        <v>预</v>
      </c>
      <c r="C77" s="16" t="str">
        <f t="shared" si="12"/>
        <v>173</v>
      </c>
      <c r="D77" t="str">
        <f t="shared" si="13"/>
        <v>\xAD</v>
      </c>
      <c r="E77" t="str">
        <f t="shared" si="14"/>
        <v>预</v>
      </c>
      <c r="F77" s="20" t="s">
        <v>579</v>
      </c>
      <c r="G77" t="str">
        <f t="shared" si="10"/>
        <v>0</v>
      </c>
    </row>
    <row r="78" ht="18" spans="1:7">
      <c r="A78" t="s">
        <v>580</v>
      </c>
      <c r="B78" s="16" t="str">
        <f t="shared" si="11"/>
        <v>载</v>
      </c>
      <c r="C78" s="16" t="str">
        <f t="shared" si="12"/>
        <v>174</v>
      </c>
      <c r="D78" t="str">
        <f t="shared" si="13"/>
        <v>\xAE</v>
      </c>
      <c r="E78" t="str">
        <f t="shared" si="14"/>
        <v>载</v>
      </c>
      <c r="F78" s="20" t="s">
        <v>581</v>
      </c>
      <c r="G78" t="str">
        <f t="shared" si="10"/>
        <v>0</v>
      </c>
    </row>
    <row r="79" ht="18" spans="1:7">
      <c r="A79" t="s">
        <v>582</v>
      </c>
      <c r="B79" s="16" t="str">
        <f t="shared" si="11"/>
        <v>波</v>
      </c>
      <c r="C79" s="16" t="str">
        <f t="shared" si="12"/>
        <v>175</v>
      </c>
      <c r="D79" t="str">
        <f t="shared" si="13"/>
        <v>\xAF</v>
      </c>
      <c r="E79" t="str">
        <f t="shared" si="14"/>
        <v>波</v>
      </c>
      <c r="F79" s="20" t="s">
        <v>583</v>
      </c>
      <c r="G79" t="str">
        <f t="shared" si="10"/>
        <v>0</v>
      </c>
    </row>
    <row r="80" ht="18" spans="1:7">
      <c r="A80" t="s">
        <v>584</v>
      </c>
      <c r="B80" s="16" t="str">
        <f t="shared" si="11"/>
        <v>联</v>
      </c>
      <c r="C80" s="16" t="str">
        <f t="shared" si="12"/>
        <v>176</v>
      </c>
      <c r="D80" t="str">
        <f t="shared" si="13"/>
        <v>\xB0</v>
      </c>
      <c r="E80" t="str">
        <f t="shared" si="14"/>
        <v>联</v>
      </c>
      <c r="F80" s="20" t="s">
        <v>585</v>
      </c>
      <c r="G80" t="str">
        <f t="shared" si="10"/>
        <v>0</v>
      </c>
    </row>
    <row r="81" ht="18" spans="1:7">
      <c r="A81" t="s">
        <v>586</v>
      </c>
      <c r="B81" s="16" t="str">
        <f t="shared" si="11"/>
        <v>系</v>
      </c>
      <c r="C81" s="16" t="str">
        <f t="shared" si="12"/>
        <v>177</v>
      </c>
      <c r="D81" t="str">
        <f t="shared" si="13"/>
        <v>\xB1</v>
      </c>
      <c r="E81" t="str">
        <f t="shared" si="14"/>
        <v>系</v>
      </c>
      <c r="F81" s="20" t="s">
        <v>587</v>
      </c>
      <c r="G81" t="str">
        <f t="shared" si="10"/>
        <v>0</v>
      </c>
    </row>
    <row r="82" ht="18" spans="1:7">
      <c r="A82" t="s">
        <v>588</v>
      </c>
      <c r="B82" s="16" t="str">
        <f t="shared" si="11"/>
        <v>人</v>
      </c>
      <c r="C82" s="16" t="str">
        <f t="shared" si="12"/>
        <v>178</v>
      </c>
      <c r="D82" t="str">
        <f t="shared" si="13"/>
        <v>\xB2</v>
      </c>
      <c r="E82" t="str">
        <f t="shared" si="14"/>
        <v>人</v>
      </c>
      <c r="F82" s="20" t="s">
        <v>589</v>
      </c>
      <c r="G82" t="str">
        <f t="shared" si="10"/>
        <v>0</v>
      </c>
    </row>
    <row r="83" ht="18" spans="1:7">
      <c r="A83" t="s">
        <v>590</v>
      </c>
      <c r="B83" s="16" t="str">
        <f t="shared" si="11"/>
        <v>静</v>
      </c>
      <c r="C83" s="16" t="str">
        <f t="shared" si="12"/>
        <v>179</v>
      </c>
      <c r="D83" t="str">
        <f t="shared" si="13"/>
        <v>\xB3</v>
      </c>
      <c r="E83" t="str">
        <f t="shared" si="14"/>
        <v>静</v>
      </c>
      <c r="F83" s="20" t="s">
        <v>591</v>
      </c>
      <c r="G83" t="str">
        <f t="shared" si="10"/>
        <v>0</v>
      </c>
    </row>
    <row r="84" ht="18" spans="1:8">
      <c r="A84" t="s">
        <v>592</v>
      </c>
      <c r="B84" s="16" t="str">
        <f t="shared" si="11"/>
        <v>噪</v>
      </c>
      <c r="C84" s="16" t="str">
        <f t="shared" si="12"/>
        <v>180</v>
      </c>
      <c r="D84" t="str">
        <f t="shared" si="13"/>
        <v>\xB4</v>
      </c>
      <c r="E84" t="str">
        <f t="shared" si="14"/>
        <v>噪</v>
      </c>
      <c r="F84" s="20" t="s">
        <v>593</v>
      </c>
      <c r="G84" t="str">
        <f t="shared" si="10"/>
        <v>0</v>
      </c>
      <c r="H84" s="19"/>
    </row>
    <row r="85" ht="18" spans="1:8">
      <c r="A85" t="s">
        <v>594</v>
      </c>
      <c r="B85" s="16" t="str">
        <f t="shared" si="11"/>
        <v>等</v>
      </c>
      <c r="C85" s="16" t="str">
        <f t="shared" si="12"/>
        <v>181</v>
      </c>
      <c r="D85" t="str">
        <f t="shared" si="13"/>
        <v>\xB5</v>
      </c>
      <c r="E85" t="str">
        <f t="shared" si="14"/>
        <v>等</v>
      </c>
      <c r="F85" s="20" t="s">
        <v>595</v>
      </c>
      <c r="G85" t="str">
        <f t="shared" si="10"/>
        <v>0</v>
      </c>
      <c r="H85" s="19"/>
    </row>
    <row r="86" ht="18" spans="1:8">
      <c r="A86" t="s">
        <v>596</v>
      </c>
      <c r="B86" s="16" t="str">
        <f t="shared" si="11"/>
        <v>级</v>
      </c>
      <c r="C86" s="16" t="str">
        <f t="shared" si="12"/>
        <v>182</v>
      </c>
      <c r="D86" t="str">
        <f t="shared" si="13"/>
        <v>\xB6</v>
      </c>
      <c r="E86" t="str">
        <f t="shared" si="14"/>
        <v>级</v>
      </c>
      <c r="F86" s="20" t="s">
        <v>597</v>
      </c>
      <c r="G86" t="str">
        <f t="shared" si="10"/>
        <v>0</v>
      </c>
      <c r="H86" s="19"/>
    </row>
    <row r="87" ht="18" spans="1:7">
      <c r="A87" t="s">
        <v>598</v>
      </c>
      <c r="B87" s="16" t="str">
        <f t="shared" si="11"/>
        <v>段</v>
      </c>
      <c r="C87" s="16" t="str">
        <f t="shared" si="12"/>
        <v>183</v>
      </c>
      <c r="D87" t="str">
        <f t="shared" si="13"/>
        <v>\xB7</v>
      </c>
      <c r="E87" t="str">
        <f t="shared" si="14"/>
        <v>段</v>
      </c>
      <c r="F87" s="20" t="s">
        <v>599</v>
      </c>
      <c r="G87" t="str">
        <f t="shared" si="10"/>
        <v>0</v>
      </c>
    </row>
    <row r="88" ht="18" spans="1:7">
      <c r="A88" t="s">
        <v>600</v>
      </c>
      <c r="B88" s="16" t="str">
        <f t="shared" si="11"/>
        <v>解</v>
      </c>
      <c r="C88" s="16" t="str">
        <f t="shared" si="12"/>
        <v>184</v>
      </c>
      <c r="D88" t="str">
        <f t="shared" si="13"/>
        <v>\xB8</v>
      </c>
      <c r="E88" t="str">
        <f t="shared" si="14"/>
        <v>解</v>
      </c>
      <c r="F88" s="20" t="s">
        <v>601</v>
      </c>
      <c r="G88" t="str">
        <f t="shared" si="10"/>
        <v>0</v>
      </c>
    </row>
    <row r="89" ht="18" spans="1:7">
      <c r="A89" t="s">
        <v>602</v>
      </c>
      <c r="B89" s="16" t="str">
        <f t="shared" si="11"/>
        <v>锁</v>
      </c>
      <c r="C89" s="16" t="str">
        <f t="shared" si="12"/>
        <v>185</v>
      </c>
      <c r="D89" t="str">
        <f t="shared" si="13"/>
        <v>\xB9</v>
      </c>
      <c r="E89" t="str">
        <f t="shared" si="14"/>
        <v>锁</v>
      </c>
      <c r="F89" s="20" t="s">
        <v>603</v>
      </c>
      <c r="G89" t="str">
        <f t="shared" si="10"/>
        <v>0</v>
      </c>
    </row>
    <row r="90" ht="18" spans="1:7">
      <c r="A90" t="s">
        <v>604</v>
      </c>
      <c r="B90" s="16" t="str">
        <f t="shared" si="11"/>
        <v>池</v>
      </c>
      <c r="C90" s="16" t="str">
        <f t="shared" si="12"/>
        <v>186</v>
      </c>
      <c r="D90" t="str">
        <f t="shared" si="13"/>
        <v>\xBA</v>
      </c>
      <c r="E90" t="str">
        <f t="shared" si="14"/>
        <v>射</v>
      </c>
      <c r="F90" s="20" t="s">
        <v>605</v>
      </c>
      <c r="G90" t="str">
        <f t="shared" si="10"/>
        <v>1</v>
      </c>
    </row>
    <row r="91" ht="18" spans="1:8">
      <c r="A91" t="s">
        <v>606</v>
      </c>
      <c r="B91" s="16" t="str">
        <f t="shared" si="11"/>
        <v>调</v>
      </c>
      <c r="C91" s="16" t="str">
        <f t="shared" si="12"/>
        <v>187</v>
      </c>
      <c r="D91" t="str">
        <f t="shared" si="13"/>
        <v>\xBB</v>
      </c>
      <c r="E91" t="str">
        <f t="shared" si="14"/>
        <v>池</v>
      </c>
      <c r="F91" s="20" t="s">
        <v>607</v>
      </c>
      <c r="G91" t="str">
        <f t="shared" si="10"/>
        <v>1</v>
      </c>
      <c r="H91" s="19"/>
    </row>
    <row r="92" ht="18" spans="1:8">
      <c r="A92" t="s">
        <v>608</v>
      </c>
      <c r="B92" s="16" t="str">
        <f t="shared" si="11"/>
        <v>大</v>
      </c>
      <c r="C92" s="16" t="str">
        <f t="shared" si="12"/>
        <v>188</v>
      </c>
      <c r="D92" t="str">
        <f t="shared" si="13"/>
        <v>\xBC</v>
      </c>
      <c r="E92" t="str">
        <f t="shared" si="14"/>
        <v>调</v>
      </c>
      <c r="F92" s="20" t="s">
        <v>609</v>
      </c>
      <c r="G92" t="str">
        <f t="shared" si="10"/>
        <v>1</v>
      </c>
      <c r="H92" s="19"/>
    </row>
    <row r="93" ht="18" spans="1:7">
      <c r="A93" t="s">
        <v>610</v>
      </c>
      <c r="B93" s="16" t="str">
        <f t="shared" si="11"/>
        <v>小</v>
      </c>
      <c r="C93" s="16" t="str">
        <f t="shared" si="12"/>
        <v>189</v>
      </c>
      <c r="D93" t="str">
        <f t="shared" si="13"/>
        <v>\xBD</v>
      </c>
      <c r="E93" t="str">
        <f t="shared" si="14"/>
        <v>大</v>
      </c>
      <c r="F93" s="20" t="s">
        <v>611</v>
      </c>
      <c r="G93" t="str">
        <f t="shared" si="10"/>
        <v>1</v>
      </c>
    </row>
    <row r="94" ht="18" spans="1:7">
      <c r="A94" t="s">
        <v>612</v>
      </c>
      <c r="B94" s="16" t="str">
        <f t="shared" si="11"/>
        <v>参</v>
      </c>
      <c r="C94" s="16" t="str">
        <f t="shared" si="12"/>
        <v>190</v>
      </c>
      <c r="D94" t="str">
        <f t="shared" si="13"/>
        <v>\xBE</v>
      </c>
      <c r="E94" t="str">
        <f t="shared" si="14"/>
        <v>小</v>
      </c>
      <c r="F94" s="20" t="s">
        <v>613</v>
      </c>
      <c r="G94" t="str">
        <f t="shared" si="10"/>
        <v>1</v>
      </c>
    </row>
    <row r="95" ht="18" spans="1:7">
      <c r="A95" t="s">
        <v>614</v>
      </c>
      <c r="B95" s="16" t="str">
        <f t="shared" si="11"/>
        <v>偏</v>
      </c>
      <c r="C95" s="16" t="str">
        <f t="shared" si="12"/>
        <v>191</v>
      </c>
      <c r="D95" t="str">
        <f t="shared" si="13"/>
        <v>\xBF</v>
      </c>
      <c r="E95" t="str">
        <f t="shared" si="14"/>
        <v>参</v>
      </c>
      <c r="F95" s="20" t="s">
        <v>615</v>
      </c>
      <c r="G95" t="str">
        <f t="shared" ref="G95:G126" si="15">IF(B95=E95,"0","1")</f>
        <v>1</v>
      </c>
    </row>
    <row r="96" ht="18" spans="1:7">
      <c r="A96" t="s">
        <v>616</v>
      </c>
      <c r="B96" s="16" t="str">
        <f t="shared" si="11"/>
        <v>移</v>
      </c>
      <c r="C96" s="16" t="str">
        <f t="shared" si="12"/>
        <v>192</v>
      </c>
      <c r="D96" t="str">
        <f t="shared" si="13"/>
        <v>\xC0</v>
      </c>
      <c r="E96" t="str">
        <f t="shared" si="14"/>
        <v>偏</v>
      </c>
      <c r="F96" s="20" t="s">
        <v>617</v>
      </c>
      <c r="G96" t="str">
        <f t="shared" si="15"/>
        <v>1</v>
      </c>
    </row>
    <row r="97" ht="18" spans="1:8">
      <c r="A97" t="s">
        <v>618</v>
      </c>
      <c r="B97" s="16" t="str">
        <f t="shared" si="11"/>
        <v>关</v>
      </c>
      <c r="C97" s="16" t="str">
        <f t="shared" si="12"/>
        <v>193</v>
      </c>
      <c r="D97" t="str">
        <f t="shared" si="13"/>
        <v>\xC1</v>
      </c>
      <c r="E97" t="str">
        <f t="shared" si="14"/>
        <v>移</v>
      </c>
      <c r="F97" s="20" t="s">
        <v>619</v>
      </c>
      <c r="G97" t="str">
        <f t="shared" si="15"/>
        <v>1</v>
      </c>
      <c r="H97" s="19"/>
    </row>
    <row r="98" ht="18" spans="1:8">
      <c r="A98" t="s">
        <v>620</v>
      </c>
      <c r="B98" s="16" t="str">
        <f t="shared" ref="B98:B129" si="16">MID(A98,1,1)</f>
        <v>闭</v>
      </c>
      <c r="C98" s="16" t="str">
        <f t="shared" ref="C98:C122" si="17">MID(A98,3,3)</f>
        <v>194</v>
      </c>
      <c r="D98" t="str">
        <f t="shared" ref="D98:D130" si="18">"\x"&amp;IF(LEN(DEC2HEX(C98))&lt;2,"0","")&amp;DEC2HEX(C98)</f>
        <v>\xC2</v>
      </c>
      <c r="E98" t="str">
        <f t="shared" ref="E98:E122" si="19">MID(F98,96,1)</f>
        <v>关</v>
      </c>
      <c r="F98" s="20" t="s">
        <v>621</v>
      </c>
      <c r="G98" t="str">
        <f t="shared" si="15"/>
        <v>1</v>
      </c>
      <c r="H98" s="19"/>
    </row>
    <row r="99" ht="18" spans="1:8">
      <c r="A99" t="s">
        <v>622</v>
      </c>
      <c r="B99" s="16" t="str">
        <f t="shared" si="16"/>
        <v>开</v>
      </c>
      <c r="C99" s="16" t="str">
        <f t="shared" si="17"/>
        <v>195</v>
      </c>
      <c r="D99" t="str">
        <f t="shared" si="18"/>
        <v>\xC3</v>
      </c>
      <c r="E99" t="str">
        <f t="shared" si="19"/>
        <v>闭</v>
      </c>
      <c r="F99" s="20" t="s">
        <v>623</v>
      </c>
      <c r="G99" t="str">
        <f t="shared" si="15"/>
        <v>1</v>
      </c>
      <c r="H99" s="19"/>
    </row>
    <row r="100" ht="18" spans="1:7">
      <c r="A100" t="s">
        <v>624</v>
      </c>
      <c r="B100" s="19" t="str">
        <f t="shared" si="16"/>
        <v>启</v>
      </c>
      <c r="C100" s="16" t="str">
        <f t="shared" si="17"/>
        <v>196</v>
      </c>
      <c r="D100" s="19" t="str">
        <f t="shared" si="18"/>
        <v>\xC4</v>
      </c>
      <c r="E100" t="str">
        <f t="shared" si="19"/>
        <v>开</v>
      </c>
      <c r="F100" s="20" t="s">
        <v>625</v>
      </c>
      <c r="G100" t="str">
        <f t="shared" si="15"/>
        <v>1</v>
      </c>
    </row>
    <row r="101" ht="18" spans="1:7">
      <c r="A101" t="s">
        <v>626</v>
      </c>
      <c r="B101" s="16" t="str">
        <f t="shared" si="16"/>
        <v>秒</v>
      </c>
      <c r="C101" s="16" t="str">
        <f t="shared" si="17"/>
        <v>197</v>
      </c>
      <c r="D101" t="str">
        <f t="shared" si="18"/>
        <v>\xC5</v>
      </c>
      <c r="E101" t="str">
        <f t="shared" si="19"/>
        <v>启</v>
      </c>
      <c r="F101" s="20" t="s">
        <v>627</v>
      </c>
      <c r="G101" t="str">
        <f t="shared" si="15"/>
        <v>1</v>
      </c>
    </row>
    <row r="102" ht="18" spans="1:7">
      <c r="A102" t="s">
        <v>628</v>
      </c>
      <c r="B102" s="16" t="str">
        <f t="shared" si="16"/>
        <v>分</v>
      </c>
      <c r="C102" s="16" t="str">
        <f t="shared" si="17"/>
        <v>198</v>
      </c>
      <c r="D102" t="str">
        <f t="shared" si="18"/>
        <v>\xC6</v>
      </c>
      <c r="E102" t="str">
        <f t="shared" si="19"/>
        <v>秒</v>
      </c>
      <c r="F102" s="20" t="s">
        <v>629</v>
      </c>
      <c r="G102" t="str">
        <f t="shared" si="15"/>
        <v>1</v>
      </c>
    </row>
    <row r="103" ht="18" spans="1:8">
      <c r="A103" t="s">
        <v>630</v>
      </c>
      <c r="B103" s="16" t="str">
        <f t="shared" si="16"/>
        <v>主</v>
      </c>
      <c r="C103" s="16" t="str">
        <f t="shared" si="17"/>
        <v>199</v>
      </c>
      <c r="D103" t="str">
        <f t="shared" si="18"/>
        <v>\xC7</v>
      </c>
      <c r="E103" t="str">
        <f t="shared" si="19"/>
        <v>分</v>
      </c>
      <c r="F103" s="20" t="s">
        <v>631</v>
      </c>
      <c r="G103" t="str">
        <f t="shared" si="15"/>
        <v>1</v>
      </c>
      <c r="H103" s="19"/>
    </row>
    <row r="104" ht="18" spans="1:8">
      <c r="A104" t="s">
        <v>632</v>
      </c>
      <c r="B104" s="16" t="str">
        <f t="shared" si="16"/>
        <v>射</v>
      </c>
      <c r="C104" s="16" t="str">
        <f t="shared" si="17"/>
        <v>200</v>
      </c>
      <c r="D104" t="str">
        <f t="shared" si="18"/>
        <v>\xC8</v>
      </c>
      <c r="E104" t="str">
        <f t="shared" si="19"/>
        <v>主</v>
      </c>
      <c r="F104" s="20" t="s">
        <v>633</v>
      </c>
      <c r="G104" t="str">
        <f t="shared" si="15"/>
        <v>1</v>
      </c>
      <c r="H104" s="19"/>
    </row>
    <row r="105" ht="18" spans="1:7">
      <c r="A105" t="s">
        <v>634</v>
      </c>
      <c r="B105" s="16" t="str">
        <f t="shared" si="16"/>
        <v>双</v>
      </c>
      <c r="C105" s="16" t="str">
        <f t="shared" si="17"/>
        <v>201</v>
      </c>
      <c r="D105" t="str">
        <f t="shared" si="18"/>
        <v>\xC9</v>
      </c>
      <c r="E105" t="str">
        <f t="shared" si="19"/>
        <v>双</v>
      </c>
      <c r="F105" s="20" t="s">
        <v>635</v>
      </c>
      <c r="G105" t="str">
        <f t="shared" si="15"/>
        <v>0</v>
      </c>
    </row>
    <row r="106" ht="18" spans="1:7">
      <c r="A106" t="s">
        <v>636</v>
      </c>
      <c r="B106" s="16" t="str">
        <f t="shared" si="16"/>
        <v>副</v>
      </c>
      <c r="C106" s="16" t="str">
        <f t="shared" si="17"/>
        <v>202</v>
      </c>
      <c r="D106" t="str">
        <f t="shared" si="18"/>
        <v>\xCA</v>
      </c>
      <c r="E106" t="str">
        <f t="shared" si="19"/>
        <v>副</v>
      </c>
      <c r="F106" s="20" t="s">
        <v>637</v>
      </c>
      <c r="G106" t="str">
        <f t="shared" si="15"/>
        <v>0</v>
      </c>
    </row>
    <row r="107" ht="18" spans="1:7">
      <c r="A107" t="s">
        <v>638</v>
      </c>
      <c r="B107" s="16" t="str">
        <f t="shared" si="16"/>
        <v>号</v>
      </c>
      <c r="C107" s="16" t="str">
        <f t="shared" si="17"/>
        <v>203</v>
      </c>
      <c r="D107" t="str">
        <f t="shared" si="18"/>
        <v>\xCB</v>
      </c>
      <c r="E107" t="str">
        <f t="shared" si="19"/>
        <v>号</v>
      </c>
      <c r="F107" s="20" t="s">
        <v>639</v>
      </c>
      <c r="G107" t="str">
        <f t="shared" si="15"/>
        <v>0</v>
      </c>
    </row>
    <row r="108" ht="18" spans="1:7">
      <c r="A108" t="s">
        <v>640</v>
      </c>
      <c r="B108" s="16" t="str">
        <f t="shared" si="16"/>
        <v>后</v>
      </c>
      <c r="C108" s="16" t="str">
        <f t="shared" si="17"/>
        <v>204</v>
      </c>
      <c r="D108" t="str">
        <f t="shared" si="18"/>
        <v>\xCC</v>
      </c>
      <c r="E108" t="str">
        <f t="shared" si="19"/>
        <v>后</v>
      </c>
      <c r="F108" s="20" t="s">
        <v>641</v>
      </c>
      <c r="G108" t="str">
        <f t="shared" si="15"/>
        <v>0</v>
      </c>
    </row>
    <row r="109" ht="18" spans="1:7">
      <c r="A109" t="s">
        <v>642</v>
      </c>
      <c r="B109" s="16" t="str">
        <f t="shared" si="16"/>
        <v>停</v>
      </c>
      <c r="C109" s="16" t="str">
        <f t="shared" si="17"/>
        <v>205</v>
      </c>
      <c r="D109" t="str">
        <f t="shared" si="18"/>
        <v>\xCD</v>
      </c>
      <c r="E109" t="str">
        <f t="shared" si="19"/>
        <v>停</v>
      </c>
      <c r="F109" s="20" t="s">
        <v>643</v>
      </c>
      <c r="G109" t="str">
        <f t="shared" si="15"/>
        <v>0</v>
      </c>
    </row>
    <row r="110" ht="18" spans="1:7">
      <c r="A110" t="s">
        <v>644</v>
      </c>
      <c r="B110" s="16" t="str">
        <f t="shared" si="16"/>
        <v>止</v>
      </c>
      <c r="C110" s="16" t="str">
        <f t="shared" si="17"/>
        <v>206</v>
      </c>
      <c r="D110" t="str">
        <f t="shared" si="18"/>
        <v>\xCE</v>
      </c>
      <c r="E110" t="str">
        <f t="shared" si="19"/>
        <v>止</v>
      </c>
      <c r="F110" s="20" t="s">
        <v>645</v>
      </c>
      <c r="G110" t="str">
        <f t="shared" si="15"/>
        <v>0</v>
      </c>
    </row>
    <row r="111" ht="18" spans="1:7">
      <c r="A111" t="s">
        <v>646</v>
      </c>
      <c r="B111" s="16" t="str">
        <f t="shared" si="16"/>
        <v>称</v>
      </c>
      <c r="C111" s="16" t="str">
        <f t="shared" si="17"/>
        <v>207</v>
      </c>
      <c r="D111" t="str">
        <f t="shared" si="18"/>
        <v>\xCF</v>
      </c>
      <c r="E111" t="str">
        <f t="shared" si="19"/>
        <v>称</v>
      </c>
      <c r="F111" s="20" t="s">
        <v>647</v>
      </c>
      <c r="G111" t="str">
        <f t="shared" si="15"/>
        <v>0</v>
      </c>
    </row>
    <row r="112" ht="18" spans="1:7">
      <c r="A112" t="s">
        <v>648</v>
      </c>
      <c r="B112" s="16" t="str">
        <f t="shared" si="16"/>
        <v>不</v>
      </c>
      <c r="C112" s="16" t="str">
        <f t="shared" si="17"/>
        <v>208</v>
      </c>
      <c r="D112" t="str">
        <f t="shared" si="18"/>
        <v>\xD0</v>
      </c>
      <c r="E112" t="str">
        <f t="shared" si="19"/>
        <v>不</v>
      </c>
      <c r="F112" s="20" t="s">
        <v>649</v>
      </c>
      <c r="G112" t="str">
        <f t="shared" si="15"/>
        <v>0</v>
      </c>
    </row>
    <row r="113" ht="18" spans="1:7">
      <c r="A113" t="s">
        <v>650</v>
      </c>
      <c r="B113" s="16" t="str">
        <f t="shared" si="16"/>
        <v>本</v>
      </c>
      <c r="C113" s="16" t="str">
        <f t="shared" si="17"/>
        <v>209</v>
      </c>
      <c r="D113" t="str">
        <f t="shared" si="18"/>
        <v>\xD1</v>
      </c>
      <c r="E113" t="str">
        <f t="shared" si="19"/>
        <v>本</v>
      </c>
      <c r="F113" s="20" t="s">
        <v>651</v>
      </c>
      <c r="G113" t="str">
        <f t="shared" si="15"/>
        <v>0</v>
      </c>
    </row>
    <row r="114" ht="18" spans="1:7">
      <c r="A114" t="s">
        <v>652</v>
      </c>
      <c r="B114" s="16" t="str">
        <f t="shared" si="16"/>
        <v>地</v>
      </c>
      <c r="C114" s="16" t="str">
        <f t="shared" si="17"/>
        <v>210</v>
      </c>
      <c r="D114" t="str">
        <f t="shared" si="18"/>
        <v>\xD2</v>
      </c>
      <c r="E114" t="str">
        <f t="shared" si="19"/>
        <v>地</v>
      </c>
      <c r="F114" s="20" t="s">
        <v>653</v>
      </c>
      <c r="G114" t="str">
        <f t="shared" si="15"/>
        <v>0</v>
      </c>
    </row>
    <row r="115" ht="18" spans="1:7">
      <c r="A115" t="s">
        <v>654</v>
      </c>
      <c r="B115" s="16" t="str">
        <f t="shared" si="16"/>
        <v>铃</v>
      </c>
      <c r="C115" s="16" t="str">
        <f t="shared" si="17"/>
        <v>211</v>
      </c>
      <c r="D115" t="str">
        <f t="shared" si="18"/>
        <v>\xD3</v>
      </c>
      <c r="E115" t="str">
        <f t="shared" si="19"/>
        <v>铃</v>
      </c>
      <c r="F115" s="20" t="s">
        <v>655</v>
      </c>
      <c r="G115" t="str">
        <f t="shared" si="15"/>
        <v>0</v>
      </c>
    </row>
    <row r="116" ht="18" spans="1:7">
      <c r="A116" t="s">
        <v>656</v>
      </c>
      <c r="B116" s="16" t="str">
        <f t="shared" si="16"/>
        <v>回</v>
      </c>
      <c r="C116" s="16" t="str">
        <f t="shared" si="17"/>
        <v>212</v>
      </c>
      <c r="D116" t="str">
        <f t="shared" si="18"/>
        <v>\xD4</v>
      </c>
      <c r="E116" t="str">
        <f t="shared" si="19"/>
        <v>回</v>
      </c>
      <c r="F116" s="20" t="s">
        <v>657</v>
      </c>
      <c r="G116" t="str">
        <f t="shared" si="15"/>
        <v>0</v>
      </c>
    </row>
    <row r="117" ht="18" spans="1:7">
      <c r="A117" t="s">
        <v>658</v>
      </c>
      <c r="B117" s="16" t="str">
        <f t="shared" si="16"/>
        <v>全</v>
      </c>
      <c r="C117" s="16" t="str">
        <f t="shared" si="17"/>
        <v>213</v>
      </c>
      <c r="D117" t="str">
        <f t="shared" si="18"/>
        <v>\xD5</v>
      </c>
      <c r="E117" t="str">
        <f t="shared" si="19"/>
        <v>全</v>
      </c>
      <c r="F117" s="20" t="s">
        <v>659</v>
      </c>
      <c r="G117" t="str">
        <f t="shared" si="15"/>
        <v>0</v>
      </c>
    </row>
    <row r="118" ht="18" spans="1:7">
      <c r="A118" t="s">
        <v>660</v>
      </c>
      <c r="B118" s="16" t="str">
        <f t="shared" si="16"/>
        <v>部</v>
      </c>
      <c r="C118" s="16" t="str">
        <f t="shared" si="17"/>
        <v>214</v>
      </c>
      <c r="D118" t="str">
        <f t="shared" si="18"/>
        <v>\xD6</v>
      </c>
      <c r="E118" t="str">
        <f t="shared" si="19"/>
        <v>部</v>
      </c>
      <c r="F118" s="20" t="s">
        <v>661</v>
      </c>
      <c r="G118" t="str">
        <f t="shared" si="15"/>
        <v>0</v>
      </c>
    </row>
    <row r="119" ht="18" spans="1:7">
      <c r="A119" t="s">
        <v>662</v>
      </c>
      <c r="B119" s="16" t="str">
        <f t="shared" si="16"/>
        <v>用</v>
      </c>
      <c r="C119" s="16" t="str">
        <f t="shared" si="17"/>
        <v>215</v>
      </c>
      <c r="D119" t="str">
        <f t="shared" si="18"/>
        <v>\xD7</v>
      </c>
      <c r="E119" t="str">
        <f t="shared" si="19"/>
        <v>用</v>
      </c>
      <c r="F119" s="20" t="s">
        <v>663</v>
      </c>
      <c r="G119" t="str">
        <f t="shared" si="15"/>
        <v>0</v>
      </c>
    </row>
    <row r="120" ht="18" spans="1:7">
      <c r="A120" t="s">
        <v>664</v>
      </c>
      <c r="B120" s="16" t="str">
        <f t="shared" si="16"/>
        <v>低</v>
      </c>
      <c r="C120" s="16" t="str">
        <f t="shared" si="17"/>
        <v>216</v>
      </c>
      <c r="D120" t="str">
        <f t="shared" si="18"/>
        <v>\xD8</v>
      </c>
      <c r="E120" t="str">
        <f t="shared" si="19"/>
        <v>低</v>
      </c>
      <c r="F120" s="20" t="s">
        <v>665</v>
      </c>
      <c r="G120" t="str">
        <f t="shared" si="15"/>
        <v>0</v>
      </c>
    </row>
    <row r="121" ht="18" spans="1:7">
      <c r="A121" t="s">
        <v>666</v>
      </c>
      <c r="B121" s="16" t="str">
        <f t="shared" si="16"/>
        <v>长</v>
      </c>
      <c r="C121" s="16" t="str">
        <f t="shared" si="17"/>
        <v>217</v>
      </c>
      <c r="D121" t="str">
        <f t="shared" si="18"/>
        <v>\xD9</v>
      </c>
      <c r="E121" t="str">
        <f t="shared" si="19"/>
        <v>长</v>
      </c>
      <c r="F121" s="20" t="s">
        <v>667</v>
      </c>
      <c r="G121" t="str">
        <f t="shared" si="15"/>
        <v>0</v>
      </c>
    </row>
    <row r="122" ht="18" spans="1:7">
      <c r="A122" t="s">
        <v>668</v>
      </c>
      <c r="B122" s="16" t="str">
        <f t="shared" si="16"/>
        <v>高</v>
      </c>
      <c r="C122" s="16" t="str">
        <f t="shared" si="17"/>
        <v>218</v>
      </c>
      <c r="D122" t="str">
        <f t="shared" si="18"/>
        <v>\xDA</v>
      </c>
      <c r="E122" t="str">
        <f t="shared" si="19"/>
        <v>高</v>
      </c>
      <c r="F122" s="20" t="s">
        <v>669</v>
      </c>
      <c r="G122" t="str">
        <f t="shared" si="15"/>
        <v>0</v>
      </c>
    </row>
    <row r="123" ht="18" spans="1:8">
      <c r="A123" t="s">
        <v>670</v>
      </c>
      <c r="B123" s="16" t="str">
        <f>MID(A123,1,1)</f>
        <v>短</v>
      </c>
      <c r="C123" s="16" t="str">
        <f>MID(A123,3,3)</f>
        <v>219</v>
      </c>
      <c r="D123" t="str">
        <f t="shared" ref="D123:D137" si="20">"\x"&amp;IF(LEN(DEC2HEX(C123))&lt;2,"0","")&amp;DEC2HEX(C123)</f>
        <v>\xDB</v>
      </c>
      <c r="G123">
        <f>SUM(G1:G122)</f>
        <v>0</v>
      </c>
      <c r="H123" s="19"/>
    </row>
    <row r="124" ht="18" spans="1:4">
      <c r="A124" t="s">
        <v>671</v>
      </c>
      <c r="B124" s="16" t="str">
        <f>MID(A124,1,1)</f>
        <v>手</v>
      </c>
      <c r="C124" s="16" t="str">
        <f>MID(A124,3,3)</f>
        <v>220</v>
      </c>
      <c r="D124" t="str">
        <f t="shared" si="20"/>
        <v>\xDC</v>
      </c>
    </row>
    <row r="125" ht="18" spans="1:4">
      <c r="A125" t="s">
        <v>672</v>
      </c>
      <c r="B125" s="16" t="str">
        <f>MID(A125,1,1)</f>
        <v>切</v>
      </c>
      <c r="C125" s="16" t="str">
        <f>MID(A125,3,3)</f>
        <v>221</v>
      </c>
      <c r="D125" t="str">
        <f t="shared" si="20"/>
        <v>\xDD</v>
      </c>
    </row>
    <row r="126" ht="18" spans="1:4">
      <c r="A126" t="s">
        <v>673</v>
      </c>
      <c r="B126" s="16" t="str">
        <f>MID(A126,1,1)</f>
        <v>换</v>
      </c>
      <c r="C126" s="16" t="str">
        <f>MID(A126,3,3)</f>
        <v>222</v>
      </c>
      <c r="D126" t="str">
        <f t="shared" si="20"/>
        <v>\xDE</v>
      </c>
    </row>
    <row r="127" ht="18" spans="1:4">
      <c r="A127" t="s">
        <v>674</v>
      </c>
      <c r="B127" s="16" t="str">
        <f t="shared" ref="B127:B137" si="21">MID(A127,1,1)</f>
        <v>功</v>
      </c>
      <c r="C127" s="16" t="str">
        <f t="shared" ref="C127:C137" si="22">MID(A127,3,3)</f>
        <v>223</v>
      </c>
      <c r="D127" t="str">
        <f t="shared" si="20"/>
        <v>\xDF</v>
      </c>
    </row>
    <row r="128" ht="18" spans="1:8">
      <c r="A128" t="s">
        <v>675</v>
      </c>
      <c r="B128" s="16" t="str">
        <f t="shared" si="21"/>
        <v>监</v>
      </c>
      <c r="C128" s="16" t="str">
        <f t="shared" si="22"/>
        <v>224</v>
      </c>
      <c r="D128" t="str">
        <f t="shared" si="20"/>
        <v>\xE0</v>
      </c>
      <c r="H128" s="19"/>
    </row>
    <row r="129" ht="18" spans="1:8">
      <c r="A129" t="s">
        <v>676</v>
      </c>
      <c r="B129" s="16" t="str">
        <f t="shared" si="21"/>
        <v>听</v>
      </c>
      <c r="C129" s="16" t="str">
        <f t="shared" si="22"/>
        <v>225</v>
      </c>
      <c r="D129" t="str">
        <f t="shared" si="20"/>
        <v>\xE1</v>
      </c>
      <c r="H129" s="19"/>
    </row>
    <row r="130" ht="18" spans="1:8">
      <c r="A130" t="s">
        <v>677</v>
      </c>
      <c r="B130" s="16" t="str">
        <f t="shared" si="21"/>
        <v>声</v>
      </c>
      <c r="C130" s="16" t="str">
        <f t="shared" si="22"/>
        <v>226</v>
      </c>
      <c r="D130" t="str">
        <f t="shared" si="20"/>
        <v>\xE2</v>
      </c>
      <c r="H130" s="19"/>
    </row>
    <row r="131" ht="18" spans="1:8">
      <c r="A131" t="s">
        <v>678</v>
      </c>
      <c r="B131" s="16" t="str">
        <f t="shared" si="21"/>
        <v>控</v>
      </c>
      <c r="C131" s="16" t="str">
        <f t="shared" si="22"/>
        <v>227</v>
      </c>
      <c r="D131" t="str">
        <f t="shared" si="20"/>
        <v>\xE3</v>
      </c>
      <c r="H131" s="19"/>
    </row>
    <row r="132" ht="18" spans="1:8">
      <c r="A132" t="s">
        <v>679</v>
      </c>
      <c r="B132" s="16" t="str">
        <f t="shared" si="21"/>
        <v>机</v>
      </c>
      <c r="C132" s="16" t="str">
        <f t="shared" si="22"/>
        <v>228</v>
      </c>
      <c r="D132" t="str">
        <f t="shared" si="20"/>
        <v>\xE4</v>
      </c>
      <c r="H132" s="19"/>
    </row>
    <row r="133" ht="18" spans="1:8">
      <c r="A133" t="s">
        <v>680</v>
      </c>
      <c r="B133" s="16" t="str">
        <f t="shared" si="21"/>
        <v>定</v>
      </c>
      <c r="C133" s="16" t="str">
        <f t="shared" si="22"/>
        <v>229</v>
      </c>
      <c r="D133" t="str">
        <f t="shared" si="20"/>
        <v>\xE5</v>
      </c>
      <c r="H133" s="19"/>
    </row>
    <row r="134" ht="18" spans="1:8">
      <c r="A134" t="s">
        <v>681</v>
      </c>
      <c r="B134" s="16" t="str">
        <f t="shared" si="21"/>
        <v>制</v>
      </c>
      <c r="C134" s="16" t="str">
        <f t="shared" si="22"/>
        <v>230</v>
      </c>
      <c r="D134" t="str">
        <f t="shared" si="20"/>
        <v>\xE6</v>
      </c>
      <c r="H134" s="19"/>
    </row>
    <row r="135" ht="18" spans="1:8">
      <c r="A135" t="s">
        <v>682</v>
      </c>
      <c r="B135" s="16" t="str">
        <f t="shared" si="21"/>
        <v>宽</v>
      </c>
      <c r="C135" s="16" t="str">
        <f t="shared" si="22"/>
        <v>231</v>
      </c>
      <c r="D135" t="str">
        <f t="shared" si="20"/>
        <v>\xE7</v>
      </c>
      <c r="H135" s="19"/>
    </row>
    <row r="136" ht="18" spans="1:8">
      <c r="A136" t="s">
        <v>683</v>
      </c>
      <c r="B136" s="16" t="str">
        <f t="shared" si="21"/>
        <v>窄</v>
      </c>
      <c r="C136" s="16" t="str">
        <f t="shared" si="22"/>
        <v>232</v>
      </c>
      <c r="D136" t="str">
        <f t="shared" si="20"/>
        <v>\xE8</v>
      </c>
      <c r="H136" s="19"/>
    </row>
    <row r="137" ht="18" spans="1:4">
      <c r="A137" t="s">
        <v>684</v>
      </c>
      <c r="B137" s="16" t="str">
        <f t="shared" si="21"/>
        <v>带</v>
      </c>
      <c r="C137" s="16" t="str">
        <f t="shared" si="22"/>
        <v>233</v>
      </c>
      <c r="D137" t="str">
        <f t="shared" si="20"/>
        <v>\xE9</v>
      </c>
    </row>
    <row r="138" ht="18" spans="2:3">
      <c r="B138" s="16" t="str">
        <f t="shared" ref="B130:B154" si="23">MID(A138,1,1)</f>
        <v/>
      </c>
      <c r="C138" s="16" t="str">
        <f t="shared" ref="C130:C155" si="24">MID(A138,3,3)</f>
        <v/>
      </c>
    </row>
    <row r="139" ht="18" spans="2:3">
      <c r="B139" s="16" t="str">
        <f t="shared" si="23"/>
        <v/>
      </c>
      <c r="C139" s="16" t="str">
        <f t="shared" si="24"/>
        <v/>
      </c>
    </row>
    <row r="140" ht="18" spans="2:3">
      <c r="B140" s="16" t="str">
        <f t="shared" si="23"/>
        <v/>
      </c>
      <c r="C140" s="16" t="str">
        <f t="shared" si="24"/>
        <v/>
      </c>
    </row>
    <row r="141" ht="18" spans="2:3">
      <c r="B141" s="16" t="str">
        <f t="shared" si="23"/>
        <v/>
      </c>
      <c r="C141" s="16" t="str">
        <f t="shared" si="24"/>
        <v/>
      </c>
    </row>
    <row r="142" ht="18" spans="2:3">
      <c r="B142" s="16" t="str">
        <f t="shared" si="23"/>
        <v/>
      </c>
      <c r="C142" s="16" t="str">
        <f t="shared" si="24"/>
        <v/>
      </c>
    </row>
    <row r="143" ht="18" spans="2:3">
      <c r="B143" s="16" t="str">
        <f t="shared" si="23"/>
        <v/>
      </c>
      <c r="C143" s="16" t="str">
        <f t="shared" si="24"/>
        <v/>
      </c>
    </row>
    <row r="144" ht="18" spans="2:3">
      <c r="B144" s="16" t="str">
        <f t="shared" si="23"/>
        <v/>
      </c>
      <c r="C144" s="16" t="str">
        <f t="shared" si="24"/>
        <v/>
      </c>
    </row>
    <row r="145" ht="18" spans="2:3">
      <c r="B145" s="16" t="str">
        <f t="shared" si="23"/>
        <v/>
      </c>
      <c r="C145" s="16" t="str">
        <f t="shared" si="24"/>
        <v/>
      </c>
    </row>
    <row r="146" ht="18" spans="2:3">
      <c r="B146" s="16" t="str">
        <f t="shared" si="23"/>
        <v/>
      </c>
      <c r="C146" s="16" t="str">
        <f t="shared" si="24"/>
        <v/>
      </c>
    </row>
    <row r="147" ht="18" spans="2:3">
      <c r="B147" s="16" t="str">
        <f t="shared" si="23"/>
        <v/>
      </c>
      <c r="C147" s="16" t="str">
        <f t="shared" si="24"/>
        <v/>
      </c>
    </row>
    <row r="148" ht="18" spans="2:3">
      <c r="B148" s="16" t="str">
        <f t="shared" si="23"/>
        <v/>
      </c>
      <c r="C148" s="16" t="str">
        <f t="shared" si="24"/>
        <v/>
      </c>
    </row>
    <row r="149" ht="18" spans="2:3">
      <c r="B149" s="16" t="str">
        <f t="shared" si="23"/>
        <v/>
      </c>
      <c r="C149" s="16" t="str">
        <f t="shared" si="24"/>
        <v/>
      </c>
    </row>
    <row r="150" ht="18" spans="2:3">
      <c r="B150" s="16" t="str">
        <f t="shared" si="23"/>
        <v/>
      </c>
      <c r="C150" s="16" t="str">
        <f t="shared" si="24"/>
        <v/>
      </c>
    </row>
    <row r="151" ht="18" spans="2:3">
      <c r="B151" s="16" t="str">
        <f t="shared" si="23"/>
        <v/>
      </c>
      <c r="C151" s="16" t="str">
        <f t="shared" si="24"/>
        <v/>
      </c>
    </row>
    <row r="152" ht="18" spans="2:3">
      <c r="B152" s="16" t="str">
        <f t="shared" si="23"/>
        <v/>
      </c>
      <c r="C152" s="16" t="str">
        <f t="shared" si="24"/>
        <v/>
      </c>
    </row>
    <row r="153" ht="18" spans="2:3">
      <c r="B153" s="16" t="str">
        <f t="shared" si="23"/>
        <v/>
      </c>
      <c r="C153" s="16" t="str">
        <f t="shared" si="24"/>
        <v/>
      </c>
    </row>
    <row r="154" ht="18" spans="2:3">
      <c r="B154" s="16" t="str">
        <f t="shared" si="23"/>
        <v/>
      </c>
      <c r="C154" s="16" t="str">
        <f t="shared" si="24"/>
        <v/>
      </c>
    </row>
    <row r="155" ht="18" spans="3:3">
      <c r="C155" s="16" t="str">
        <f t="shared" si="24"/>
        <v/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37"/>
  <sheetViews>
    <sheetView topLeftCell="A103" workbookViewId="0">
      <selection activeCell="A1" sqref="A1:A140"/>
    </sheetView>
  </sheetViews>
  <sheetFormatPr defaultColWidth="9" defaultRowHeight="13.5"/>
  <sheetData>
    <row r="1" spans="1:1">
      <c r="A1" t="s">
        <v>426</v>
      </c>
    </row>
    <row r="2" spans="1:1">
      <c r="A2" t="s">
        <v>428</v>
      </c>
    </row>
    <row r="3" spans="1:1">
      <c r="A3" t="s">
        <v>430</v>
      </c>
    </row>
    <row r="4" spans="1:1">
      <c r="A4" t="s">
        <v>432</v>
      </c>
    </row>
    <row r="5" spans="1:1">
      <c r="A5" t="s">
        <v>434</v>
      </c>
    </row>
    <row r="6" spans="1:1">
      <c r="A6" t="s">
        <v>436</v>
      </c>
    </row>
    <row r="7" spans="1:1">
      <c r="A7" t="s">
        <v>438</v>
      </c>
    </row>
    <row r="8" spans="1:1">
      <c r="A8" t="s">
        <v>440</v>
      </c>
    </row>
    <row r="9" spans="1:1">
      <c r="A9" t="s">
        <v>442</v>
      </c>
    </row>
    <row r="10" spans="1:1">
      <c r="A10" t="s">
        <v>444</v>
      </c>
    </row>
    <row r="11" spans="1:1">
      <c r="A11" t="s">
        <v>446</v>
      </c>
    </row>
    <row r="12" spans="1:1">
      <c r="A12" t="s">
        <v>448</v>
      </c>
    </row>
    <row r="13" spans="1:1">
      <c r="A13" t="s">
        <v>450</v>
      </c>
    </row>
    <row r="14" spans="1:1">
      <c r="A14" t="s">
        <v>452</v>
      </c>
    </row>
    <row r="15" spans="1:1">
      <c r="A15" t="s">
        <v>454</v>
      </c>
    </row>
    <row r="16" spans="1:1">
      <c r="A16" t="s">
        <v>456</v>
      </c>
    </row>
    <row r="17" spans="1:1">
      <c r="A17" t="s">
        <v>458</v>
      </c>
    </row>
    <row r="18" spans="1:1">
      <c r="A18" t="s">
        <v>460</v>
      </c>
    </row>
    <row r="19" spans="1:1">
      <c r="A19" t="s">
        <v>462</v>
      </c>
    </row>
    <row r="20" spans="1:1">
      <c r="A20" t="s">
        <v>464</v>
      </c>
    </row>
    <row r="21" spans="1:1">
      <c r="A21" t="s">
        <v>466</v>
      </c>
    </row>
    <row r="22" spans="1:1">
      <c r="A22" t="s">
        <v>468</v>
      </c>
    </row>
    <row r="23" spans="1:1">
      <c r="A23" t="s">
        <v>470</v>
      </c>
    </row>
    <row r="24" spans="1:1">
      <c r="A24" t="s">
        <v>472</v>
      </c>
    </row>
    <row r="25" spans="1:1">
      <c r="A25" t="s">
        <v>474</v>
      </c>
    </row>
    <row r="26" spans="1:1">
      <c r="A26" t="s">
        <v>476</v>
      </c>
    </row>
    <row r="27" spans="1:1">
      <c r="A27" t="s">
        <v>478</v>
      </c>
    </row>
    <row r="28" spans="1:1">
      <c r="A28" t="s">
        <v>480</v>
      </c>
    </row>
    <row r="29" spans="1:1">
      <c r="A29" t="s">
        <v>482</v>
      </c>
    </row>
    <row r="30" spans="1:1">
      <c r="A30" t="s">
        <v>484</v>
      </c>
    </row>
    <row r="31" spans="1:1">
      <c r="A31" t="s">
        <v>486</v>
      </c>
    </row>
    <row r="32" spans="1:1">
      <c r="A32" t="s">
        <v>488</v>
      </c>
    </row>
    <row r="33" spans="1:1">
      <c r="A33" s="18" t="s">
        <v>490</v>
      </c>
    </row>
    <row r="34" spans="1:1">
      <c r="A34" t="s">
        <v>492</v>
      </c>
    </row>
    <row r="35" spans="1:1">
      <c r="A35" t="s">
        <v>494</v>
      </c>
    </row>
    <row r="36" spans="1:1">
      <c r="A36" t="s">
        <v>496</v>
      </c>
    </row>
    <row r="37" spans="1:1">
      <c r="A37" t="s">
        <v>498</v>
      </c>
    </row>
    <row r="38" spans="1:1">
      <c r="A38" t="s">
        <v>500</v>
      </c>
    </row>
    <row r="39" spans="1:1">
      <c r="A39" t="s">
        <v>502</v>
      </c>
    </row>
    <row r="40" spans="1:1">
      <c r="A40" t="s">
        <v>504</v>
      </c>
    </row>
    <row r="41" spans="1:1">
      <c r="A41" t="s">
        <v>506</v>
      </c>
    </row>
    <row r="42" spans="1:1">
      <c r="A42" t="s">
        <v>508</v>
      </c>
    </row>
    <row r="43" spans="1:1">
      <c r="A43" t="s">
        <v>510</v>
      </c>
    </row>
    <row r="44" spans="1:1">
      <c r="A44" t="s">
        <v>512</v>
      </c>
    </row>
    <row r="45" spans="1:1">
      <c r="A45" t="s">
        <v>514</v>
      </c>
    </row>
    <row r="46" spans="1:1">
      <c r="A46" t="s">
        <v>516</v>
      </c>
    </row>
    <row r="47" spans="1:1">
      <c r="A47" t="s">
        <v>518</v>
      </c>
    </row>
    <row r="48" spans="1:1">
      <c r="A48" t="s">
        <v>520</v>
      </c>
    </row>
    <row r="49" spans="1:1">
      <c r="A49" t="s">
        <v>522</v>
      </c>
    </row>
    <row r="50" spans="1:1">
      <c r="A50" t="s">
        <v>524</v>
      </c>
    </row>
    <row r="51" spans="1:1">
      <c r="A51" t="s">
        <v>526</v>
      </c>
    </row>
    <row r="52" spans="1:1">
      <c r="A52" t="s">
        <v>528</v>
      </c>
    </row>
    <row r="53" spans="1:1">
      <c r="A53" t="s">
        <v>530</v>
      </c>
    </row>
    <row r="54" spans="1:1">
      <c r="A54" t="s">
        <v>532</v>
      </c>
    </row>
    <row r="55" spans="1:1">
      <c r="A55" t="s">
        <v>534</v>
      </c>
    </row>
    <row r="56" spans="1:1">
      <c r="A56" t="s">
        <v>536</v>
      </c>
    </row>
    <row r="57" spans="1:1">
      <c r="A57" t="s">
        <v>538</v>
      </c>
    </row>
    <row r="58" spans="1:1">
      <c r="A58" t="s">
        <v>540</v>
      </c>
    </row>
    <row r="59" spans="1:1">
      <c r="A59" t="s">
        <v>542</v>
      </c>
    </row>
    <row r="60" spans="1:1">
      <c r="A60" t="s">
        <v>544</v>
      </c>
    </row>
    <row r="61" spans="1:1">
      <c r="A61" t="s">
        <v>546</v>
      </c>
    </row>
    <row r="62" spans="1:1">
      <c r="A62" t="s">
        <v>548</v>
      </c>
    </row>
    <row r="63" spans="1:1">
      <c r="A63" t="s">
        <v>550</v>
      </c>
    </row>
    <row r="64" spans="1:1">
      <c r="A64" t="s">
        <v>552</v>
      </c>
    </row>
    <row r="65" spans="1:1">
      <c r="A65" t="s">
        <v>554</v>
      </c>
    </row>
    <row r="66" spans="1:1">
      <c r="A66" t="s">
        <v>556</v>
      </c>
    </row>
    <row r="67" spans="1:1">
      <c r="A67" t="s">
        <v>558</v>
      </c>
    </row>
    <row r="68" spans="1:1">
      <c r="A68" t="s">
        <v>560</v>
      </c>
    </row>
    <row r="69" spans="1:1">
      <c r="A69" t="s">
        <v>562</v>
      </c>
    </row>
    <row r="70" spans="1:1">
      <c r="A70" t="s">
        <v>564</v>
      </c>
    </row>
    <row r="71" spans="1:1">
      <c r="A71" t="s">
        <v>566</v>
      </c>
    </row>
    <row r="72" spans="1:1">
      <c r="A72" t="s">
        <v>568</v>
      </c>
    </row>
    <row r="73" spans="1:1">
      <c r="A73" t="s">
        <v>570</v>
      </c>
    </row>
    <row r="74" spans="1:1">
      <c r="A74" t="s">
        <v>572</v>
      </c>
    </row>
    <row r="75" spans="1:1">
      <c r="A75" t="s">
        <v>574</v>
      </c>
    </row>
    <row r="76" spans="1:1">
      <c r="A76" t="s">
        <v>576</v>
      </c>
    </row>
    <row r="77" spans="1:1">
      <c r="A77" t="s">
        <v>578</v>
      </c>
    </row>
    <row r="78" spans="1:1">
      <c r="A78" t="s">
        <v>580</v>
      </c>
    </row>
    <row r="79" spans="1:1">
      <c r="A79" t="s">
        <v>582</v>
      </c>
    </row>
    <row r="80" spans="1:1">
      <c r="A80" t="s">
        <v>584</v>
      </c>
    </row>
    <row r="81" spans="1:1">
      <c r="A81" t="s">
        <v>586</v>
      </c>
    </row>
    <row r="82" spans="1:1">
      <c r="A82" t="s">
        <v>588</v>
      </c>
    </row>
    <row r="83" spans="1:1">
      <c r="A83" t="s">
        <v>590</v>
      </c>
    </row>
    <row r="84" spans="1:1">
      <c r="A84" t="s">
        <v>592</v>
      </c>
    </row>
    <row r="85" spans="1:1">
      <c r="A85" t="s">
        <v>594</v>
      </c>
    </row>
    <row r="86" spans="1:1">
      <c r="A86" t="s">
        <v>596</v>
      </c>
    </row>
    <row r="87" spans="1:1">
      <c r="A87" t="s">
        <v>598</v>
      </c>
    </row>
    <row r="88" spans="1:1">
      <c r="A88" t="s">
        <v>600</v>
      </c>
    </row>
    <row r="89" spans="1:1">
      <c r="A89" t="s">
        <v>602</v>
      </c>
    </row>
    <row r="90" spans="1:1">
      <c r="A90" t="s">
        <v>604</v>
      </c>
    </row>
    <row r="91" spans="1:1">
      <c r="A91" t="s">
        <v>606</v>
      </c>
    </row>
    <row r="92" spans="1:1">
      <c r="A92" t="s">
        <v>608</v>
      </c>
    </row>
    <row r="93" spans="1:1">
      <c r="A93" t="s">
        <v>610</v>
      </c>
    </row>
    <row r="94" spans="1:1">
      <c r="A94" t="s">
        <v>612</v>
      </c>
    </row>
    <row r="95" spans="1:1">
      <c r="A95" t="s">
        <v>614</v>
      </c>
    </row>
    <row r="96" spans="1:1">
      <c r="A96" t="s">
        <v>616</v>
      </c>
    </row>
    <row r="97" spans="1:1">
      <c r="A97" t="s">
        <v>618</v>
      </c>
    </row>
    <row r="98" spans="1:1">
      <c r="A98" t="s">
        <v>620</v>
      </c>
    </row>
    <row r="99" spans="1:1">
      <c r="A99" t="s">
        <v>622</v>
      </c>
    </row>
    <row r="100" spans="1:1">
      <c r="A100" t="s">
        <v>624</v>
      </c>
    </row>
    <row r="101" spans="1:1">
      <c r="A101" t="s">
        <v>626</v>
      </c>
    </row>
    <row r="102" spans="1:1">
      <c r="A102" t="s">
        <v>628</v>
      </c>
    </row>
    <row r="103" spans="1:1">
      <c r="A103" t="s">
        <v>630</v>
      </c>
    </row>
    <row r="104" spans="1:1">
      <c r="A104" t="s">
        <v>632</v>
      </c>
    </row>
    <row r="105" spans="1:1">
      <c r="A105" t="s">
        <v>634</v>
      </c>
    </row>
    <row r="106" spans="1:1">
      <c r="A106" t="s">
        <v>636</v>
      </c>
    </row>
    <row r="107" spans="1:1">
      <c r="A107" t="s">
        <v>638</v>
      </c>
    </row>
    <row r="108" spans="1:1">
      <c r="A108" t="s">
        <v>640</v>
      </c>
    </row>
    <row r="109" spans="1:1">
      <c r="A109" t="s">
        <v>642</v>
      </c>
    </row>
    <row r="110" spans="1:1">
      <c r="A110" t="s">
        <v>644</v>
      </c>
    </row>
    <row r="111" spans="1:1">
      <c r="A111" t="s">
        <v>646</v>
      </c>
    </row>
    <row r="112" spans="1:1">
      <c r="A112" t="s">
        <v>648</v>
      </c>
    </row>
    <row r="113" spans="1:1">
      <c r="A113" t="s">
        <v>650</v>
      </c>
    </row>
    <row r="114" spans="1:1">
      <c r="A114" t="s">
        <v>652</v>
      </c>
    </row>
    <row r="115" spans="1:1">
      <c r="A115" t="s">
        <v>654</v>
      </c>
    </row>
    <row r="116" spans="1:1">
      <c r="A116" t="s">
        <v>656</v>
      </c>
    </row>
    <row r="117" spans="1:1">
      <c r="A117" t="s">
        <v>658</v>
      </c>
    </row>
    <row r="118" spans="1:1">
      <c r="A118" t="s">
        <v>660</v>
      </c>
    </row>
    <row r="119" spans="1:1">
      <c r="A119" t="s">
        <v>662</v>
      </c>
    </row>
    <row r="120" spans="1:1">
      <c r="A120" t="s">
        <v>664</v>
      </c>
    </row>
    <row r="121" spans="1:1">
      <c r="A121" t="s">
        <v>666</v>
      </c>
    </row>
    <row r="122" spans="1:1">
      <c r="A122" t="s">
        <v>668</v>
      </c>
    </row>
    <row r="123" spans="1:1">
      <c r="A123" t="s">
        <v>670</v>
      </c>
    </row>
    <row r="124" spans="1:1">
      <c r="A124" t="s">
        <v>671</v>
      </c>
    </row>
    <row r="125" spans="1:1">
      <c r="A125" t="s">
        <v>672</v>
      </c>
    </row>
    <row r="126" spans="1:1">
      <c r="A126" t="s">
        <v>673</v>
      </c>
    </row>
    <row r="127" spans="1:1">
      <c r="A127" t="s">
        <v>674</v>
      </c>
    </row>
    <row r="128" spans="1:1">
      <c r="A128" t="s">
        <v>675</v>
      </c>
    </row>
    <row r="129" spans="1:1">
      <c r="A129" t="s">
        <v>676</v>
      </c>
    </row>
    <row r="130" spans="1:1">
      <c r="A130" t="s">
        <v>677</v>
      </c>
    </row>
    <row r="131" spans="1:1">
      <c r="A131" t="s">
        <v>678</v>
      </c>
    </row>
    <row r="132" spans="1:1">
      <c r="A132" t="s">
        <v>679</v>
      </c>
    </row>
    <row r="133" spans="1:1">
      <c r="A133" t="s">
        <v>680</v>
      </c>
    </row>
    <row r="134" spans="1:1">
      <c r="A134" t="s">
        <v>681</v>
      </c>
    </row>
    <row r="135" spans="1:1">
      <c r="A135" t="s">
        <v>682</v>
      </c>
    </row>
    <row r="136" spans="1:1">
      <c r="A136" t="s">
        <v>683</v>
      </c>
    </row>
    <row r="137" spans="1:1">
      <c r="A137" t="s">
        <v>684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1"/>
  <sheetViews>
    <sheetView tabSelected="1" topLeftCell="A117" workbookViewId="0">
      <selection activeCell="D147" sqref="D147"/>
    </sheetView>
  </sheetViews>
  <sheetFormatPr defaultColWidth="9" defaultRowHeight="13.5" outlineLevelCol="4"/>
  <cols>
    <col min="1" max="1" width="97.875" customWidth="1"/>
    <col min="2" max="2" width="21.25" customWidth="1"/>
    <col min="3" max="3" width="26" customWidth="1"/>
    <col min="4" max="4" width="68.5" customWidth="1"/>
    <col min="5" max="5" width="43.75" customWidth="1"/>
  </cols>
  <sheetData>
    <row r="1" ht="18" spans="1:5">
      <c r="A1" s="2" t="s">
        <v>685</v>
      </c>
      <c r="B1" s="3" t="str">
        <f>LEFT(A1,FIND("""",A1)-1)</f>
        <v>步进频率 </v>
      </c>
      <c r="C1" t="s">
        <v>1</v>
      </c>
      <c r="D1" s="4" t="s">
        <v>3</v>
      </c>
      <c r="E1" t="str">
        <f>"#define "&amp;B1&amp;" """&amp;D1&amp;""""</f>
        <v>#define 步进频率  "\x01\x02\x03\x04"</v>
      </c>
    </row>
    <row r="2" ht="18" spans="1:5">
      <c r="A2" s="5" t="s">
        <v>686</v>
      </c>
      <c r="B2" s="3" t="str">
        <f t="shared" ref="B2:B33" si="0">LEFT(A2,FIND("""",A2)-1)</f>
        <v>接收数字亚音 </v>
      </c>
      <c r="C2" t="s">
        <v>5</v>
      </c>
      <c r="D2" s="4" t="s">
        <v>8</v>
      </c>
      <c r="E2" t="str">
        <f t="shared" ref="E2:E33" si="1">"#define "&amp;B2&amp;" """&amp;D2&amp;""""</f>
        <v>#define 接收数字亚音  "\x05\x06\x07\x08\x09\x0B"</v>
      </c>
    </row>
    <row r="3" ht="18" spans="1:5">
      <c r="A3" s="5" t="s">
        <v>687</v>
      </c>
      <c r="B3" s="3" t="str">
        <f t="shared" si="0"/>
        <v>接收模拟亚音 </v>
      </c>
      <c r="C3" t="s">
        <v>10</v>
      </c>
      <c r="D3" s="4" t="s">
        <v>13</v>
      </c>
      <c r="E3" t="str">
        <f t="shared" si="1"/>
        <v>#define 接收模拟亚音  "\x05\x06\x0C\x0D\x09\x0B"</v>
      </c>
    </row>
    <row r="4" ht="18" spans="1:5">
      <c r="A4" s="5" t="s">
        <v>688</v>
      </c>
      <c r="B4" s="3" t="str">
        <f t="shared" si="0"/>
        <v>发送数字亚音 </v>
      </c>
      <c r="C4" t="s">
        <v>15</v>
      </c>
      <c r="D4" s="4" t="s">
        <v>18</v>
      </c>
      <c r="E4" t="str">
        <f t="shared" si="1"/>
        <v>#define 发送数字亚音  "\x0E\x0F\x07\x08\x09\x0B"</v>
      </c>
    </row>
    <row r="5" ht="18" spans="1:5">
      <c r="A5" s="6" t="s">
        <v>689</v>
      </c>
      <c r="B5" s="3" t="str">
        <f t="shared" si="0"/>
        <v>发送模拟亚音 </v>
      </c>
      <c r="C5" t="s">
        <v>20</v>
      </c>
      <c r="D5" s="4" t="s">
        <v>23</v>
      </c>
      <c r="E5" t="str">
        <f t="shared" si="1"/>
        <v>#define 发送模拟亚音  "\x0E\x0F\x0C\x0D\x09\x0B"</v>
      </c>
    </row>
    <row r="6" ht="18" spans="1:5">
      <c r="A6" s="5" t="s">
        <v>690</v>
      </c>
      <c r="B6" s="3" t="str">
        <f t="shared" si="0"/>
        <v>频差方向 </v>
      </c>
      <c r="C6" t="s">
        <v>25</v>
      </c>
      <c r="D6" s="4" t="s">
        <v>28</v>
      </c>
      <c r="E6" t="str">
        <f t="shared" si="1"/>
        <v>#define 频差方向  "\x03\x10\x11\x12"</v>
      </c>
    </row>
    <row r="7" ht="18" spans="1:5">
      <c r="A7" s="5" t="s">
        <v>691</v>
      </c>
      <c r="B7" s="3" t="str">
        <f t="shared" si="0"/>
        <v>频差频率 </v>
      </c>
      <c r="C7" t="s">
        <v>30</v>
      </c>
      <c r="D7" s="4" t="s">
        <v>33</v>
      </c>
      <c r="E7" t="str">
        <f t="shared" si="1"/>
        <v>#define 频差频率  "\x03\x10\x03\x04"</v>
      </c>
    </row>
    <row r="8" ht="18" spans="1:5">
      <c r="A8" s="5" t="s">
        <v>692</v>
      </c>
      <c r="B8" s="3" t="str">
        <f t="shared" si="0"/>
        <v>加密 </v>
      </c>
      <c r="C8" t="s">
        <v>693</v>
      </c>
      <c r="D8" s="4" t="s">
        <v>38</v>
      </c>
      <c r="E8" t="str">
        <f t="shared" si="1"/>
        <v>#define 加密  "\x13\x14"</v>
      </c>
    </row>
    <row r="9" ht="18" spans="1:5">
      <c r="A9" s="5" t="s">
        <v>694</v>
      </c>
      <c r="B9" s="3" t="str">
        <f t="shared" si="0"/>
        <v>遇忙禁发 </v>
      </c>
      <c r="C9" t="s">
        <v>40</v>
      </c>
      <c r="D9" s="4" t="s">
        <v>43</v>
      </c>
      <c r="E9" t="str">
        <f t="shared" si="1"/>
        <v>#define 遇忙禁发  "\x15\x16\x17\x0E"</v>
      </c>
    </row>
    <row r="10" ht="18" spans="1:5">
      <c r="A10" s="5" t="s">
        <v>695</v>
      </c>
      <c r="B10" s="3" t="str">
        <f t="shared" si="0"/>
        <v>压扩 </v>
      </c>
      <c r="C10" t="s">
        <v>45</v>
      </c>
      <c r="D10" s="4" t="s">
        <v>48</v>
      </c>
      <c r="E10" t="str">
        <f t="shared" si="1"/>
        <v>#define 压扩  "\x18\x19"</v>
      </c>
    </row>
    <row r="11" ht="18" spans="1:5">
      <c r="A11" s="5" t="s">
        <v>696</v>
      </c>
      <c r="B11" s="3" t="str">
        <f t="shared" si="0"/>
        <v>存置信道 </v>
      </c>
      <c r="C11" t="s">
        <v>50</v>
      </c>
      <c r="D11" s="4" t="s">
        <v>53</v>
      </c>
      <c r="E11" t="str">
        <f t="shared" si="1"/>
        <v>#define 存置信道  "\x1A\x1B\x1C\x1D"</v>
      </c>
    </row>
    <row r="12" ht="18" spans="1:5">
      <c r="A12" s="5" t="s">
        <v>697</v>
      </c>
      <c r="B12" s="3" t="str">
        <f t="shared" si="0"/>
        <v>删除信道 </v>
      </c>
      <c r="C12" t="s">
        <v>55</v>
      </c>
      <c r="D12" s="4" t="s">
        <v>58</v>
      </c>
      <c r="E12" t="str">
        <f t="shared" si="1"/>
        <v>#define 删除信道  "\x1E\x1F\x1C\x1D"</v>
      </c>
    </row>
    <row r="13" ht="18" spans="1:5">
      <c r="A13" s="5" t="s">
        <v>698</v>
      </c>
      <c r="B13" s="3" t="str">
        <f t="shared" si="0"/>
        <v>命名信道 </v>
      </c>
      <c r="C13" t="s">
        <v>60</v>
      </c>
      <c r="D13" s="4" t="s">
        <v>63</v>
      </c>
      <c r="E13" t="str">
        <f t="shared" si="1"/>
        <v>#define 命名信道  "\x7F\x80\x1C\x1D"</v>
      </c>
    </row>
    <row r="14" ht="18" spans="1:5">
      <c r="A14" s="5" t="s">
        <v>699</v>
      </c>
      <c r="B14" s="3" t="str">
        <f t="shared" si="0"/>
        <v>信道扫描列表 </v>
      </c>
      <c r="C14" t="s">
        <v>65</v>
      </c>
      <c r="D14" s="4" t="s">
        <v>68</v>
      </c>
      <c r="E14" t="str">
        <f t="shared" si="1"/>
        <v>#define 信道扫描列表  "\x1C\x1D\x81\x82\x83\x84"</v>
      </c>
    </row>
    <row r="15" ht="18" spans="1:5">
      <c r="A15" s="5" t="s">
        <v>700</v>
      </c>
      <c r="B15" s="3" t="str">
        <f t="shared" si="0"/>
        <v>扫描列表1 </v>
      </c>
      <c r="C15" t="s">
        <v>701</v>
      </c>
      <c r="D15" s="4" t="s">
        <v>73</v>
      </c>
      <c r="E15" t="str">
        <f t="shared" si="1"/>
        <v>#define 扫描列表1  "\x81\x82\x83\x84\x31"</v>
      </c>
    </row>
    <row r="16" ht="18" spans="1:5">
      <c r="A16" s="5" t="s">
        <v>702</v>
      </c>
      <c r="B16" s="3" t="str">
        <f t="shared" si="0"/>
        <v>扫描列表2 </v>
      </c>
      <c r="C16" t="s">
        <v>703</v>
      </c>
      <c r="D16" s="4" t="s">
        <v>78</v>
      </c>
      <c r="E16" t="str">
        <f t="shared" si="1"/>
        <v>#define 扫描列表2  "\x81\x82\x83\x84\x32"</v>
      </c>
    </row>
    <row r="17" ht="18" spans="1:5">
      <c r="A17" s="5" t="s">
        <v>704</v>
      </c>
      <c r="B17" s="3" t="str">
        <f t="shared" si="0"/>
        <v>搜索恢复模式 </v>
      </c>
      <c r="C17" t="s">
        <v>80</v>
      </c>
      <c r="D17" s="4" t="s">
        <v>83</v>
      </c>
      <c r="E17" t="str">
        <f t="shared" si="1"/>
        <v>#define 搜索恢复模式  "\x85\x86\x87\x88\x0C\x89"</v>
      </c>
    </row>
    <row r="18" ht="18" spans="1:5">
      <c r="A18" s="5" t="s">
        <v>705</v>
      </c>
      <c r="B18" s="3" t="str">
        <f t="shared" si="0"/>
        <v>发送超时 </v>
      </c>
      <c r="C18" t="s">
        <v>85</v>
      </c>
      <c r="D18" s="4" t="s">
        <v>88</v>
      </c>
      <c r="E18" t="str">
        <f t="shared" si="1"/>
        <v>#define 发送超时  "\x0E\x0F\x8A\x8B"</v>
      </c>
    </row>
    <row r="19" ht="18" spans="1:5">
      <c r="A19" s="5" t="s">
        <v>706</v>
      </c>
      <c r="B19" s="3" t="str">
        <f t="shared" si="0"/>
        <v>省电模式 </v>
      </c>
      <c r="C19" t="s">
        <v>90</v>
      </c>
      <c r="D19" s="4" t="s">
        <v>93</v>
      </c>
      <c r="E19" t="str">
        <f t="shared" si="1"/>
        <v>#define 省电模式  "\x8C\x8D\x0C\x89"</v>
      </c>
    </row>
    <row r="20" ht="18" spans="1:5">
      <c r="A20" s="5" t="s">
        <v>707</v>
      </c>
      <c r="B20" s="3" t="str">
        <f t="shared" si="0"/>
        <v>麦克风增益 </v>
      </c>
      <c r="C20" t="s">
        <v>95</v>
      </c>
      <c r="D20" s="4" t="s">
        <v>98</v>
      </c>
      <c r="E20" t="str">
        <f t="shared" si="1"/>
        <v>#define 麦克风增益  "\x8E\x8F\x90\x91\x92"</v>
      </c>
    </row>
    <row r="21" ht="18" spans="1:5">
      <c r="A21" s="5" t="s">
        <v>708</v>
      </c>
      <c r="B21" s="3" t="str">
        <f t="shared" si="0"/>
        <v>信道显示模式 </v>
      </c>
      <c r="C21" t="s">
        <v>100</v>
      </c>
      <c r="D21" s="4" t="s">
        <v>103</v>
      </c>
      <c r="E21" t="str">
        <f t="shared" si="1"/>
        <v>#define 信道显示模式  "\x1C\x1D\x93\x94\x0C\x89"</v>
      </c>
    </row>
    <row r="22" ht="18" spans="1:5">
      <c r="A22" s="5" t="s">
        <v>709</v>
      </c>
      <c r="B22" s="3" t="str">
        <f t="shared" si="0"/>
        <v>自动背光 </v>
      </c>
      <c r="C22" t="s">
        <v>110</v>
      </c>
      <c r="D22" s="4" t="s">
        <v>108</v>
      </c>
      <c r="E22" t="str">
        <f t="shared" si="1"/>
        <v>#define 自动背光  "\x95\x96\x97\x98"</v>
      </c>
    </row>
    <row r="23" ht="18" spans="1:5">
      <c r="A23" s="5" t="s">
        <v>710</v>
      </c>
      <c r="B23" s="3" t="str">
        <f t="shared" si="0"/>
        <v>背光亮度 </v>
      </c>
      <c r="C23" t="s">
        <v>711</v>
      </c>
      <c r="D23" s="4" t="s">
        <v>113</v>
      </c>
      <c r="E23" t="str">
        <f t="shared" si="1"/>
        <v>#define 背光亮度  "\x97\x98\x99\x9A"</v>
      </c>
    </row>
    <row r="24" ht="18" spans="1:5">
      <c r="A24" s="5" t="s">
        <v>712</v>
      </c>
      <c r="B24" s="3" t="str">
        <f t="shared" si="0"/>
        <v>首尾音 </v>
      </c>
      <c r="C24" t="s">
        <v>713</v>
      </c>
      <c r="D24" s="4" t="s">
        <v>118</v>
      </c>
      <c r="E24" t="str">
        <f t="shared" si="1"/>
        <v>#define 首尾音  "\x9B\x9C\x0B"</v>
      </c>
    </row>
    <row r="25" ht="18" spans="1:5">
      <c r="A25" s="5" t="s">
        <v>714</v>
      </c>
      <c r="B25" s="7" t="str">
        <f t="shared" ref="B25:B56" si="2">LEFT(A25,FIND("""",A25)-1)</f>
        <v>MDC_ID </v>
      </c>
      <c r="C25" s="1" t="s">
        <v>715</v>
      </c>
      <c r="D25" s="4" t="s">
        <v>123</v>
      </c>
      <c r="E25" t="str">
        <f t="shared" si="1"/>
        <v>#define MDC_ID  "\x4D\x44\x43\x20\x49\x44"</v>
      </c>
    </row>
    <row r="26" ht="18" spans="1:5">
      <c r="A26" s="5" t="s">
        <v>716</v>
      </c>
      <c r="B26" s="3" t="str">
        <f t="shared" si="2"/>
        <v>尾音消除 </v>
      </c>
      <c r="C26" t="s">
        <v>130</v>
      </c>
      <c r="D26" s="4" t="s">
        <v>128</v>
      </c>
      <c r="E26" t="str">
        <f t="shared" si="1"/>
        <v>#define 尾音消除  "\x9C\x0B\x9D\x1F"</v>
      </c>
    </row>
    <row r="27" ht="18" spans="1:5">
      <c r="A27" s="5" t="s">
        <v>717</v>
      </c>
      <c r="B27" s="3" t="str">
        <f t="shared" si="2"/>
        <v>过中继尾音消除 </v>
      </c>
      <c r="C27" t="s">
        <v>135</v>
      </c>
      <c r="D27" s="4" t="s">
        <v>133</v>
      </c>
      <c r="E27" t="str">
        <f t="shared" si="1"/>
        <v>#define 过中继尾音消除  "\x9E\x9F\xA0\x9C\x0B\x9D\x1F"</v>
      </c>
    </row>
    <row r="28" ht="18" spans="1:5">
      <c r="A28" s="5" t="s">
        <v>718</v>
      </c>
      <c r="B28" s="3" t="str">
        <f t="shared" si="2"/>
        <v>按键即呼 </v>
      </c>
      <c r="C28" t="s">
        <v>719</v>
      </c>
      <c r="D28" s="4" t="s">
        <v>138</v>
      </c>
      <c r="E28" t="str">
        <f t="shared" si="1"/>
        <v>#define 按键即呼  "\xA1\xA2\xA3\xA4"</v>
      </c>
    </row>
    <row r="29" ht="18" spans="1:5">
      <c r="A29" s="5" t="s">
        <v>720</v>
      </c>
      <c r="B29" s="7" t="str">
        <f t="shared" si="2"/>
        <v>DTMF_ID </v>
      </c>
      <c r="C29" s="1" t="s">
        <v>721</v>
      </c>
      <c r="D29" s="4" t="s">
        <v>143</v>
      </c>
      <c r="E29" t="str">
        <f t="shared" si="1"/>
        <v>#define DTMF_ID  "\x44\x54\x4D\x46\x20\x49\x44"</v>
      </c>
    </row>
    <row r="30" ht="18" spans="1:5">
      <c r="A30" s="5" t="s">
        <v>722</v>
      </c>
      <c r="B30" s="3" t="str">
        <f t="shared" si="2"/>
        <v>DTMF上线码 </v>
      </c>
      <c r="C30" t="s">
        <v>723</v>
      </c>
      <c r="D30" s="4" t="s">
        <v>148</v>
      </c>
      <c r="E30" t="str">
        <f t="shared" si="1"/>
        <v>#define DTMF上线码  "\x44\x54\x4D\x46\xA5\xA6\xA7"</v>
      </c>
    </row>
    <row r="31" ht="18" spans="1:5">
      <c r="A31" s="5" t="s">
        <v>724</v>
      </c>
      <c r="B31" s="3" t="str">
        <f t="shared" si="2"/>
        <v>DTMF下线码 </v>
      </c>
      <c r="C31" t="s">
        <v>725</v>
      </c>
      <c r="D31" s="4" t="s">
        <v>153</v>
      </c>
      <c r="E31" t="str">
        <f t="shared" si="1"/>
        <v>#define DTMF下线码  "\x44\x54\x4D\x46\xA8\xA6\xA7"</v>
      </c>
    </row>
    <row r="32" ht="18" spans="1:5">
      <c r="A32" s="5" t="s">
        <v>726</v>
      </c>
      <c r="B32" s="3" t="str">
        <f t="shared" si="2"/>
        <v>DTMF发送 </v>
      </c>
      <c r="C32" t="s">
        <v>727</v>
      </c>
      <c r="D32" s="4" t="s">
        <v>158</v>
      </c>
      <c r="E32" t="str">
        <f t="shared" si="1"/>
        <v>#define DTMF发送  "\x44\x54\x4D\x46\x0E\x0F"</v>
      </c>
    </row>
    <row r="33" ht="18" spans="1:5">
      <c r="A33" s="5" t="s">
        <v>728</v>
      </c>
      <c r="B33" s="3" t="str">
        <f t="shared" si="2"/>
        <v>DTMF侧音 </v>
      </c>
      <c r="C33" t="s">
        <v>729</v>
      </c>
      <c r="D33" s="4" t="s">
        <v>163</v>
      </c>
      <c r="E33" t="str">
        <f t="shared" si="1"/>
        <v>#define DTMF侧音  "\x44\x54\x4D\x46\xA9\x0B"</v>
      </c>
    </row>
    <row r="34" ht="18" spans="1:5">
      <c r="A34" s="5" t="s">
        <v>730</v>
      </c>
      <c r="B34" s="3" t="str">
        <f t="shared" si="2"/>
        <v>DTMF响应 </v>
      </c>
      <c r="C34" t="s">
        <v>731</v>
      </c>
      <c r="D34" s="4" t="s">
        <v>168</v>
      </c>
      <c r="E34" t="str">
        <f t="shared" ref="E34:E65" si="3">"#define "&amp;B34&amp;" """&amp;D34&amp;""""</f>
        <v>#define DTMF响应  "\x44\x54\x4D\x46\xAA\xAB"</v>
      </c>
    </row>
    <row r="35" ht="18" spans="1:5">
      <c r="A35" s="5" t="s">
        <v>732</v>
      </c>
      <c r="B35" s="3" t="str">
        <f t="shared" si="2"/>
        <v>DTMF复位 </v>
      </c>
      <c r="C35" t="s">
        <v>733</v>
      </c>
      <c r="D35" s="4" t="s">
        <v>173</v>
      </c>
      <c r="E35" t="str">
        <f t="shared" si="3"/>
        <v>#define DTMF复位  "\x44\x54\x4D\x46\x88\xAC"</v>
      </c>
    </row>
    <row r="36" ht="18" spans="1:5">
      <c r="A36" s="5" t="s">
        <v>734</v>
      </c>
      <c r="B36" s="3" t="str">
        <f t="shared" si="2"/>
        <v>DTMF预载波 </v>
      </c>
      <c r="C36" t="s">
        <v>735</v>
      </c>
      <c r="D36" s="4" t="s">
        <v>178</v>
      </c>
      <c r="E36" t="str">
        <f t="shared" si="3"/>
        <v>#define DTMF预载波  "\x44\x54\x4D\x46\xAD\xAE\xAF"</v>
      </c>
    </row>
    <row r="37" ht="18" spans="1:5">
      <c r="A37" s="5" t="s">
        <v>736</v>
      </c>
      <c r="B37" s="3" t="str">
        <f t="shared" si="2"/>
        <v>DTMF联系人 </v>
      </c>
      <c r="C37" t="s">
        <v>737</v>
      </c>
      <c r="D37" s="4" t="s">
        <v>183</v>
      </c>
      <c r="E37" t="str">
        <f t="shared" si="3"/>
        <v>#define DTMF联系人  "\x44\x54\x4D\x46\xB0\xB1\xB2"</v>
      </c>
    </row>
    <row r="38" ht="18" spans="1:5">
      <c r="A38" s="5" t="s">
        <v>738</v>
      </c>
      <c r="B38" s="3" t="str">
        <f t="shared" si="2"/>
        <v>DTMF显示 </v>
      </c>
      <c r="C38" t="s">
        <v>739</v>
      </c>
      <c r="D38" s="4" t="s">
        <v>188</v>
      </c>
      <c r="E38" t="str">
        <f t="shared" si="3"/>
        <v>#define DTMF显示  "\x44\x54\x4D\x46\x93\x94"</v>
      </c>
    </row>
    <row r="39" ht="18" spans="1:5">
      <c r="A39" s="5" t="s">
        <v>740</v>
      </c>
      <c r="B39" s="3" t="str">
        <f t="shared" si="2"/>
        <v>AM自动增益 </v>
      </c>
      <c r="C39" t="s">
        <v>741</v>
      </c>
      <c r="D39" s="4" t="s">
        <v>193</v>
      </c>
      <c r="E39" t="str">
        <f t="shared" si="3"/>
        <v>#define AM自动增益  "\x41\x4D\x95\x96\x91\x92"</v>
      </c>
    </row>
    <row r="40" ht="18" spans="1:5">
      <c r="A40" s="5" t="s">
        <v>742</v>
      </c>
      <c r="B40" s="3" t="str">
        <f t="shared" si="2"/>
        <v>收发模式 </v>
      </c>
      <c r="C40" t="s">
        <v>199</v>
      </c>
      <c r="D40" s="4" t="s">
        <v>197</v>
      </c>
      <c r="E40" t="str">
        <f t="shared" si="3"/>
        <v>#define 收发模式  "\x06\x0E\x0C\x89"</v>
      </c>
    </row>
    <row r="41" ht="18" spans="1:5">
      <c r="A41" s="5" t="s">
        <v>743</v>
      </c>
      <c r="B41" s="3" t="str">
        <f t="shared" si="2"/>
        <v>静噪等级 </v>
      </c>
      <c r="C41" t="s">
        <v>203</v>
      </c>
      <c r="D41" s="4" t="s">
        <v>201</v>
      </c>
      <c r="E41" t="str">
        <f t="shared" si="3"/>
        <v>#define 静噪等级  "\xB3\xB4\xB5\xB6"</v>
      </c>
    </row>
    <row r="42" ht="18" spans="1:5">
      <c r="A42" s="5" t="s">
        <v>744</v>
      </c>
      <c r="B42" s="3" t="str">
        <f>LEFT(A42,FIND("""",A42)-1)</f>
        <v>频段解锁 </v>
      </c>
      <c r="C42" t="s">
        <v>207</v>
      </c>
      <c r="D42" s="4" t="s">
        <v>205</v>
      </c>
      <c r="E42" t="str">
        <f t="shared" si="3"/>
        <v>#define 频段解锁  "\x03\xB7\xB8\xB9"</v>
      </c>
    </row>
    <row r="43" ht="18" spans="1:5">
      <c r="A43" s="5" t="s">
        <v>745</v>
      </c>
      <c r="B43" s="8" t="str">
        <f t="shared" ref="B43:B71" si="4">LEFT(A43,FIND("""",A43)-1)</f>
        <v>电池调压 </v>
      </c>
      <c r="C43" s="3" t="s">
        <v>226</v>
      </c>
      <c r="D43" s="4" t="s">
        <v>746</v>
      </c>
      <c r="E43" t="str">
        <f t="shared" si="3"/>
        <v>#define 电池调压  "\x8D\xBA\xBB\x18"</v>
      </c>
    </row>
    <row r="44" ht="18" spans="1:5">
      <c r="A44" s="5" t="s">
        <v>747</v>
      </c>
      <c r="B44" s="8" t="str">
        <f t="shared" si="4"/>
        <v>电池大小 </v>
      </c>
      <c r="C44" s="3" t="s">
        <v>230</v>
      </c>
      <c r="D44" s="4" t="s">
        <v>748</v>
      </c>
      <c r="E44" t="str">
        <f t="shared" si="3"/>
        <v>#define 电池大小  "\x8D\xBA\xBC\xBD"</v>
      </c>
    </row>
    <row r="45" ht="18" spans="1:5">
      <c r="A45" s="5" t="s">
        <v>749</v>
      </c>
      <c r="B45" s="8" t="str">
        <f t="shared" si="4"/>
        <v>参数复位 </v>
      </c>
      <c r="C45" s="3" t="s">
        <v>234</v>
      </c>
      <c r="D45" s="4" t="s">
        <v>750</v>
      </c>
      <c r="E45" t="str">
        <f t="shared" si="3"/>
        <v>#define 参数复位  "\xBE\x07\x88\xAC"</v>
      </c>
    </row>
    <row r="46" s="1" customFormat="1" ht="18" spans="1:5">
      <c r="A46" s="9" t="s">
        <v>751</v>
      </c>
      <c r="B46" s="7" t="str">
        <f t="shared" si="4"/>
        <v>发送等于接收 </v>
      </c>
      <c r="C46" s="7" t="s">
        <v>752</v>
      </c>
      <c r="D46" s="4" t="s">
        <v>236</v>
      </c>
      <c r="E46" t="str">
        <f t="shared" si="3"/>
        <v>#define 发送等于接收  "\x0E\x0F\x3D\x05\x06"</v>
      </c>
    </row>
    <row r="47" s="1" customFormat="1" ht="18" spans="1:5">
      <c r="A47" s="9" t="s">
        <v>753</v>
      </c>
      <c r="B47" s="10" t="str">
        <f t="shared" si="4"/>
        <v>发送等于接收加偏移 </v>
      </c>
      <c r="C47" s="11" t="s">
        <v>754</v>
      </c>
      <c r="D47" s="4" t="s">
        <v>755</v>
      </c>
      <c r="E47" t="str">
        <f t="shared" si="3"/>
        <v>#define 发送等于接收加偏移  "\x0E\x0F\x3D\n\x05\x06\x2B\xBF\xC0"</v>
      </c>
    </row>
    <row r="48" s="1" customFormat="1" ht="18" spans="1:5">
      <c r="A48" s="9" t="s">
        <v>756</v>
      </c>
      <c r="B48" s="10" t="str">
        <f t="shared" si="4"/>
        <v>发送等于接收减偏移 </v>
      </c>
      <c r="C48" s="11" t="s">
        <v>757</v>
      </c>
      <c r="D48" s="4" t="s">
        <v>758</v>
      </c>
      <c r="E48" t="str">
        <f t="shared" si="3"/>
        <v>#define 发送等于接收减偏移  "\x0E\x0F\x3D\n\x05\x06\x2D\xBF\xC0"</v>
      </c>
    </row>
    <row r="49" ht="18" spans="1:5">
      <c r="A49" s="9" t="s">
        <v>759</v>
      </c>
      <c r="B49" s="8" t="str">
        <f t="shared" si="4"/>
        <v>关闭 </v>
      </c>
      <c r="C49" t="s">
        <v>249</v>
      </c>
      <c r="D49" s="4" t="s">
        <v>760</v>
      </c>
      <c r="E49" t="str">
        <f t="shared" si="3"/>
        <v>#define 关闭  "\xC1\xC2"</v>
      </c>
    </row>
    <row r="50" ht="18" spans="1:5">
      <c r="A50" s="5" t="s">
        <v>761</v>
      </c>
      <c r="B50" s="8" t="str">
        <f t="shared" si="4"/>
        <v>开启 </v>
      </c>
      <c r="C50" t="s">
        <v>253</v>
      </c>
      <c r="D50" s="4" t="s">
        <v>762</v>
      </c>
      <c r="E50" t="str">
        <f t="shared" si="3"/>
        <v>#define 开启  "\xC3\xC4"</v>
      </c>
    </row>
    <row r="51" s="1" customFormat="1" ht="18" spans="1:5">
      <c r="A51" s="5" t="s">
        <v>763</v>
      </c>
      <c r="B51" s="7" t="str">
        <f t="shared" si="4"/>
        <v>一级 </v>
      </c>
      <c r="C51" s="1" t="s">
        <v>764</v>
      </c>
      <c r="D51" s="4" t="s">
        <v>255</v>
      </c>
      <c r="E51" t="str">
        <f t="shared" si="3"/>
        <v>#define 一级  "\x31\x20\xB6"</v>
      </c>
    </row>
    <row r="52" s="1" customFormat="1" ht="18" spans="1:5">
      <c r="A52" s="5" t="s">
        <v>765</v>
      </c>
      <c r="B52" s="7" t="str">
        <f t="shared" si="4"/>
        <v>二级 </v>
      </c>
      <c r="C52" s="1" t="s">
        <v>766</v>
      </c>
      <c r="D52" s="4" t="s">
        <v>256</v>
      </c>
      <c r="E52" t="str">
        <f t="shared" si="3"/>
        <v>#define 二级  "\x32\x20\xB6"</v>
      </c>
    </row>
    <row r="53" s="1" customFormat="1" ht="18" spans="1:5">
      <c r="A53" s="5" t="s">
        <v>767</v>
      </c>
      <c r="B53" s="7" t="str">
        <f t="shared" si="4"/>
        <v>三级 </v>
      </c>
      <c r="C53" s="1" t="s">
        <v>768</v>
      </c>
      <c r="D53" s="4" t="s">
        <v>260</v>
      </c>
      <c r="E53" t="str">
        <f t="shared" si="3"/>
        <v>#define 三级  "\x33\x20\xB6"</v>
      </c>
    </row>
    <row r="54" s="1" customFormat="1" ht="18" spans="1:5">
      <c r="A54" s="5" t="s">
        <v>769</v>
      </c>
      <c r="B54" s="7" t="str">
        <f t="shared" si="4"/>
        <v>四级 </v>
      </c>
      <c r="C54" s="1" t="s">
        <v>770</v>
      </c>
      <c r="D54" s="4" t="s">
        <v>264</v>
      </c>
      <c r="E54" t="str">
        <f t="shared" si="3"/>
        <v>#define 四级  "\x34\x20\xB6"</v>
      </c>
    </row>
    <row r="55" s="1" customFormat="1" ht="18" spans="1:5">
      <c r="A55" s="5" t="s">
        <v>771</v>
      </c>
      <c r="B55" s="7" t="str">
        <f t="shared" si="4"/>
        <v>三十秒 </v>
      </c>
      <c r="C55" s="1" t="s">
        <v>772</v>
      </c>
      <c r="D55" s="4" t="s">
        <v>773</v>
      </c>
      <c r="E55" t="str">
        <f t="shared" si="3"/>
        <v>#define 三十秒  "\x33\x30\x20\xC5"</v>
      </c>
    </row>
    <row r="56" s="1" customFormat="1" ht="18" spans="1:5">
      <c r="A56" s="5" t="s">
        <v>774</v>
      </c>
      <c r="B56" s="7" t="str">
        <f t="shared" si="4"/>
        <v>一分 </v>
      </c>
      <c r="C56" s="1" t="s">
        <v>775</v>
      </c>
      <c r="D56" s="4" t="s">
        <v>776</v>
      </c>
      <c r="E56" t="str">
        <f t="shared" si="3"/>
        <v>#define 一分  "\x31\x20\xC6"</v>
      </c>
    </row>
    <row r="57" s="1" customFormat="1" ht="18" spans="1:5">
      <c r="A57" s="5" t="s">
        <v>777</v>
      </c>
      <c r="B57" s="7" t="str">
        <f t="shared" si="4"/>
        <v>两分 </v>
      </c>
      <c r="C57" s="1" t="s">
        <v>778</v>
      </c>
      <c r="D57" s="4" t="s">
        <v>779</v>
      </c>
      <c r="E57" t="str">
        <f t="shared" si="3"/>
        <v>#define 两分  "\x32\x20\xC6"</v>
      </c>
    </row>
    <row r="58" s="1" customFormat="1" ht="18" spans="1:5">
      <c r="A58" s="5" t="s">
        <v>780</v>
      </c>
      <c r="B58" s="7" t="str">
        <f t="shared" si="4"/>
        <v>三分 </v>
      </c>
      <c r="C58" s="1" t="s">
        <v>781</v>
      </c>
      <c r="D58" s="4" t="s">
        <v>782</v>
      </c>
      <c r="E58" t="str">
        <f t="shared" si="3"/>
        <v>#define 三分  "\x33\x20\xC6"</v>
      </c>
    </row>
    <row r="59" s="1" customFormat="1" ht="18" spans="1:5">
      <c r="A59" s="5" t="s">
        <v>783</v>
      </c>
      <c r="B59" s="7" t="str">
        <f t="shared" si="4"/>
        <v>四分 </v>
      </c>
      <c r="C59" s="1" t="s">
        <v>784</v>
      </c>
      <c r="D59" s="4" t="s">
        <v>785</v>
      </c>
      <c r="E59" t="str">
        <f t="shared" si="3"/>
        <v>#define 四分  "\x34\x20\xC6"</v>
      </c>
    </row>
    <row r="60" s="1" customFormat="1" ht="18" spans="1:5">
      <c r="A60" s="5" t="s">
        <v>786</v>
      </c>
      <c r="B60" s="7" t="str">
        <f t="shared" si="4"/>
        <v>五分 </v>
      </c>
      <c r="C60" s="1" t="s">
        <v>787</v>
      </c>
      <c r="D60" s="4" t="s">
        <v>392</v>
      </c>
      <c r="E60" t="str">
        <f t="shared" si="3"/>
        <v>#define 五分  "\x35\x20\xC6"</v>
      </c>
    </row>
    <row r="61" s="1" customFormat="1" ht="18" spans="1:5">
      <c r="A61" s="5" t="s">
        <v>788</v>
      </c>
      <c r="B61" s="7" t="str">
        <f t="shared" si="4"/>
        <v>六分 </v>
      </c>
      <c r="C61" s="1" t="s">
        <v>789</v>
      </c>
      <c r="D61" s="4" t="s">
        <v>790</v>
      </c>
      <c r="E61" t="str">
        <f t="shared" si="3"/>
        <v>#define 六分  "\x36\x20\xC6"</v>
      </c>
    </row>
    <row r="62" s="1" customFormat="1" ht="18" spans="1:5">
      <c r="A62" s="5" t="s">
        <v>791</v>
      </c>
      <c r="B62" s="7" t="str">
        <f t="shared" si="4"/>
        <v>七分 </v>
      </c>
      <c r="C62" s="1" t="s">
        <v>792</v>
      </c>
      <c r="D62" s="4" t="s">
        <v>793</v>
      </c>
      <c r="E62" t="str">
        <f t="shared" si="3"/>
        <v>#define 七分  "\x37\x20\xC6"</v>
      </c>
    </row>
    <row r="63" s="1" customFormat="1" ht="18" spans="1:5">
      <c r="A63" s="5" t="s">
        <v>794</v>
      </c>
      <c r="B63" s="7" t="str">
        <f t="shared" si="4"/>
        <v>八分 </v>
      </c>
      <c r="C63" s="1" t="s">
        <v>795</v>
      </c>
      <c r="D63" s="4" t="s">
        <v>796</v>
      </c>
      <c r="E63" t="str">
        <f t="shared" si="3"/>
        <v>#define 八分  "\x38\x20\xC6"</v>
      </c>
    </row>
    <row r="64" s="1" customFormat="1" ht="18" spans="1:5">
      <c r="A64" s="5" t="s">
        <v>797</v>
      </c>
      <c r="B64" s="7" t="str">
        <f t="shared" si="4"/>
        <v>九分 </v>
      </c>
      <c r="C64" s="1" t="s">
        <v>798</v>
      </c>
      <c r="D64" s="4" t="s">
        <v>799</v>
      </c>
      <c r="E64" t="str">
        <f t="shared" si="3"/>
        <v>#define 九分  "\x39\x20\xC6"</v>
      </c>
    </row>
    <row r="65" s="1" customFormat="1" ht="18" spans="1:5">
      <c r="A65" s="5" t="s">
        <v>800</v>
      </c>
      <c r="B65" s="7" t="str">
        <f t="shared" si="4"/>
        <v>十五分 </v>
      </c>
      <c r="C65" s="1" t="s">
        <v>801</v>
      </c>
      <c r="D65" s="4" t="s">
        <v>802</v>
      </c>
      <c r="E65" t="str">
        <f t="shared" si="3"/>
        <v>#define 十五分  "\x31\x35\x20\xC6"</v>
      </c>
    </row>
    <row r="66" ht="18" spans="1:5">
      <c r="A66" s="5" t="s">
        <v>803</v>
      </c>
      <c r="B66" s="12" t="str">
        <f t="shared" si="4"/>
        <v>主信道接收发射 </v>
      </c>
      <c r="C66" s="13" t="s">
        <v>258</v>
      </c>
      <c r="D66" s="4" t="s">
        <v>804</v>
      </c>
      <c r="E66" t="str">
        <f t="shared" ref="E66:E97" si="5">"#define "&amp;B66&amp;" """&amp;D66&amp;""""</f>
        <v>#define 主信道接收发射  "\xC7\x1C\x1D\n\x05\x06\x0E\xC8"</v>
      </c>
    </row>
    <row r="67" ht="18" spans="1:5">
      <c r="A67" s="5" t="s">
        <v>805</v>
      </c>
      <c r="B67" s="12" t="str">
        <f t="shared" si="4"/>
        <v>双信道接收 </v>
      </c>
      <c r="C67" s="13" t="s">
        <v>262</v>
      </c>
      <c r="D67" s="4" t="s">
        <v>806</v>
      </c>
      <c r="E67" t="str">
        <f t="shared" si="5"/>
        <v>#define 双信道接收  "\xC9\x1C\x1D\n\x05\x06"</v>
      </c>
    </row>
    <row r="68" ht="18" spans="1:5">
      <c r="A68" s="5" t="s">
        <v>807</v>
      </c>
      <c r="B68" s="12" t="str">
        <f t="shared" si="4"/>
        <v>主信道发射副信道接收 </v>
      </c>
      <c r="C68" s="13" t="s">
        <v>266</v>
      </c>
      <c r="D68" s="4" t="s">
        <v>808</v>
      </c>
      <c r="E68" t="str">
        <f t="shared" si="5"/>
        <v>#define 主信道发射副信道接收  "\xC7\x1C\x1D\x0E\xC8\n\xCA\x1C\x1D\x05\x06"</v>
      </c>
    </row>
    <row r="69" ht="18" spans="1:5">
      <c r="A69" s="5" t="s">
        <v>809</v>
      </c>
      <c r="B69" s="12" t="str">
        <f t="shared" si="4"/>
        <v>主信道发射双信道接收 </v>
      </c>
      <c r="C69" s="13" t="s">
        <v>270</v>
      </c>
      <c r="D69" s="4" t="s">
        <v>810</v>
      </c>
      <c r="E69" t="str">
        <f t="shared" si="5"/>
        <v>#define 主信道发射双信道接收  "\xC7\x1C\x1D\x0E\xC8\n\xC9\x1C\x1D\x05\x06"</v>
      </c>
    </row>
    <row r="70" ht="18" spans="1:5">
      <c r="A70" s="5" t="s">
        <v>811</v>
      </c>
      <c r="B70" s="12" t="str">
        <f t="shared" si="4"/>
        <v>遇信号5秒后搜索 </v>
      </c>
      <c r="C70" s="13" t="s">
        <v>812</v>
      </c>
      <c r="D70" s="4" t="s">
        <v>813</v>
      </c>
      <c r="E70" t="str">
        <f t="shared" si="5"/>
        <v>#define 遇信号5秒后搜索  "\x15\x1C\xCB\n\x35\xC5\xCC\x85\x86"</v>
      </c>
    </row>
    <row r="71" ht="18" spans="1:5">
      <c r="A71" s="5" t="s">
        <v>814</v>
      </c>
      <c r="B71" s="12" t="str">
        <f t="shared" si="4"/>
        <v>信号停止后搜索 </v>
      </c>
      <c r="C71" s="13" t="s">
        <v>278</v>
      </c>
      <c r="D71" s="4" t="s">
        <v>815</v>
      </c>
      <c r="E71" t="str">
        <f t="shared" si="5"/>
        <v>#define 信号停止后搜索  "\x1C\xCB\xCD\xCE\xCC\n\x85\x86"</v>
      </c>
    </row>
    <row r="72" ht="18" spans="1:5">
      <c r="A72" s="5" t="s">
        <v>816</v>
      </c>
      <c r="B72" s="12" t="str">
        <f t="shared" ref="B72:B103" si="6">LEFT(A72,FIND("""",A72)-1)</f>
        <v>遇信号后停止搜索 </v>
      </c>
      <c r="C72" s="13" t="s">
        <v>282</v>
      </c>
      <c r="D72" s="4" t="s">
        <v>817</v>
      </c>
      <c r="E72" t="str">
        <f t="shared" si="5"/>
        <v>#define 遇信号后停止搜索  "\x15\x1C\xCB\xCC\n\xCD\xCE\x85\x86"</v>
      </c>
    </row>
    <row r="73" ht="18" spans="1:5">
      <c r="A73" s="5" t="s">
        <v>818</v>
      </c>
      <c r="B73" s="8" t="str">
        <f t="shared" si="6"/>
        <v>频率 </v>
      </c>
      <c r="C73" t="s">
        <v>286</v>
      </c>
      <c r="D73" s="4" t="s">
        <v>287</v>
      </c>
      <c r="E73" t="str">
        <f t="shared" si="5"/>
        <v>#define 频率  "\x03\x04"</v>
      </c>
    </row>
    <row r="74" ht="18" spans="1:5">
      <c r="A74" s="5" t="s">
        <v>819</v>
      </c>
      <c r="B74" s="8" t="str">
        <f t="shared" si="6"/>
        <v>信道号 </v>
      </c>
      <c r="C74" t="s">
        <v>290</v>
      </c>
      <c r="D74" s="4" t="s">
        <v>341</v>
      </c>
      <c r="E74" t="str">
        <f t="shared" si="5"/>
        <v>#define 信道号  "\x1C\x1D\xCB"</v>
      </c>
    </row>
    <row r="75" ht="18" spans="1:5">
      <c r="A75" s="5" t="s">
        <v>820</v>
      </c>
      <c r="B75" s="8" t="str">
        <f t="shared" si="6"/>
        <v>名称 </v>
      </c>
      <c r="C75" t="s">
        <v>294</v>
      </c>
      <c r="D75" s="4" t="s">
        <v>345</v>
      </c>
      <c r="E75" t="str">
        <f t="shared" si="5"/>
        <v>#define 名称  "\x80\xCF"</v>
      </c>
    </row>
    <row r="76" s="1" customFormat="1" ht="18" spans="1:5">
      <c r="A76" s="5" t="s">
        <v>821</v>
      </c>
      <c r="B76" s="10" t="str">
        <f t="shared" si="6"/>
        <v>名称加频率 </v>
      </c>
      <c r="C76" s="11" t="s">
        <v>822</v>
      </c>
      <c r="D76" s="4" t="s">
        <v>823</v>
      </c>
      <c r="E76" t="str">
        <f t="shared" si="5"/>
        <v>#define 名称加频率  "\x80\xCF\x2B\n\x03\x04"</v>
      </c>
    </row>
    <row r="77" ht="18" spans="1:5">
      <c r="A77" s="5" t="s">
        <v>824</v>
      </c>
      <c r="B77" s="8" t="str">
        <f t="shared" si="6"/>
        <v>不响应 </v>
      </c>
      <c r="C77" t="s">
        <v>302</v>
      </c>
      <c r="D77" s="4" t="s">
        <v>353</v>
      </c>
      <c r="E77" t="str">
        <f t="shared" si="5"/>
        <v>#define 不响应  "\xD0\xAA\xAB"</v>
      </c>
    </row>
    <row r="78" ht="18" spans="1:5">
      <c r="A78" s="5" t="s">
        <v>825</v>
      </c>
      <c r="B78" s="8" t="str">
        <f t="shared" si="6"/>
        <v>本地响铃 </v>
      </c>
      <c r="C78" t="s">
        <v>306</v>
      </c>
      <c r="D78" s="4" t="s">
        <v>357</v>
      </c>
      <c r="E78" t="str">
        <f t="shared" si="5"/>
        <v>#define 本地响铃  "\xD1\xD2\xAA\xD3"</v>
      </c>
    </row>
    <row r="79" ht="18" spans="1:5">
      <c r="A79" s="5" t="s">
        <v>826</v>
      </c>
      <c r="B79" s="8" t="str">
        <f t="shared" si="6"/>
        <v>回复响应 </v>
      </c>
      <c r="C79" t="s">
        <v>310</v>
      </c>
      <c r="D79" s="4" t="s">
        <v>361</v>
      </c>
      <c r="E79" t="str">
        <f t="shared" si="5"/>
        <v>#define 回复响应  "\xD4\x88\xAA\xAB"</v>
      </c>
    </row>
    <row r="80" s="1" customFormat="1" ht="18" spans="1:5">
      <c r="A80" s="5" t="s">
        <v>827</v>
      </c>
      <c r="B80" s="10" t="str">
        <f t="shared" si="6"/>
        <v>本地响铃回复响应 </v>
      </c>
      <c r="C80" s="11" t="s">
        <v>828</v>
      </c>
      <c r="D80" s="4" t="s">
        <v>829</v>
      </c>
      <c r="E80" t="str">
        <f t="shared" si="5"/>
        <v>#define 本地响铃回复响应  "\xD1\xD2\xAA\xD3\n\xD4\x88\xAA\xAB"</v>
      </c>
    </row>
    <row r="81" ht="18" spans="1:5">
      <c r="A81" s="5" t="s">
        <v>830</v>
      </c>
      <c r="B81" s="8" t="str">
        <f t="shared" si="6"/>
        <v>不发送 </v>
      </c>
      <c r="C81" t="s">
        <v>317</v>
      </c>
      <c r="D81" s="4" t="s">
        <v>363</v>
      </c>
      <c r="E81" t="str">
        <f t="shared" si="5"/>
        <v>#define 不发送  "\xD0\x0E\x0F"</v>
      </c>
    </row>
    <row r="82" ht="18" spans="1:5">
      <c r="A82" s="5" t="s">
        <v>831</v>
      </c>
      <c r="B82" s="8" t="str">
        <f t="shared" si="6"/>
        <v>上线码 </v>
      </c>
      <c r="C82" t="s">
        <v>321</v>
      </c>
      <c r="D82" s="4" t="s">
        <v>364</v>
      </c>
      <c r="E82" t="str">
        <f t="shared" si="5"/>
        <v>#define 上线码  "\xA5\xA6\xA7"</v>
      </c>
    </row>
    <row r="83" ht="18" spans="1:5">
      <c r="A83" s="5" t="s">
        <v>832</v>
      </c>
      <c r="B83" s="8" t="str">
        <f t="shared" si="6"/>
        <v>下线码 </v>
      </c>
      <c r="C83" t="s">
        <v>325</v>
      </c>
      <c r="D83" s="4" t="s">
        <v>368</v>
      </c>
      <c r="E83" t="str">
        <f t="shared" si="5"/>
        <v>#define 下线码  "\xA8\xA6\xA7"</v>
      </c>
    </row>
    <row r="84" s="1" customFormat="1" ht="18" spans="1:5">
      <c r="A84" s="5" t="s">
        <v>833</v>
      </c>
      <c r="B84" s="8" t="str">
        <f t="shared" si="6"/>
        <v>上线加下线码 </v>
      </c>
      <c r="C84" s="1" t="s">
        <v>834</v>
      </c>
      <c r="D84" s="4" t="s">
        <v>372</v>
      </c>
      <c r="E84" t="str">
        <f t="shared" si="5"/>
        <v>#define 上线加下线码  "\xA5\xA6\x2B\xA8\xA6\xA7"</v>
      </c>
    </row>
    <row r="85" ht="18" spans="1:5">
      <c r="A85" s="5" t="s">
        <v>835</v>
      </c>
      <c r="B85" s="8" t="str">
        <f t="shared" si="6"/>
        <v>Quindar码 </v>
      </c>
      <c r="C85" t="s">
        <v>836</v>
      </c>
      <c r="D85" s="4" t="s">
        <v>376</v>
      </c>
      <c r="E85" t="str">
        <f t="shared" si="5"/>
        <v>#define Quindar码  "\x51\x75\x69\x6E\x64\x61\x72\xA7"</v>
      </c>
    </row>
    <row r="86" ht="18" spans="1:5">
      <c r="A86" s="5" t="s">
        <v>837</v>
      </c>
      <c r="B86" s="8" t="str">
        <f t="shared" si="6"/>
        <v>关闭 </v>
      </c>
      <c r="C86" t="s">
        <v>249</v>
      </c>
      <c r="D86" s="4" t="s">
        <v>760</v>
      </c>
      <c r="E86" t="str">
        <f t="shared" si="5"/>
        <v>#define 关闭  "\xC1\xC2"</v>
      </c>
    </row>
    <row r="87" ht="18" spans="1:5">
      <c r="A87" s="5" t="s">
        <v>838</v>
      </c>
      <c r="B87" s="8" t="str">
        <f t="shared" si="6"/>
        <v>ROGER尾音 </v>
      </c>
      <c r="C87" t="s">
        <v>839</v>
      </c>
      <c r="D87" s="4" t="s">
        <v>379</v>
      </c>
      <c r="E87" t="str">
        <f t="shared" si="5"/>
        <v>#define ROGER尾音  "\x52\x4F\x47\x45\x52\x9C\x0B"</v>
      </c>
    </row>
    <row r="88" ht="18" spans="1:5">
      <c r="A88" s="5" t="s">
        <v>840</v>
      </c>
      <c r="B88" s="8" t="str">
        <f t="shared" si="6"/>
        <v>MDC尾音 </v>
      </c>
      <c r="C88" t="s">
        <v>841</v>
      </c>
      <c r="D88" s="4" t="s">
        <v>382</v>
      </c>
      <c r="E88" t="str">
        <f t="shared" si="5"/>
        <v>#define MDC尾音  "\x4D\x44\x43\x9C\x0B"</v>
      </c>
    </row>
    <row r="89" ht="18" spans="1:5">
      <c r="A89" s="5" t="s">
        <v>842</v>
      </c>
      <c r="B89" s="8" t="str">
        <f t="shared" si="6"/>
        <v>MDC首音 </v>
      </c>
      <c r="C89" s="3" t="s">
        <v>843</v>
      </c>
      <c r="D89" s="4" t="s">
        <v>385</v>
      </c>
      <c r="E89" t="str">
        <f t="shared" si="5"/>
        <v>#define MDC首音  "\x4D\x44\x43\x9B\x0B"</v>
      </c>
    </row>
    <row r="90" ht="18" spans="1:5">
      <c r="A90" s="5" t="s">
        <v>844</v>
      </c>
      <c r="B90" s="8" t="str">
        <f t="shared" si="6"/>
        <v>MDC首尾音 </v>
      </c>
      <c r="C90" t="s">
        <v>845</v>
      </c>
      <c r="D90" s="4" t="s">
        <v>386</v>
      </c>
      <c r="E90" t="str">
        <f t="shared" si="5"/>
        <v>#define MDC首尾音  "\x4D\x44\x43\x9B\x9C\x0B"</v>
      </c>
    </row>
    <row r="91" ht="18" spans="1:5">
      <c r="A91" s="5" t="s">
        <v>846</v>
      </c>
      <c r="B91" s="10" t="str">
        <f t="shared" si="6"/>
        <v>MDC首音加ROGER </v>
      </c>
      <c r="C91" s="14" t="s">
        <v>847</v>
      </c>
      <c r="D91" s="4" t="s">
        <v>848</v>
      </c>
      <c r="E91" t="str">
        <f t="shared" si="5"/>
        <v>#define MDC首音加ROGER  "\x4D\x44\x43\x9B\x0B\x2B\n\x52\x4F\x47\x45\x52"</v>
      </c>
    </row>
    <row r="92" ht="18" spans="1:5">
      <c r="A92" s="5" t="s">
        <v>849</v>
      </c>
      <c r="B92" s="8" t="str">
        <f t="shared" si="6"/>
        <v>除信道参数 </v>
      </c>
      <c r="C92" t="s">
        <v>347</v>
      </c>
      <c r="D92" s="4" t="s">
        <v>850</v>
      </c>
      <c r="E92" t="str">
        <f t="shared" si="5"/>
        <v>#define 除信道参数  "\x1F\x1C\x1D\xBE\x07"</v>
      </c>
    </row>
    <row r="93" ht="18" spans="1:5">
      <c r="A93" s="5" t="s">
        <v>851</v>
      </c>
      <c r="B93" s="8" t="str">
        <f t="shared" si="6"/>
        <v>全部参数 </v>
      </c>
      <c r="C93" t="s">
        <v>351</v>
      </c>
      <c r="D93" s="4" t="s">
        <v>852</v>
      </c>
      <c r="E93" t="str">
        <f t="shared" si="5"/>
        <v>#define 全部参数  "\xD5\xD6\xBE\x07"</v>
      </c>
    </row>
    <row r="94" ht="18" spans="1:5">
      <c r="A94" s="5" t="s">
        <v>853</v>
      </c>
      <c r="B94" s="8" t="str">
        <f t="shared" si="6"/>
        <v>禁用全部 </v>
      </c>
      <c r="C94" t="s">
        <v>355</v>
      </c>
      <c r="D94" s="4" t="s">
        <v>390</v>
      </c>
      <c r="E94" t="str">
        <f t="shared" si="5"/>
        <v>#define 禁用全部  "\x17\xD7\xD5\xD6"</v>
      </c>
    </row>
    <row r="95" ht="18" spans="1:5">
      <c r="A95" s="5" t="s">
        <v>854</v>
      </c>
      <c r="B95" s="8" t="str">
        <f t="shared" si="6"/>
        <v>解锁全部 </v>
      </c>
      <c r="C95" t="s">
        <v>359</v>
      </c>
      <c r="D95" s="4" t="s">
        <v>391</v>
      </c>
      <c r="E95" t="str">
        <f t="shared" si="5"/>
        <v>#define 解锁全部  "\xB8\xB9\xD5\xD6"</v>
      </c>
    </row>
    <row r="96" s="1" customFormat="1" ht="18" spans="1:5">
      <c r="A96" s="5" t="s">
        <v>855</v>
      </c>
      <c r="B96" s="7" t="str">
        <f t="shared" si="6"/>
        <v>五秒 </v>
      </c>
      <c r="C96" s="1" t="s">
        <v>856</v>
      </c>
      <c r="D96" s="4" t="s">
        <v>857</v>
      </c>
      <c r="E96" t="str">
        <f t="shared" si="5"/>
        <v>#define 五秒  "\x35\x20\xC5"</v>
      </c>
    </row>
    <row r="97" s="1" customFormat="1" ht="18" spans="1:5">
      <c r="A97" s="5" t="s">
        <v>858</v>
      </c>
      <c r="B97" s="7" t="str">
        <f t="shared" si="6"/>
        <v>十秒 </v>
      </c>
      <c r="C97" s="1" t="s">
        <v>859</v>
      </c>
      <c r="D97" s="4" t="s">
        <v>860</v>
      </c>
      <c r="E97" t="str">
        <f t="shared" si="5"/>
        <v>#define 十秒  "\x31\x30\x20\xC5"</v>
      </c>
    </row>
    <row r="98" s="1" customFormat="1" ht="18" spans="1:5">
      <c r="A98" s="5" t="s">
        <v>861</v>
      </c>
      <c r="B98" s="7" t="str">
        <f t="shared" si="6"/>
        <v>二十秒 </v>
      </c>
      <c r="C98" s="1" t="s">
        <v>862</v>
      </c>
      <c r="D98" s="4" t="s">
        <v>863</v>
      </c>
      <c r="E98" t="str">
        <f t="shared" ref="E98:E114" si="7">"#define "&amp;B98&amp;" """&amp;D98&amp;""""</f>
        <v>#define 二十秒  "\x32\x30\x20\xC5"</v>
      </c>
    </row>
    <row r="99" ht="18" spans="1:5">
      <c r="A99" s="5" t="s">
        <v>864</v>
      </c>
      <c r="B99" s="8" t="str">
        <f t="shared" si="6"/>
        <v>发送时 </v>
      </c>
      <c r="C99" s="8" t="s">
        <v>865</v>
      </c>
      <c r="D99" s="4" t="s">
        <v>395</v>
      </c>
      <c r="E99" t="str">
        <f t="shared" si="7"/>
        <v>#define 发送时  "\x0E\x0F\x8B"</v>
      </c>
    </row>
    <row r="100" ht="18" spans="1:5">
      <c r="A100" s="5" t="s">
        <v>866</v>
      </c>
      <c r="B100" s="8" t="str">
        <f t="shared" si="6"/>
        <v>接收时 </v>
      </c>
      <c r="C100" s="8" t="s">
        <v>867</v>
      </c>
      <c r="D100" s="4" t="s">
        <v>396</v>
      </c>
      <c r="E100" t="str">
        <f t="shared" si="7"/>
        <v>#define 接收时  "\x05\x06\x8B"</v>
      </c>
    </row>
    <row r="101" s="1" customFormat="1" ht="18" spans="1:5">
      <c r="A101" s="5" t="s">
        <v>868</v>
      </c>
      <c r="B101" s="7" t="str">
        <f t="shared" si="6"/>
        <v>发送接收时 </v>
      </c>
      <c r="C101" s="15" t="s">
        <v>869</v>
      </c>
      <c r="D101" s="4" t="s">
        <v>397</v>
      </c>
      <c r="E101" t="str">
        <f t="shared" si="7"/>
        <v>#define 发送接收时  "\x0E\x0F\x2F\x05\x06\x8B"</v>
      </c>
    </row>
    <row r="102" ht="18" spans="1:5">
      <c r="A102" s="5" t="s">
        <v>870</v>
      </c>
      <c r="B102" s="8" t="str">
        <f t="shared" ref="B102:B119" si="8">LEFT(A102,FIND("""",A102)-1)</f>
        <v>列表 </v>
      </c>
      <c r="C102" s="8" t="s">
        <v>871</v>
      </c>
      <c r="D102" s="4" t="s">
        <v>872</v>
      </c>
      <c r="E102" t="str">
        <f t="shared" si="7"/>
        <v>#define 列表  "\x83\x84"</v>
      </c>
    </row>
    <row r="103" ht="18" spans="1:5">
      <c r="A103" s="5" t="s">
        <v>873</v>
      </c>
      <c r="B103" s="8" t="str">
        <f t="shared" si="8"/>
        <v>全部 </v>
      </c>
      <c r="C103" s="8" t="s">
        <v>874</v>
      </c>
      <c r="D103" s="4" t="s">
        <v>398</v>
      </c>
      <c r="E103" t="str">
        <f t="shared" si="7"/>
        <v>#define 全部  "\xD5\xD6"</v>
      </c>
    </row>
    <row r="104" ht="18" spans="1:5">
      <c r="A104" s="5" t="s">
        <v>875</v>
      </c>
      <c r="B104" s="8" t="str">
        <f t="shared" si="8"/>
        <v>扫描 </v>
      </c>
      <c r="C104" s="8" t="s">
        <v>876</v>
      </c>
      <c r="D104" s="4" t="s">
        <v>399</v>
      </c>
      <c r="E104" t="str">
        <f t="shared" si="7"/>
        <v>#define 扫描  "\x81\x82"</v>
      </c>
    </row>
    <row r="105" s="1" customFormat="1" ht="18" spans="1:5">
      <c r="A105" s="5" t="s">
        <v>877</v>
      </c>
      <c r="B105" s="8" t="str">
        <f t="shared" si="8"/>
        <v>低电压 </v>
      </c>
      <c r="C105" s="8" t="s">
        <v>878</v>
      </c>
      <c r="D105" s="4" t="s">
        <v>400</v>
      </c>
      <c r="E105" t="str">
        <f t="shared" si="7"/>
        <v>#define 低电压  "\xD8\x8D\x18"</v>
      </c>
    </row>
    <row r="106" ht="18" spans="1:5">
      <c r="A106" s="5" t="s">
        <v>879</v>
      </c>
      <c r="B106" s="7" t="str">
        <f t="shared" si="8"/>
        <v>长按井键解锁 </v>
      </c>
      <c r="C106" s="15" t="s">
        <v>880</v>
      </c>
      <c r="D106" s="4" t="s">
        <v>401</v>
      </c>
      <c r="E106" t="str">
        <f t="shared" si="7"/>
        <v>#define 长按井键解锁  "\xD9\xA1\x20\x23\x20\xA2\xB8\xB9"</v>
      </c>
    </row>
    <row r="107" ht="18" spans="1:5">
      <c r="A107" s="5" t="s">
        <v>881</v>
      </c>
      <c r="B107" s="8" t="str">
        <f t="shared" si="8"/>
        <v>遇忙 </v>
      </c>
      <c r="C107" s="8" t="s">
        <v>882</v>
      </c>
      <c r="D107" s="4" t="s">
        <v>402</v>
      </c>
      <c r="E107" t="str">
        <f t="shared" si="7"/>
        <v>#define 遇忙  "\x15\x16"</v>
      </c>
    </row>
    <row r="108" ht="18" spans="1:5">
      <c r="A108" s="5" t="s">
        <v>883</v>
      </c>
      <c r="B108" s="8" t="str">
        <f t="shared" si="8"/>
        <v>禁止发射 </v>
      </c>
      <c r="C108" s="8" t="s">
        <v>884</v>
      </c>
      <c r="D108" s="4" t="s">
        <v>885</v>
      </c>
      <c r="E108" t="str">
        <f t="shared" si="7"/>
        <v>#define 禁止发射  "\x17\xCE\x0E\xC8"</v>
      </c>
    </row>
    <row r="109" ht="18" spans="1:5">
      <c r="A109" s="5" t="s">
        <v>705</v>
      </c>
      <c r="B109" s="8" t="str">
        <f t="shared" si="8"/>
        <v>发送超时 </v>
      </c>
      <c r="C109" s="8" t="s">
        <v>886</v>
      </c>
      <c r="D109" s="4" t="s">
        <v>88</v>
      </c>
      <c r="E109" t="str">
        <f t="shared" si="7"/>
        <v>#define 发送超时  "\x0E\x0F\x8A\x8B"</v>
      </c>
    </row>
    <row r="110" s="1" customFormat="1" ht="18" spans="1:5">
      <c r="A110" s="5" t="s">
        <v>887</v>
      </c>
      <c r="B110" s="8" t="str">
        <f t="shared" si="8"/>
        <v>高电压 </v>
      </c>
      <c r="C110" s="8" t="s">
        <v>888</v>
      </c>
      <c r="D110" s="4" t="s">
        <v>404</v>
      </c>
      <c r="E110" t="str">
        <f t="shared" si="7"/>
        <v>#define 高电压  "\xDA\x8D\x18"</v>
      </c>
    </row>
    <row r="111" ht="18" spans="1:5">
      <c r="A111" s="5" t="s">
        <v>889</v>
      </c>
      <c r="B111" s="7" t="str">
        <f t="shared" si="8"/>
        <v>按EXIT键 </v>
      </c>
      <c r="C111" s="15" t="s">
        <v>890</v>
      </c>
      <c r="D111" s="4" t="s">
        <v>405</v>
      </c>
      <c r="E111" t="str">
        <f t="shared" si="7"/>
        <v>#define 按EXIT键  "\xA1\x20\x45\x58\x49\x54\x20\xA2"</v>
      </c>
    </row>
    <row r="112" ht="18" spans="1:5">
      <c r="A112" s="5" t="s">
        <v>891</v>
      </c>
      <c r="B112" s="8" t="str">
        <f t="shared" si="8"/>
        <v>全部按键 </v>
      </c>
      <c r="C112" s="8" t="s">
        <v>892</v>
      </c>
      <c r="D112" s="4" t="s">
        <v>406</v>
      </c>
      <c r="E112" t="str">
        <f t="shared" si="7"/>
        <v>#define 全部按键  "\xD5\xD6\xA1\xA2"</v>
      </c>
    </row>
    <row r="113" s="1" customFormat="1" ht="18" spans="1:5">
      <c r="A113" s="5" t="s">
        <v>893</v>
      </c>
      <c r="B113" s="8" t="str">
        <f t="shared" si="8"/>
        <v>解锁 </v>
      </c>
      <c r="C113" s="8" t="s">
        <v>894</v>
      </c>
      <c r="D113" s="4" t="s">
        <v>407</v>
      </c>
      <c r="E113" t="str">
        <f t="shared" si="7"/>
        <v>#define 解锁  "\xB8\xB9"</v>
      </c>
    </row>
    <row r="114" s="1" customFormat="1" ht="18" spans="1:5">
      <c r="A114" s="5" t="s">
        <v>895</v>
      </c>
      <c r="B114" s="8" t="str">
        <f t="shared" si="8"/>
        <v>模拟亚音 </v>
      </c>
      <c r="C114" s="8" t="s">
        <v>896</v>
      </c>
      <c r="D114" s="4" t="s">
        <v>897</v>
      </c>
      <c r="E114" t="str">
        <f t="shared" si="7"/>
        <v>#define 模拟亚音  "\x0C\x0D\x09\x0B"</v>
      </c>
    </row>
    <row r="115" ht="18" spans="1:5">
      <c r="A115" s="5" t="s">
        <v>898</v>
      </c>
      <c r="B115" s="8" t="str">
        <f t="shared" si="8"/>
        <v>数字亚音 </v>
      </c>
      <c r="C115" s="8" t="s">
        <v>899</v>
      </c>
      <c r="D115" s="4" t="s">
        <v>900</v>
      </c>
      <c r="E115" t="str">
        <f t="shared" ref="E115:E139" si="9">"#define "&amp;B115&amp;" """&amp;D115&amp;""""</f>
        <v>#define 数字亚音  "\x07\x08\x09\x0B"</v>
      </c>
    </row>
    <row r="116" ht="18" spans="1:5">
      <c r="A116" s="5" t="s">
        <v>818</v>
      </c>
      <c r="B116" s="8" t="str">
        <f t="shared" si="8"/>
        <v>频率 </v>
      </c>
      <c r="C116" s="8" t="s">
        <v>286</v>
      </c>
      <c r="D116" s="4" t="s">
        <v>287</v>
      </c>
      <c r="E116" t="str">
        <f t="shared" si="9"/>
        <v>#define 频率  "\x03\x04"</v>
      </c>
    </row>
    <row r="117" ht="18" spans="1:5">
      <c r="A117" s="5" t="s">
        <v>901</v>
      </c>
      <c r="B117" s="7" t="str">
        <f t="shared" si="8"/>
        <v>存置问 </v>
      </c>
      <c r="C117" s="8" t="s">
        <v>902</v>
      </c>
      <c r="D117" s="4" t="s">
        <v>408</v>
      </c>
      <c r="E117" t="str">
        <f t="shared" si="9"/>
        <v>#define 存置问  "\x1A\x1B\x3F"</v>
      </c>
    </row>
    <row r="118" ht="18" spans="1:5">
      <c r="A118" s="5" t="s">
        <v>903</v>
      </c>
      <c r="B118" s="7" t="str">
        <f t="shared" si="8"/>
        <v>存置了 </v>
      </c>
      <c r="C118" s="8" t="s">
        <v>904</v>
      </c>
      <c r="D118" s="4" t="s">
        <v>409</v>
      </c>
      <c r="E118" t="str">
        <f t="shared" si="9"/>
        <v>#define 存置了  "\x1A\x1B\x3A"</v>
      </c>
    </row>
    <row r="119" ht="18" spans="1:5">
      <c r="A119" s="5" t="s">
        <v>875</v>
      </c>
      <c r="B119" s="8" t="str">
        <f t="shared" si="8"/>
        <v>扫描 </v>
      </c>
      <c r="C119" s="8" t="s">
        <v>876</v>
      </c>
      <c r="D119" s="4" t="s">
        <v>399</v>
      </c>
      <c r="E119" t="str">
        <f t="shared" si="9"/>
        <v>#define 扫描  "\x81\x82"</v>
      </c>
    </row>
    <row r="120" ht="18" spans="1:5">
      <c r="A120" s="5" t="s">
        <v>905</v>
      </c>
      <c r="B120" s="7" t="str">
        <f>LEFT(A120,FIND("""",A120)-1)</f>
        <v>删除问 </v>
      </c>
      <c r="C120" s="8" t="s">
        <v>906</v>
      </c>
      <c r="D120" s="4" t="s">
        <v>907</v>
      </c>
      <c r="E120" t="str">
        <f t="shared" si="9"/>
        <v>#define 删除问  "\x1E\x1F\x3F"</v>
      </c>
    </row>
    <row r="121" ht="18" spans="2:5">
      <c r="B121" s="16" t="s">
        <v>908</v>
      </c>
      <c r="C121" s="16" t="s">
        <v>908</v>
      </c>
      <c r="D121" s="4" t="s">
        <v>410</v>
      </c>
      <c r="E121" t="str">
        <f t="shared" si="9"/>
        <v>#define 侧键1短按 "\xA9\xA2\x31\xDB\xA1"</v>
      </c>
    </row>
    <row r="122" ht="18" spans="2:5">
      <c r="B122" s="8" t="s">
        <v>909</v>
      </c>
      <c r="C122" s="8" t="s">
        <v>909</v>
      </c>
      <c r="D122" s="4" t="s">
        <v>411</v>
      </c>
      <c r="E122" t="str">
        <f t="shared" si="9"/>
        <v>#define 侧键1长按 "\xA9\xA2\x31\xD9\xA1"</v>
      </c>
    </row>
    <row r="123" ht="18" spans="2:5">
      <c r="B123" s="8" t="s">
        <v>910</v>
      </c>
      <c r="C123" s="8" t="s">
        <v>910</v>
      </c>
      <c r="D123" s="4" t="s">
        <v>412</v>
      </c>
      <c r="E123" t="str">
        <f t="shared" si="9"/>
        <v>#define 侧键2短按 "\xA9\xA2\x32\xDB\xA1"</v>
      </c>
    </row>
    <row r="124" ht="18" spans="2:5">
      <c r="B124" s="8" t="s">
        <v>911</v>
      </c>
      <c r="C124" s="8" t="s">
        <v>911</v>
      </c>
      <c r="D124" s="4" t="s">
        <v>413</v>
      </c>
      <c r="E124" t="str">
        <f t="shared" si="9"/>
        <v>#define 侧键2长按 "\xA9\xA2\x32\xD9\xA1"</v>
      </c>
    </row>
    <row r="125" ht="18" spans="2:5">
      <c r="B125" s="8" t="s">
        <v>912</v>
      </c>
      <c r="C125" s="8" t="s">
        <v>912</v>
      </c>
      <c r="D125" s="4" t="s">
        <v>414</v>
      </c>
      <c r="E125" t="str">
        <f t="shared" si="9"/>
        <v>#define M键长按 "\x4D\xA2\xD9\xA1"</v>
      </c>
    </row>
    <row r="126" ht="18" spans="2:5">
      <c r="B126" s="8" t="s">
        <v>913</v>
      </c>
      <c r="C126" s="8" t="s">
        <v>913</v>
      </c>
      <c r="D126" s="4" t="s">
        <v>914</v>
      </c>
      <c r="E126" t="str">
        <f t="shared" si="9"/>
        <v>#define 手电 "\xDC\x8D"</v>
      </c>
    </row>
    <row r="127" ht="18" spans="2:5">
      <c r="B127" s="8" t="s">
        <v>915</v>
      </c>
      <c r="C127" s="8" t="s">
        <v>915</v>
      </c>
      <c r="D127" s="4" t="s">
        <v>916</v>
      </c>
      <c r="E127" t="str">
        <f t="shared" si="9"/>
        <v>#define 切换发射功率 "\xDD\xDE\x0E\xC8\xDF\x04"</v>
      </c>
    </row>
    <row r="128" ht="18" spans="2:5">
      <c r="B128" s="8" t="s">
        <v>917</v>
      </c>
      <c r="C128" s="8" t="s">
        <v>917</v>
      </c>
      <c r="D128" s="4" t="s">
        <v>417</v>
      </c>
      <c r="E128" t="str">
        <f t="shared" si="9"/>
        <v>#define 监听 "\xE0\xE1"</v>
      </c>
    </row>
    <row r="129" ht="18" spans="2:5">
      <c r="B129" s="8" t="s">
        <v>918</v>
      </c>
      <c r="C129" s="8" t="s">
        <v>918</v>
      </c>
      <c r="D129" s="4" t="s">
        <v>919</v>
      </c>
      <c r="E129" t="str">
        <f t="shared" si="9"/>
        <v>#define 声控发射 "\xE2\xE3\x0E\xC8"</v>
      </c>
    </row>
    <row r="130" ht="18" spans="2:5">
      <c r="B130" s="8" t="s">
        <v>920</v>
      </c>
      <c r="C130" s="8" t="s">
        <v>920</v>
      </c>
      <c r="D130" s="4" t="s">
        <v>419</v>
      </c>
      <c r="E130" t="str">
        <f t="shared" si="9"/>
        <v>#define FM收音机 "\x46\x4D\x06\x0B\xE4"</v>
      </c>
    </row>
    <row r="131" ht="18" spans="2:5">
      <c r="B131" s="8" t="s">
        <v>921</v>
      </c>
      <c r="C131" s="8" t="s">
        <v>921</v>
      </c>
      <c r="D131" s="4" t="s">
        <v>420</v>
      </c>
      <c r="E131" t="str">
        <f t="shared" si="9"/>
        <v>#define 锁定按键 "\xB9\xE5\xA1\xA2"</v>
      </c>
    </row>
    <row r="132" ht="18" spans="2:5">
      <c r="B132" s="8" t="s">
        <v>922</v>
      </c>
      <c r="C132" s="8" t="s">
        <v>922</v>
      </c>
      <c r="D132" s="4" t="s">
        <v>421</v>
      </c>
      <c r="E132" t="str">
        <f t="shared" si="9"/>
        <v>#define 切换信道 "\xDD\xDE\x1C\x1D"</v>
      </c>
    </row>
    <row r="133" ht="18" spans="2:5">
      <c r="B133" s="8" t="s">
        <v>923</v>
      </c>
      <c r="C133" s="8" t="s">
        <v>923</v>
      </c>
      <c r="D133" s="4" t="s">
        <v>422</v>
      </c>
      <c r="E133" t="str">
        <f t="shared" si="9"/>
        <v>#define 切换信道模式 "\xDD\xDE\x1C\x1D\x0C\x89"</v>
      </c>
    </row>
    <row r="134" ht="18" spans="2:5">
      <c r="B134" s="8" t="s">
        <v>924</v>
      </c>
      <c r="C134" s="8" t="s">
        <v>924</v>
      </c>
      <c r="D134" s="4" t="s">
        <v>925</v>
      </c>
      <c r="E134" t="str">
        <f t="shared" si="9"/>
        <v>#define 切换调制模式 "\xDD\xDE\xBB\xE6\x0C\x89"</v>
      </c>
    </row>
    <row r="135" ht="18" spans="2:5">
      <c r="B135" s="4" t="s">
        <v>926</v>
      </c>
      <c r="C135" s="4" t="s">
        <v>926</v>
      </c>
      <c r="D135" s="4" t="s">
        <v>424</v>
      </c>
      <c r="E135" t="str">
        <f t="shared" si="9"/>
        <v>#define DTMF解码 "\x44\x54\x4D\x46\xB8\xA7"</v>
      </c>
    </row>
    <row r="136" ht="18" spans="2:5">
      <c r="B136" s="17" t="s">
        <v>927</v>
      </c>
      <c r="C136" s="17" t="s">
        <v>927</v>
      </c>
      <c r="D136" s="4" t="s">
        <v>425</v>
      </c>
      <c r="E136" t="str">
        <f t="shared" si="9"/>
        <v>#define 切换宽窄带 "\xDD\xDE\xE7\xE8\xE9"</v>
      </c>
    </row>
    <row r="137" ht="18" spans="2:5">
      <c r="B137" s="17" t="s">
        <v>928</v>
      </c>
      <c r="C137" s="17" t="s">
        <v>928</v>
      </c>
      <c r="D137" s="4" t="s">
        <v>929</v>
      </c>
      <c r="E137" t="str">
        <f>"#define "&amp;B137&amp;" """&amp;D137&amp;""""</f>
        <v>#define 宽窄带 "\xE7\xE8\xE9"</v>
      </c>
    </row>
    <row r="138" ht="18" spans="2:5">
      <c r="B138" s="17" t="s">
        <v>930</v>
      </c>
      <c r="C138" s="17" t="s">
        <v>930</v>
      </c>
      <c r="D138" s="4" t="s">
        <v>931</v>
      </c>
      <c r="E138" t="str">
        <f>"#define "&amp;B138&amp;" """&amp;D138&amp;""""</f>
        <v>#define 宽带 "\xE7\xE9"</v>
      </c>
    </row>
    <row r="139" ht="18" spans="2:5">
      <c r="B139" s="17" t="s">
        <v>932</v>
      </c>
      <c r="C139" s="17" t="s">
        <v>932</v>
      </c>
      <c r="D139" s="4" t="s">
        <v>933</v>
      </c>
      <c r="E139" t="str">
        <f>"#define "&amp;B139&amp;" """&amp;D139&amp;""""</f>
        <v>#define 窄带 "\xE8\xE9"</v>
      </c>
    </row>
    <row r="140" ht="18" spans="2:3">
      <c r="B140" s="17" t="s">
        <v>934</v>
      </c>
      <c r="C140" s="17" t="s">
        <v>934</v>
      </c>
    </row>
    <row r="141" ht="18" spans="2:3">
      <c r="B141" s="17" t="s">
        <v>935</v>
      </c>
      <c r="C141" s="17" t="s">
        <v>935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RUPC</dc:creator>
  <cp:lastModifiedBy>Tycoon</cp:lastModifiedBy>
  <dcterms:created xsi:type="dcterms:W3CDTF">2023-11-17T01:09:00Z</dcterms:created>
  <dcterms:modified xsi:type="dcterms:W3CDTF">2024-01-13T09:42:23Z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674DB7DF67E84160932A1847098A45CF_11</vt:lpwstr>
  </property>
  <property fmtid="{D5CDD505-2E9C-101B-9397-08002B2CF9AE}" pid="3" name="KSOProductBuildVer">
    <vt:lpwstr>2052-12.1.0.16120</vt:lpwstr>
  </property>
</Properties>
</file>