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firstSheet="4" activeTab="7"/>
  </bookViews>
  <sheets>
    <sheet name="Answer Report 1" sheetId="4" r:id="rId1"/>
    <sheet name="Sensitivity Report 1" sheetId="5" r:id="rId2"/>
    <sheet name="Limits Report 1" sheetId="6" r:id="rId3"/>
    <sheet name="Answer Report 2" sheetId="7" r:id="rId4"/>
    <sheet name="Answer Report 3" sheetId="10" r:id="rId5"/>
    <sheet name="Sensitivity Report 3" sheetId="11" r:id="rId6"/>
    <sheet name="Limits Report 3" sheetId="12" r:id="rId7"/>
    <sheet name="Model" sheetId="1" r:id="rId8"/>
    <sheet name="Sheet2" sheetId="2" r:id="rId9"/>
    <sheet name="Sheet3" sheetId="3" r:id="rId10"/>
  </sheets>
  <definedNames>
    <definedName name="solver_adj" localSheetId="7" hidden="1">Model!$F$17:$G$17</definedName>
    <definedName name="solver_cvg" localSheetId="7" hidden="1">0.0001</definedName>
    <definedName name="solver_drv" localSheetId="7" hidden="1">1</definedName>
    <definedName name="solver_eng" localSheetId="7" hidden="1">2</definedName>
    <definedName name="solver_est" localSheetId="7" hidden="1">1</definedName>
    <definedName name="solver_itr" localSheetId="7" hidden="1">2147483647</definedName>
    <definedName name="solver_lhs1" localSheetId="7" hidden="1">Model!$H$18</definedName>
    <definedName name="solver_lhs2" localSheetId="7" hidden="1">Model!$H$19</definedName>
    <definedName name="solver_lhs3" localSheetId="7" hidden="1">Model!$H$20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3</definedName>
    <definedName name="solver_nwt" localSheetId="7" hidden="1">1</definedName>
    <definedName name="solver_opt" localSheetId="7" hidden="1">Model!$H$21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el2" localSheetId="7" hidden="1">1</definedName>
    <definedName name="solver_rel3" localSheetId="7" hidden="1">1</definedName>
    <definedName name="solver_rhs1" localSheetId="7" hidden="1">Model!$H$7</definedName>
    <definedName name="solver_rhs2" localSheetId="7" hidden="1">Model!$H$8</definedName>
    <definedName name="solver_rhs3" localSheetId="7" hidden="1">Model!$H$9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2" hidden="1">2</definedName>
    <definedName name="solver_sho" localSheetId="6" hidden="1">2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1</definedName>
    <definedName name="solver_val" localSheetId="7" hidden="1">0</definedName>
    <definedName name="solver_ver" localSheetId="7" hidden="1">3</definedName>
  </definedNames>
  <calcPr calcId="144525"/>
</workbook>
</file>

<file path=xl/calcChain.xml><?xml version="1.0" encoding="utf-8"?>
<calcChain xmlns="http://schemas.openxmlformats.org/spreadsheetml/2006/main">
  <c r="G21" i="1" l="1"/>
  <c r="F21" i="1"/>
  <c r="H20" i="1"/>
  <c r="H19" i="1"/>
  <c r="H21" i="1" l="1"/>
  <c r="H18" i="1"/>
  <c r="G7" i="1" l="1"/>
  <c r="F7" i="1"/>
</calcChain>
</file>

<file path=xl/sharedStrings.xml><?xml version="1.0" encoding="utf-8"?>
<sst xmlns="http://schemas.openxmlformats.org/spreadsheetml/2006/main" count="295" uniqueCount="86">
  <si>
    <t>Type X</t>
  </si>
  <si>
    <t>Type Y</t>
  </si>
  <si>
    <t>Constraints</t>
  </si>
  <si>
    <t>Time</t>
  </si>
  <si>
    <t>Production per week X</t>
  </si>
  <si>
    <t>Production per week Y</t>
  </si>
  <si>
    <t>Available Resources</t>
  </si>
  <si>
    <t>DATA</t>
  </si>
  <si>
    <t>profit</t>
  </si>
  <si>
    <t>Max</t>
  </si>
  <si>
    <t>Objective FXN</t>
  </si>
  <si>
    <t>Microsoft Excel 14.0 Answer Report</t>
  </si>
  <si>
    <t>Worksheet: [Capstone.xlsx]Sheet1</t>
  </si>
  <si>
    <t>Report Created: 5/22/2023 9:53:04 PM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</si>
  <si>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</si>
  <si>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</si>
  <si>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</si>
  <si>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</si>
  <si>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0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</si>
  <si>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</si>
  <si>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</si>
  <si>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</si>
  <si>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</si>
  <si>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</si>
  <si>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</si>
  <si>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</si>
  <si>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</si>
  <si>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</si>
  <si>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</si>
  <si>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</si>
  <si>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</si>
  <si>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</si>
  <si>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</si>
  <si>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$H$21</t>
  </si>
  <si>
    <t>profit Available Resources</t>
  </si>
  <si>
    <t>$H$17</t>
  </si>
  <si>
    <t>Contin</t>
  </si>
  <si>
    <t>$H$18</t>
  </si>
  <si>
    <t>Time Available Resources</t>
  </si>
  <si>
    <t>$H$18&lt;=$H$7</t>
  </si>
  <si>
    <t>Not Binding</t>
  </si>
  <si>
    <t>$H$19</t>
  </si>
  <si>
    <t>Production per week X Available Resources</t>
  </si>
  <si>
    <t>$H$19&lt;=$H$8</t>
  </si>
  <si>
    <t>$H$20</t>
  </si>
  <si>
    <t>Production per week Y Available Resources</t>
  </si>
  <si>
    <t>$H$20&lt;=$H$9</t>
  </si>
  <si>
    <t>Microsoft Excel 14.0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</si>
  <si>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</si>
  <si>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</si>
  <si>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</si>
  <si>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</si>
  <si>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</si>
  <si>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</si>
  <si>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</si>
  <si>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</si>
  <si>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</si>
  <si>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</si>
  <si>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</si>
  <si>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</si>
  <si>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</si>
  <si>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14.0 Limits Report</t>
  </si>
  <si>
    <t>Variable</t>
  </si>
  <si>
    <t>Lower</t>
  </si>
  <si>
    <t>Limit</t>
  </si>
  <si>
    <t>Result</t>
  </si>
  <si>
    <t>Upper</t>
  </si>
  <si>
    <t>Report Created: 5/22/2023 9:54:27 PM</t>
  </si>
  <si>
    <t>Solution Time: 0.015 Seconds.</t>
  </si>
  <si>
    <t>Report Created: 5/22/2023 9:57:32 PM</t>
  </si>
  <si>
    <t>Iterations: 3 Subproblems: 0</t>
  </si>
  <si>
    <t>$F$17</t>
  </si>
  <si>
    <t>$G$17</t>
  </si>
  <si>
    <t>Binding</t>
  </si>
  <si>
    <t>Products</t>
  </si>
  <si>
    <t>constraints</t>
  </si>
  <si>
    <t>Profit</t>
  </si>
  <si>
    <t># to Produce</t>
  </si>
  <si>
    <t>Production per week (X)</t>
  </si>
  <si>
    <t>Production per week (Y)</t>
  </si>
  <si>
    <t>MODEL</t>
  </si>
  <si>
    <t>Time (hour)</t>
  </si>
  <si>
    <t>Product</t>
  </si>
  <si>
    <t>Type x</t>
  </si>
  <si>
    <t>Both X &amp; Y</t>
  </si>
  <si>
    <t>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</si>
</sst>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4" xfId="0" applyNumberFormat="1" applyFill="1" applyBorder="1" applyAlignment="1"/>
    <xf numFmtId="0" fontId="0" fillId="0" borderId="5" xfId="0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2" borderId="0" xfId="0" applyFill="1"/>
    <xf numFmtId="0" fontId="2" fillId="4" borderId="0" xfId="0" applyFont="1" applyFill="1"/>
    <xf numFmtId="0" fontId="0" fillId="6" borderId="0" xfId="0" applyFill="1"/>
    <xf numFmtId="0" fontId="0" fillId="2" borderId="6" xfId="0" applyFill="1" applyBorder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9" borderId="7" xfId="0" applyFont="1" applyFill="1" applyBorder="1"/>
    <xf numFmtId="0" fontId="0" fillId="0" borderId="0" xfId="0" applyBorder="1" applyAlignment="1"/>
    <xf numFmtId="0" fontId="0" fillId="0" borderId="0" xfId="0" applyBorder="1"/>
    <xf numFmtId="0" fontId="2" fillId="8" borderId="7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0" fillId="11" borderId="7" xfId="0" applyFill="1" applyBorder="1"/>
    <xf numFmtId="0" fontId="0" fillId="11" borderId="6" xfId="0" applyFill="1" applyBorder="1" applyAlignment="1">
      <alignment horizontal="center"/>
    </xf>
    <xf numFmtId="0" fontId="0" fillId="11" borderId="6" xfId="0" applyFill="1" applyBorder="1" applyAlignment="1"/>
    <xf numFmtId="0" fontId="0" fillId="11" borderId="6" xfId="0" applyFill="1" applyBorder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Model!$M$8</c:f>
              <c:strCache>
                <c:ptCount val="1"/>
                <c:pt idx="0">
                  <c:v>Profits</c:v>
                </c:pt>
              </c:strCache>
            </c:strRef>
          </c:tx>
          <c:invertIfNegative val="0"/>
          <c:cat>
            <c:strRef>
              <c:f>Model!$L$9:$L$11</c:f>
              <c:strCache>
                <c:ptCount val="3"/>
                <c:pt idx="0">
                  <c:v>Type x</c:v>
                </c:pt>
                <c:pt idx="1">
                  <c:v>Type Y</c:v>
                </c:pt>
                <c:pt idx="2">
                  <c:v>Both X &amp; Y</c:v>
                </c:pt>
              </c:strCache>
            </c:strRef>
          </c:cat>
          <c:val>
            <c:numRef>
              <c:f>Model!$M$9:$M$11</c:f>
              <c:numCache>
                <c:formatCode>"$"#,##0_);[Red]\("$"#,##0\)</c:formatCode>
                <c:ptCount val="3"/>
                <c:pt idx="0">
                  <c:v>150000</c:v>
                </c:pt>
                <c:pt idx="1">
                  <c:v>120000</c:v>
                </c:pt>
                <c:pt idx="2">
                  <c:v>192000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288448"/>
        <c:axId val="127657856"/>
      </c:barChart>
      <c:catAx>
        <c:axId val="12728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7657856"/>
        <c:crosses val="autoZero"/>
        <c:auto val="1"/>
        <c:lblAlgn val="ctr"/>
        <c:lblOffset val="100"/>
        <c:noMultiLvlLbl val="0"/>
      </c:catAx>
      <c:valAx>
        <c:axId val="12765785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728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476250</xdr:colOff>
          <xdr:row>22</xdr:row>
          <xdr:rowOff>38100</xdr:rowOff>
        </xdr:from>
        <xdr:to>
          <xdr:col>8</xdr:col>
          <xdr:colOff>485775</xdr:colOff>
          <xdr:row>29</xdr:row>
          <xdr:rowOff>47625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$B$15:$H$21" spid="_x0000_s104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85850" y="4229100"/>
              <a:ext cx="5953125" cy="13430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10</xdr:col>
      <xdr:colOff>9525</xdr:colOff>
      <xdr:row>14</xdr:row>
      <xdr:rowOff>0</xdr:rowOff>
    </xdr:from>
    <xdr:to>
      <xdr:col>17</xdr:col>
      <xdr:colOff>257175</xdr:colOff>
      <xdr:row>28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workbookViewId="0"/>
  </sheetViews>
  <sheetFormatPr defaultRowHeight="15" x14ac:dyDescent="0.25"/>
  <cols>
    <col min="1" max="1" width="2.28515625" customWidth="1"/>
    <col min="2" max="2" width="6.28515625" customWidth="1"/>
    <col min="3" max="3" width="40.140625" customWidth="1"/>
    <col min="4" max="4" width="13.7109375" bestFit="1" customWidth="1"/>
    <col min="5" max="5" width="12.5703125" bestFit="1" customWidth="1"/>
    <col min="6" max="6" width="11.42578125" customWidth="1"/>
    <col min="7" max="7" width="5.42578125" customWidth="1"/>
  </cols>
  <sheetData>
    <row r="1" spans="1:5" x14ac:dyDescent="0.25">
      <c r="A1" s="2" t="s">
        <v>11</v>
      </c>
    </row>
    <row r="2" spans="1:5" x14ac:dyDescent="0.25">
      <c r="A2" s="2" t="s">
        <v>12</v>
      </c>
    </row>
    <row r="3" spans="1:5" x14ac:dyDescent="0.25">
      <c r="A3" s="2" t="s">
        <v>13</v>
      </c>
    </row>
    <row r="4" spans="1:5" x14ac:dyDescent="0.25">
      <c r="A4" s="2" t="s">
        <v>14</v>
      </c>
    </row>
    <row r="5" spans="1:5" x14ac:dyDescent="0.25">
      <c r="A5" s="2" t="s">
        <v>15</v>
      </c>
    </row>
    <row r="6" spans="1:5" x14ac:dyDescent="0.25">
      <c r="A6" s="2"/>
      <c r="B6" t="s">
        <v>16</v>
      </c>
    </row>
    <row r="7" spans="1:5" x14ac:dyDescent="0.25">
      <c r="A7" s="2"/>
      <c r="B7" t="s">
        <v>17</v>
      </c>
    </row>
    <row r="8" spans="1:5" x14ac:dyDescent="0.25">
      <c r="A8" s="2"/>
      <c r="B8" t="s">
        <v>18</v>
      </c>
    </row>
    <row r="9" spans="1:5" x14ac:dyDescent="0.25">
      <c r="A9" s="2" t="s">
        <v>19</v>
      </c>
    </row>
    <row r="10" spans="1:5" x14ac:dyDescent="0.25">
      <c r="B10" t="s">
        <v>20</v>
      </c>
    </row>
    <row r="11" spans="1:5" x14ac:dyDescent="0.25">
      <c r="B11" t="s">
        <v>21</v>
      </c>
    </row>
    <row r="14" spans="1:5" ht="15.75" thickBot="1" x14ac:dyDescent="0.3">
      <c r="A14" t="s">
        <v>22</v>
      </c>
    </row>
    <row r="15" spans="1:5" ht="15.75" thickBot="1" x14ac:dyDescent="0.3">
      <c r="B15" s="4" t="s">
        <v>23</v>
      </c>
      <c r="C15" s="4" t="s">
        <v>24</v>
      </c>
      <c r="D15" s="4" t="s">
        <v>25</v>
      </c>
      <c r="E15" s="4" t="s">
        <v>26</v>
      </c>
    </row>
    <row r="16" spans="1:5" ht="15.75" thickBot="1" x14ac:dyDescent="0.3">
      <c r="B16" s="3" t="s">
        <v>33</v>
      </c>
      <c r="C16" s="3" t="s">
        <v>34</v>
      </c>
      <c r="D16" s="5">
        <v>0</v>
      </c>
      <c r="E16" s="5">
        <v>0</v>
      </c>
    </row>
    <row r="19" spans="1:7" ht="15.75" thickBot="1" x14ac:dyDescent="0.3">
      <c r="A19" t="s">
        <v>27</v>
      </c>
    </row>
    <row r="20" spans="1:7" ht="15.75" thickBot="1" x14ac:dyDescent="0.3">
      <c r="B20" s="4" t="s">
        <v>23</v>
      </c>
      <c r="C20" s="4" t="s">
        <v>24</v>
      </c>
      <c r="D20" s="4" t="s">
        <v>25</v>
      </c>
      <c r="E20" s="4" t="s">
        <v>26</v>
      </c>
      <c r="F20" s="4" t="s">
        <v>28</v>
      </c>
    </row>
    <row r="21" spans="1:7" ht="15.75" thickBot="1" x14ac:dyDescent="0.3">
      <c r="B21" s="3" t="s">
        <v>35</v>
      </c>
      <c r="C21" s="3" t="s">
        <v>6</v>
      </c>
      <c r="D21" s="5">
        <v>0</v>
      </c>
      <c r="E21" s="5">
        <v>0</v>
      </c>
      <c r="F21" s="3" t="s">
        <v>36</v>
      </c>
    </row>
    <row r="24" spans="1:7" ht="15.75" thickBot="1" x14ac:dyDescent="0.3">
      <c r="A24" t="s">
        <v>2</v>
      </c>
    </row>
    <row r="25" spans="1:7" ht="15.75" thickBot="1" x14ac:dyDescent="0.3">
      <c r="B25" s="4" t="s">
        <v>23</v>
      </c>
      <c r="C25" s="4" t="s">
        <v>24</v>
      </c>
      <c r="D25" s="4" t="s">
        <v>29</v>
      </c>
      <c r="E25" s="4" t="s">
        <v>30</v>
      </c>
      <c r="F25" s="4" t="s">
        <v>31</v>
      </c>
      <c r="G25" s="4" t="s">
        <v>32</v>
      </c>
    </row>
    <row r="26" spans="1:7" x14ac:dyDescent="0.25">
      <c r="B26" s="6" t="s">
        <v>37</v>
      </c>
      <c r="C26" s="6" t="s">
        <v>38</v>
      </c>
      <c r="D26" s="7">
        <v>0</v>
      </c>
      <c r="E26" s="6" t="s">
        <v>39</v>
      </c>
      <c r="F26" s="6" t="s">
        <v>40</v>
      </c>
      <c r="G26" s="6">
        <v>40</v>
      </c>
    </row>
    <row r="27" spans="1:7" x14ac:dyDescent="0.25">
      <c r="B27" s="6" t="s">
        <v>41</v>
      </c>
      <c r="C27" s="6" t="s">
        <v>42</v>
      </c>
      <c r="D27" s="7">
        <v>0</v>
      </c>
      <c r="E27" s="6" t="s">
        <v>43</v>
      </c>
      <c r="F27" s="6" t="s">
        <v>40</v>
      </c>
      <c r="G27" s="6">
        <v>6000</v>
      </c>
    </row>
    <row r="28" spans="1:7" ht="15.75" thickBot="1" x14ac:dyDescent="0.3">
      <c r="B28" s="3" t="s">
        <v>44</v>
      </c>
      <c r="C28" s="3" t="s">
        <v>45</v>
      </c>
      <c r="D28" s="5">
        <v>0</v>
      </c>
      <c r="E28" s="3" t="s">
        <v>46</v>
      </c>
      <c r="F28" s="3" t="s">
        <v>40</v>
      </c>
      <c r="G28" s="3">
        <v>4000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40.14062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2" t="s">
        <v>47</v>
      </c>
    </row>
    <row r="2" spans="1:8" x14ac:dyDescent="0.25">
      <c r="A2" s="2" t="s">
        <v>12</v>
      </c>
    </row>
    <row r="3" spans="1:8" x14ac:dyDescent="0.25">
      <c r="A3" s="2" t="s">
        <v>13</v>
      </c>
    </row>
    <row r="6" spans="1:8" ht="15.75" thickBot="1" x14ac:dyDescent="0.3">
      <c r="A6" t="s">
        <v>27</v>
      </c>
    </row>
    <row r="7" spans="1:8" x14ac:dyDescent="0.25">
      <c r="B7" s="8"/>
      <c r="C7" s="8"/>
      <c r="D7" s="8" t="s">
        <v>48</v>
      </c>
      <c r="E7" s="8" t="s">
        <v>50</v>
      </c>
      <c r="F7" s="8" t="s">
        <v>52</v>
      </c>
      <c r="G7" s="8" t="s">
        <v>54</v>
      </c>
      <c r="H7" s="8" t="s">
        <v>54</v>
      </c>
    </row>
    <row r="8" spans="1:8" ht="15.75" thickBot="1" x14ac:dyDescent="0.3">
      <c r="B8" s="9" t="s">
        <v>23</v>
      </c>
      <c r="C8" s="9" t="s">
        <v>24</v>
      </c>
      <c r="D8" s="9" t="s">
        <v>49</v>
      </c>
      <c r="E8" s="9" t="s">
        <v>51</v>
      </c>
      <c r="F8" s="9" t="s">
        <v>53</v>
      </c>
      <c r="G8" s="9" t="s">
        <v>55</v>
      </c>
      <c r="H8" s="9" t="s">
        <v>56</v>
      </c>
    </row>
    <row r="9" spans="1:8" ht="15.75" thickBot="1" x14ac:dyDescent="0.3">
      <c r="B9" s="3" t="s">
        <v>35</v>
      </c>
      <c r="C9" s="3" t="s">
        <v>6</v>
      </c>
      <c r="D9" s="3">
        <v>0</v>
      </c>
      <c r="E9" s="3">
        <v>0</v>
      </c>
      <c r="F9" s="3">
        <v>0</v>
      </c>
      <c r="G9" s="3">
        <v>0</v>
      </c>
      <c r="H9" s="3">
        <v>1E+30</v>
      </c>
    </row>
    <row r="11" spans="1:8" ht="15.75" thickBot="1" x14ac:dyDescent="0.3">
      <c r="A11" t="s">
        <v>2</v>
      </c>
    </row>
    <row r="12" spans="1:8" x14ac:dyDescent="0.25">
      <c r="B12" s="8"/>
      <c r="C12" s="8"/>
      <c r="D12" s="8" t="s">
        <v>48</v>
      </c>
      <c r="E12" s="8" t="s">
        <v>57</v>
      </c>
      <c r="F12" s="8" t="s">
        <v>59</v>
      </c>
      <c r="G12" s="8" t="s">
        <v>54</v>
      </c>
      <c r="H12" s="8" t="s">
        <v>54</v>
      </c>
    </row>
    <row r="13" spans="1:8" ht="15.75" thickBot="1" x14ac:dyDescent="0.3">
      <c r="B13" s="9" t="s">
        <v>23</v>
      </c>
      <c r="C13" s="9" t="s">
        <v>24</v>
      </c>
      <c r="D13" s="9" t="s">
        <v>49</v>
      </c>
      <c r="E13" s="9" t="s">
        <v>58</v>
      </c>
      <c r="F13" s="9" t="s">
        <v>60</v>
      </c>
      <c r="G13" s="9" t="s">
        <v>55</v>
      </c>
      <c r="H13" s="9" t="s">
        <v>56</v>
      </c>
    </row>
    <row r="14" spans="1:8" x14ac:dyDescent="0.25">
      <c r="B14" s="6" t="s">
        <v>37</v>
      </c>
      <c r="C14" s="6" t="s">
        <v>38</v>
      </c>
      <c r="D14" s="6">
        <v>0</v>
      </c>
      <c r="E14" s="6">
        <v>0</v>
      </c>
      <c r="F14" s="6">
        <v>40</v>
      </c>
      <c r="G14" s="6">
        <v>1E+30</v>
      </c>
      <c r="H14" s="6">
        <v>40</v>
      </c>
    </row>
    <row r="15" spans="1:8" x14ac:dyDescent="0.25">
      <c r="B15" s="6" t="s">
        <v>41</v>
      </c>
      <c r="C15" s="6" t="s">
        <v>42</v>
      </c>
      <c r="D15" s="6">
        <v>0</v>
      </c>
      <c r="E15" s="6">
        <v>0</v>
      </c>
      <c r="F15" s="6">
        <v>6000</v>
      </c>
      <c r="G15" s="6">
        <v>1E+30</v>
      </c>
      <c r="H15" s="6">
        <v>6000</v>
      </c>
    </row>
    <row r="16" spans="1:8" ht="15.75" thickBot="1" x14ac:dyDescent="0.3">
      <c r="B16" s="3" t="s">
        <v>44</v>
      </c>
      <c r="C16" s="3" t="s">
        <v>45</v>
      </c>
      <c r="D16" s="3">
        <v>0</v>
      </c>
      <c r="E16" s="3">
        <v>0</v>
      </c>
      <c r="F16" s="3">
        <v>4000</v>
      </c>
      <c r="G16" s="3">
        <v>1E+30</v>
      </c>
      <c r="H16" s="3">
        <v>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24.570312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2" t="s">
        <v>61</v>
      </c>
    </row>
    <row r="2" spans="1:10" x14ac:dyDescent="0.25">
      <c r="A2" s="2" t="s">
        <v>12</v>
      </c>
    </row>
    <row r="3" spans="1:10" x14ac:dyDescent="0.25">
      <c r="A3" s="2" t="s">
        <v>13</v>
      </c>
    </row>
    <row r="5" spans="1:10" ht="15.75" thickBot="1" x14ac:dyDescent="0.3"/>
    <row r="6" spans="1:10" x14ac:dyDescent="0.25">
      <c r="B6" s="8"/>
      <c r="C6" s="8" t="s">
        <v>52</v>
      </c>
      <c r="D6" s="8"/>
    </row>
    <row r="7" spans="1:10" ht="15.75" thickBot="1" x14ac:dyDescent="0.3">
      <c r="B7" s="9" t="s">
        <v>23</v>
      </c>
      <c r="C7" s="9" t="s">
        <v>24</v>
      </c>
      <c r="D7" s="9" t="s">
        <v>49</v>
      </c>
    </row>
    <row r="8" spans="1:10" ht="15.75" thickBot="1" x14ac:dyDescent="0.3">
      <c r="B8" s="3" t="s">
        <v>33</v>
      </c>
      <c r="C8" s="3" t="s">
        <v>34</v>
      </c>
      <c r="D8" s="5">
        <v>0</v>
      </c>
    </row>
    <row r="10" spans="1:10" ht="15.75" thickBot="1" x14ac:dyDescent="0.3"/>
    <row r="11" spans="1:10" x14ac:dyDescent="0.25">
      <c r="B11" s="8"/>
      <c r="C11" s="8" t="s">
        <v>62</v>
      </c>
      <c r="D11" s="8"/>
      <c r="F11" s="8" t="s">
        <v>63</v>
      </c>
      <c r="G11" s="8" t="s">
        <v>52</v>
      </c>
      <c r="I11" s="8" t="s">
        <v>66</v>
      </c>
      <c r="J11" s="8" t="s">
        <v>52</v>
      </c>
    </row>
    <row r="12" spans="1:10" ht="15.75" thickBot="1" x14ac:dyDescent="0.3">
      <c r="B12" s="9" t="s">
        <v>23</v>
      </c>
      <c r="C12" s="9" t="s">
        <v>24</v>
      </c>
      <c r="D12" s="9" t="s">
        <v>49</v>
      </c>
      <c r="F12" s="9" t="s">
        <v>64</v>
      </c>
      <c r="G12" s="9" t="s">
        <v>65</v>
      </c>
      <c r="I12" s="9" t="s">
        <v>64</v>
      </c>
      <c r="J12" s="9" t="s">
        <v>65</v>
      </c>
    </row>
    <row r="13" spans="1:10" ht="15.75" thickBot="1" x14ac:dyDescent="0.3">
      <c r="B13" s="3" t="s">
        <v>35</v>
      </c>
      <c r="C13" s="3" t="s">
        <v>6</v>
      </c>
      <c r="D13" s="5">
        <v>0</v>
      </c>
      <c r="F13" s="5">
        <v>0</v>
      </c>
      <c r="G13" s="5">
        <v>0</v>
      </c>
      <c r="I13" s="3" t="e">
        <v>#N/A</v>
      </c>
      <c r="J13" s="3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workbookViewId="0"/>
  </sheetViews>
  <sheetFormatPr defaultRowHeight="15" x14ac:dyDescent="0.25"/>
  <cols>
    <col min="1" max="1" width="2.28515625" customWidth="1"/>
    <col min="2" max="2" width="6.28515625" customWidth="1"/>
    <col min="3" max="3" width="40.140625" customWidth="1"/>
    <col min="4" max="4" width="13.7109375" bestFit="1" customWidth="1"/>
    <col min="5" max="5" width="12.5703125" bestFit="1" customWidth="1"/>
    <col min="6" max="6" width="11.42578125" customWidth="1"/>
    <col min="7" max="7" width="5.42578125" customWidth="1"/>
  </cols>
  <sheetData>
    <row r="1" spans="1:5" x14ac:dyDescent="0.25">
      <c r="A1" s="2" t="s">
        <v>11</v>
      </c>
    </row>
    <row r="2" spans="1:5" x14ac:dyDescent="0.25">
      <c r="A2" s="2" t="s">
        <v>12</v>
      </c>
    </row>
    <row r="3" spans="1:5" x14ac:dyDescent="0.25">
      <c r="A3" s="2" t="s">
        <v>67</v>
      </c>
    </row>
    <row r="4" spans="1:5" x14ac:dyDescent="0.25">
      <c r="A4" s="2" t="s">
        <v>14</v>
      </c>
    </row>
    <row r="5" spans="1:5" x14ac:dyDescent="0.25">
      <c r="A5" s="2" t="s">
        <v>15</v>
      </c>
    </row>
    <row r="6" spans="1:5" x14ac:dyDescent="0.25">
      <c r="A6" s="2"/>
      <c r="B6" t="s">
        <v>16</v>
      </c>
    </row>
    <row r="7" spans="1:5" x14ac:dyDescent="0.25">
      <c r="A7" s="2"/>
      <c r="B7" t="s">
        <v>68</v>
      </c>
    </row>
    <row r="8" spans="1:5" x14ac:dyDescent="0.25">
      <c r="A8" s="2"/>
      <c r="B8" t="s">
        <v>18</v>
      </c>
    </row>
    <row r="9" spans="1:5" x14ac:dyDescent="0.25">
      <c r="A9" s="2" t="s">
        <v>19</v>
      </c>
    </row>
    <row r="10" spans="1:5" x14ac:dyDescent="0.25">
      <c r="B10" t="s">
        <v>20</v>
      </c>
    </row>
    <row r="11" spans="1:5" x14ac:dyDescent="0.25">
      <c r="B11" t="s">
        <v>21</v>
      </c>
    </row>
    <row r="14" spans="1:5" ht="15.75" thickBot="1" x14ac:dyDescent="0.3">
      <c r="A14" t="s">
        <v>22</v>
      </c>
    </row>
    <row r="15" spans="1:5" ht="15.75" thickBot="1" x14ac:dyDescent="0.3">
      <c r="B15" s="4" t="s">
        <v>23</v>
      </c>
      <c r="C15" s="4" t="s">
        <v>24</v>
      </c>
      <c r="D15" s="4" t="s">
        <v>25</v>
      </c>
      <c r="E15" s="4" t="s">
        <v>26</v>
      </c>
    </row>
    <row r="16" spans="1:5" ht="15.75" thickBot="1" x14ac:dyDescent="0.3">
      <c r="B16" s="3" t="s">
        <v>33</v>
      </c>
      <c r="C16" s="3" t="s">
        <v>34</v>
      </c>
      <c r="D16" s="5">
        <v>0</v>
      </c>
      <c r="E16" s="5">
        <v>0</v>
      </c>
    </row>
    <row r="19" spans="1:7" ht="15.75" thickBot="1" x14ac:dyDescent="0.3">
      <c r="A19" t="s">
        <v>27</v>
      </c>
    </row>
    <row r="20" spans="1:7" ht="15.75" thickBot="1" x14ac:dyDescent="0.3">
      <c r="B20" s="4" t="s">
        <v>23</v>
      </c>
      <c r="C20" s="4" t="s">
        <v>24</v>
      </c>
      <c r="D20" s="4" t="s">
        <v>25</v>
      </c>
      <c r="E20" s="4" t="s">
        <v>26</v>
      </c>
      <c r="F20" s="4" t="s">
        <v>28</v>
      </c>
    </row>
    <row r="21" spans="1:7" ht="15.75" thickBot="1" x14ac:dyDescent="0.3">
      <c r="B21" s="3" t="s">
        <v>35</v>
      </c>
      <c r="C21" s="3" t="s">
        <v>6</v>
      </c>
      <c r="D21" s="5">
        <v>0</v>
      </c>
      <c r="E21" s="5">
        <v>0</v>
      </c>
      <c r="F21" s="3" t="s">
        <v>36</v>
      </c>
    </row>
    <row r="24" spans="1:7" ht="15.75" thickBot="1" x14ac:dyDescent="0.3">
      <c r="A24" t="s">
        <v>2</v>
      </c>
    </row>
    <row r="25" spans="1:7" ht="15.75" thickBot="1" x14ac:dyDescent="0.3">
      <c r="B25" s="4" t="s">
        <v>23</v>
      </c>
      <c r="C25" s="4" t="s">
        <v>24</v>
      </c>
      <c r="D25" s="4" t="s">
        <v>29</v>
      </c>
      <c r="E25" s="4" t="s">
        <v>30</v>
      </c>
      <c r="F25" s="4" t="s">
        <v>31</v>
      </c>
      <c r="G25" s="4" t="s">
        <v>32</v>
      </c>
    </row>
    <row r="26" spans="1:7" x14ac:dyDescent="0.25">
      <c r="B26" s="6" t="s">
        <v>37</v>
      </c>
      <c r="C26" s="6" t="s">
        <v>38</v>
      </c>
      <c r="D26" s="7">
        <v>0</v>
      </c>
      <c r="E26" s="6" t="s">
        <v>39</v>
      </c>
      <c r="F26" s="6" t="s">
        <v>40</v>
      </c>
      <c r="G26" s="6">
        <v>40</v>
      </c>
    </row>
    <row r="27" spans="1:7" x14ac:dyDescent="0.25">
      <c r="B27" s="6" t="s">
        <v>41</v>
      </c>
      <c r="C27" s="6" t="s">
        <v>42</v>
      </c>
      <c r="D27" s="7">
        <v>0</v>
      </c>
      <c r="E27" s="6" t="s">
        <v>43</v>
      </c>
      <c r="F27" s="6" t="s">
        <v>40</v>
      </c>
      <c r="G27" s="6">
        <v>6000</v>
      </c>
    </row>
    <row r="28" spans="1:7" ht="15.75" thickBot="1" x14ac:dyDescent="0.3">
      <c r="B28" s="3" t="s">
        <v>44</v>
      </c>
      <c r="C28" s="3" t="s">
        <v>45</v>
      </c>
      <c r="D28" s="5">
        <v>0</v>
      </c>
      <c r="E28" s="3" t="s">
        <v>46</v>
      </c>
      <c r="F28" s="3" t="s">
        <v>40</v>
      </c>
      <c r="G28" s="3">
        <v>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/>
  </sheetViews>
  <sheetFormatPr defaultRowHeight="15" x14ac:dyDescent="0.25"/>
  <cols>
    <col min="1" max="1" width="2.28515625" customWidth="1"/>
    <col min="2" max="2" width="6.28515625" customWidth="1"/>
    <col min="3" max="3" width="40.140625" customWidth="1"/>
    <col min="4" max="4" width="13.7109375" bestFit="1" customWidth="1"/>
    <col min="5" max="5" width="12.5703125" bestFit="1" customWidth="1"/>
    <col min="6" max="6" width="11.42578125" customWidth="1"/>
    <col min="7" max="7" width="5.42578125" customWidth="1"/>
  </cols>
  <sheetData>
    <row r="1" spans="1:5" x14ac:dyDescent="0.25">
      <c r="A1" s="2" t="s">
        <v>11</v>
      </c>
    </row>
    <row r="2" spans="1:5" x14ac:dyDescent="0.25">
      <c r="A2" s="2" t="s">
        <v>12</v>
      </c>
    </row>
    <row r="3" spans="1:5" x14ac:dyDescent="0.25">
      <c r="A3" s="2" t="s">
        <v>69</v>
      </c>
    </row>
    <row r="4" spans="1:5" x14ac:dyDescent="0.25">
      <c r="A4" s="2" t="s">
        <v>14</v>
      </c>
    </row>
    <row r="5" spans="1:5" x14ac:dyDescent="0.25">
      <c r="A5" s="2" t="s">
        <v>15</v>
      </c>
    </row>
    <row r="6" spans="1:5" x14ac:dyDescent="0.25">
      <c r="A6" s="2"/>
      <c r="B6" t="s">
        <v>16</v>
      </c>
    </row>
    <row r="7" spans="1:5" x14ac:dyDescent="0.25">
      <c r="A7" s="2"/>
      <c r="B7" t="s">
        <v>68</v>
      </c>
    </row>
    <row r="8" spans="1:5" x14ac:dyDescent="0.25">
      <c r="A8" s="2"/>
      <c r="B8" t="s">
        <v>70</v>
      </c>
    </row>
    <row r="9" spans="1:5" x14ac:dyDescent="0.25">
      <c r="A9" s="2" t="s">
        <v>19</v>
      </c>
    </row>
    <row r="10" spans="1:5" x14ac:dyDescent="0.25">
      <c r="B10" t="s">
        <v>20</v>
      </c>
    </row>
    <row r="11" spans="1:5" x14ac:dyDescent="0.25">
      <c r="B11" t="s">
        <v>21</v>
      </c>
    </row>
    <row r="14" spans="1:5" ht="15.75" thickBot="1" x14ac:dyDescent="0.3">
      <c r="A14" t="s">
        <v>22</v>
      </c>
    </row>
    <row r="15" spans="1:5" ht="15.75" thickBot="1" x14ac:dyDescent="0.3">
      <c r="B15" s="4" t="s">
        <v>23</v>
      </c>
      <c r="C15" s="4" t="s">
        <v>24</v>
      </c>
      <c r="D15" s="4" t="s">
        <v>25</v>
      </c>
      <c r="E15" s="4" t="s">
        <v>26</v>
      </c>
    </row>
    <row r="16" spans="1:5" ht="15.75" thickBot="1" x14ac:dyDescent="0.3">
      <c r="B16" s="3" t="s">
        <v>33</v>
      </c>
      <c r="C16" s="3" t="s">
        <v>34</v>
      </c>
      <c r="D16" s="5">
        <v>0</v>
      </c>
      <c r="E16" s="5">
        <v>192000</v>
      </c>
    </row>
    <row r="19" spans="1:7" ht="15.75" thickBot="1" x14ac:dyDescent="0.3">
      <c r="A19" t="s">
        <v>27</v>
      </c>
    </row>
    <row r="20" spans="1:7" ht="15.75" thickBot="1" x14ac:dyDescent="0.3">
      <c r="B20" s="4" t="s">
        <v>23</v>
      </c>
      <c r="C20" s="4" t="s">
        <v>24</v>
      </c>
      <c r="D20" s="4" t="s">
        <v>25</v>
      </c>
      <c r="E20" s="4" t="s">
        <v>26</v>
      </c>
      <c r="F20" s="4" t="s">
        <v>28</v>
      </c>
    </row>
    <row r="21" spans="1:7" x14ac:dyDescent="0.25">
      <c r="B21" s="6" t="s">
        <v>71</v>
      </c>
      <c r="C21" s="6" t="s">
        <v>0</v>
      </c>
      <c r="D21" s="7">
        <v>0</v>
      </c>
      <c r="E21" s="7">
        <v>6000</v>
      </c>
      <c r="F21" s="6" t="s">
        <v>36</v>
      </c>
    </row>
    <row r="22" spans="1:7" ht="15.75" thickBot="1" x14ac:dyDescent="0.3">
      <c r="B22" s="3" t="s">
        <v>72</v>
      </c>
      <c r="C22" s="3" t="s">
        <v>1</v>
      </c>
      <c r="D22" s="5">
        <v>0</v>
      </c>
      <c r="E22" s="5">
        <v>1400.0000000000005</v>
      </c>
      <c r="F22" s="3" t="s">
        <v>36</v>
      </c>
    </row>
    <row r="25" spans="1:7" ht="15.75" thickBot="1" x14ac:dyDescent="0.3">
      <c r="A25" t="s">
        <v>2</v>
      </c>
    </row>
    <row r="26" spans="1:7" ht="15.75" thickBot="1" x14ac:dyDescent="0.3">
      <c r="B26" s="4" t="s">
        <v>23</v>
      </c>
      <c r="C26" s="4" t="s">
        <v>24</v>
      </c>
      <c r="D26" s="4" t="s">
        <v>29</v>
      </c>
      <c r="E26" s="4" t="s">
        <v>30</v>
      </c>
      <c r="F26" s="4" t="s">
        <v>31</v>
      </c>
      <c r="G26" s="4" t="s">
        <v>32</v>
      </c>
    </row>
    <row r="27" spans="1:7" x14ac:dyDescent="0.25">
      <c r="B27" s="6" t="s">
        <v>37</v>
      </c>
      <c r="C27" s="6" t="s">
        <v>38</v>
      </c>
      <c r="D27" s="7">
        <v>40</v>
      </c>
      <c r="E27" s="6" t="s">
        <v>39</v>
      </c>
      <c r="F27" s="6" t="s">
        <v>73</v>
      </c>
      <c r="G27" s="6">
        <v>0</v>
      </c>
    </row>
    <row r="28" spans="1:7" x14ac:dyDescent="0.25">
      <c r="B28" s="6" t="s">
        <v>41</v>
      </c>
      <c r="C28" s="6" t="s">
        <v>42</v>
      </c>
      <c r="D28" s="7">
        <v>6000</v>
      </c>
      <c r="E28" s="6" t="s">
        <v>43</v>
      </c>
      <c r="F28" s="6" t="s">
        <v>73</v>
      </c>
      <c r="G28" s="6">
        <v>0</v>
      </c>
    </row>
    <row r="29" spans="1:7" ht="15.75" thickBot="1" x14ac:dyDescent="0.3">
      <c r="B29" s="3" t="s">
        <v>44</v>
      </c>
      <c r="C29" s="3" t="s">
        <v>45</v>
      </c>
      <c r="D29" s="5">
        <v>1400.0000000000005</v>
      </c>
      <c r="E29" s="3" t="s">
        <v>46</v>
      </c>
      <c r="F29" s="3" t="s">
        <v>40</v>
      </c>
      <c r="G29" s="3">
        <v>2599.9999999999995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40.140625" bestFit="1" customWidth="1"/>
    <col min="4" max="4" width="6.140625" customWidth="1"/>
    <col min="5" max="5" width="8.7109375" bestFit="1" customWidth="1"/>
    <col min="6" max="6" width="10.85546875" bestFit="1" customWidth="1"/>
    <col min="7" max="8" width="12" bestFit="1" customWidth="1"/>
  </cols>
  <sheetData>
    <row r="1" spans="1:8" x14ac:dyDescent="0.25">
      <c r="A1" s="2" t="s">
        <v>47</v>
      </c>
    </row>
    <row r="2" spans="1:8" x14ac:dyDescent="0.25">
      <c r="A2" s="2" t="s">
        <v>12</v>
      </c>
    </row>
    <row r="3" spans="1:8" x14ac:dyDescent="0.25">
      <c r="A3" s="2" t="s">
        <v>69</v>
      </c>
    </row>
    <row r="6" spans="1:8" ht="15.75" thickBot="1" x14ac:dyDescent="0.3">
      <c r="A6" t="s">
        <v>27</v>
      </c>
    </row>
    <row r="7" spans="1:8" x14ac:dyDescent="0.25">
      <c r="B7" s="8"/>
      <c r="C7" s="8"/>
      <c r="D7" s="8" t="s">
        <v>48</v>
      </c>
      <c r="E7" s="8" t="s">
        <v>50</v>
      </c>
      <c r="F7" s="8" t="s">
        <v>52</v>
      </c>
      <c r="G7" s="8" t="s">
        <v>54</v>
      </c>
      <c r="H7" s="8" t="s">
        <v>54</v>
      </c>
    </row>
    <row r="8" spans="1:8" ht="15.75" thickBot="1" x14ac:dyDescent="0.3">
      <c r="B8" s="9" t="s">
        <v>23</v>
      </c>
      <c r="C8" s="9" t="s">
        <v>24</v>
      </c>
      <c r="D8" s="9" t="s">
        <v>49</v>
      </c>
      <c r="E8" s="9" t="s">
        <v>51</v>
      </c>
      <c r="F8" s="9" t="s">
        <v>53</v>
      </c>
      <c r="G8" s="9" t="s">
        <v>55</v>
      </c>
      <c r="H8" s="9" t="s">
        <v>56</v>
      </c>
    </row>
    <row r="9" spans="1:8" x14ac:dyDescent="0.25">
      <c r="B9" s="6" t="s">
        <v>71</v>
      </c>
      <c r="C9" s="6" t="s">
        <v>0</v>
      </c>
      <c r="D9" s="6">
        <v>6000</v>
      </c>
      <c r="E9" s="6">
        <v>0</v>
      </c>
      <c r="F9" s="6">
        <v>25</v>
      </c>
      <c r="G9" s="6">
        <v>1E+30</v>
      </c>
      <c r="H9" s="6">
        <v>4.0000000000000009</v>
      </c>
    </row>
    <row r="10" spans="1:8" ht="15.75" thickBot="1" x14ac:dyDescent="0.3">
      <c r="B10" s="3" t="s">
        <v>72</v>
      </c>
      <c r="C10" s="3" t="s">
        <v>1</v>
      </c>
      <c r="D10" s="3">
        <v>1400.0000000000005</v>
      </c>
      <c r="E10" s="3">
        <v>0</v>
      </c>
      <c r="F10" s="3">
        <v>30</v>
      </c>
      <c r="G10" s="3">
        <v>5.7142857142857162</v>
      </c>
      <c r="H10" s="3">
        <v>30</v>
      </c>
    </row>
    <row r="12" spans="1:8" ht="15.75" thickBot="1" x14ac:dyDescent="0.3">
      <c r="A12" t="s">
        <v>2</v>
      </c>
    </row>
    <row r="13" spans="1:8" x14ac:dyDescent="0.25">
      <c r="B13" s="8"/>
      <c r="C13" s="8"/>
      <c r="D13" s="8" t="s">
        <v>48</v>
      </c>
      <c r="E13" s="8" t="s">
        <v>57</v>
      </c>
      <c r="F13" s="8" t="s">
        <v>59</v>
      </c>
      <c r="G13" s="8" t="s">
        <v>54</v>
      </c>
      <c r="H13" s="8" t="s">
        <v>54</v>
      </c>
    </row>
    <row r="14" spans="1:8" ht="15.75" thickBot="1" x14ac:dyDescent="0.3">
      <c r="B14" s="9" t="s">
        <v>23</v>
      </c>
      <c r="C14" s="9" t="s">
        <v>24</v>
      </c>
      <c r="D14" s="9" t="s">
        <v>49</v>
      </c>
      <c r="E14" s="9" t="s">
        <v>58</v>
      </c>
      <c r="F14" s="9" t="s">
        <v>60</v>
      </c>
      <c r="G14" s="9" t="s">
        <v>55</v>
      </c>
      <c r="H14" s="9" t="s">
        <v>56</v>
      </c>
    </row>
    <row r="15" spans="1:8" x14ac:dyDescent="0.25">
      <c r="B15" s="6" t="s">
        <v>37</v>
      </c>
      <c r="C15" s="6" t="s">
        <v>38</v>
      </c>
      <c r="D15" s="6">
        <v>40</v>
      </c>
      <c r="E15" s="6">
        <v>4200</v>
      </c>
      <c r="F15" s="6">
        <v>40</v>
      </c>
      <c r="G15" s="6">
        <v>18.571428571428569</v>
      </c>
      <c r="H15" s="6">
        <v>10.000000000000004</v>
      </c>
    </row>
    <row r="16" spans="1:8" x14ac:dyDescent="0.25">
      <c r="B16" s="6" t="s">
        <v>41</v>
      </c>
      <c r="C16" s="6" t="s">
        <v>42</v>
      </c>
      <c r="D16" s="6">
        <v>6000</v>
      </c>
      <c r="E16" s="6">
        <v>4.0000000000000009</v>
      </c>
      <c r="F16" s="6">
        <v>6000</v>
      </c>
      <c r="G16" s="6">
        <v>2000.0000000000007</v>
      </c>
      <c r="H16" s="6">
        <v>3714.2857142857138</v>
      </c>
    </row>
    <row r="17" spans="2:8" ht="15.75" thickBot="1" x14ac:dyDescent="0.3">
      <c r="B17" s="3" t="s">
        <v>44</v>
      </c>
      <c r="C17" s="3" t="s">
        <v>45</v>
      </c>
      <c r="D17" s="3">
        <v>1400.0000000000005</v>
      </c>
      <c r="E17" s="3">
        <v>0</v>
      </c>
      <c r="F17" s="3">
        <v>4000</v>
      </c>
      <c r="G17" s="3">
        <v>1E+30</v>
      </c>
      <c r="H17" s="3">
        <v>2599.9999999999995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24.5703125" bestFit="1" customWidth="1"/>
    <col min="4" max="4" width="7" bestFit="1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2" t="s">
        <v>61</v>
      </c>
    </row>
    <row r="2" spans="1:10" x14ac:dyDescent="0.25">
      <c r="A2" s="2" t="s">
        <v>12</v>
      </c>
    </row>
    <row r="3" spans="1:10" x14ac:dyDescent="0.25">
      <c r="A3" s="2" t="s">
        <v>69</v>
      </c>
    </row>
    <row r="5" spans="1:10" ht="15.75" thickBot="1" x14ac:dyDescent="0.3"/>
    <row r="6" spans="1:10" x14ac:dyDescent="0.25">
      <c r="B6" s="8"/>
      <c r="C6" s="8" t="s">
        <v>52</v>
      </c>
      <c r="D6" s="8"/>
    </row>
    <row r="7" spans="1:10" ht="15.75" thickBot="1" x14ac:dyDescent="0.3">
      <c r="B7" s="9" t="s">
        <v>23</v>
      </c>
      <c r="C7" s="9" t="s">
        <v>24</v>
      </c>
      <c r="D7" s="9" t="s">
        <v>49</v>
      </c>
    </row>
    <row r="8" spans="1:10" ht="15.75" thickBot="1" x14ac:dyDescent="0.3">
      <c r="B8" s="3" t="s">
        <v>33</v>
      </c>
      <c r="C8" s="3" t="s">
        <v>34</v>
      </c>
      <c r="D8" s="5">
        <v>192000</v>
      </c>
    </row>
    <row r="10" spans="1:10" ht="15.75" thickBot="1" x14ac:dyDescent="0.3"/>
    <row r="11" spans="1:10" x14ac:dyDescent="0.25">
      <c r="B11" s="8"/>
      <c r="C11" s="8" t="s">
        <v>62</v>
      </c>
      <c r="D11" s="8"/>
      <c r="F11" s="8" t="s">
        <v>63</v>
      </c>
      <c r="G11" s="8" t="s">
        <v>52</v>
      </c>
      <c r="I11" s="8" t="s">
        <v>66</v>
      </c>
      <c r="J11" s="8" t="s">
        <v>52</v>
      </c>
    </row>
    <row r="12" spans="1:10" ht="15.75" thickBot="1" x14ac:dyDescent="0.3">
      <c r="B12" s="9" t="s">
        <v>23</v>
      </c>
      <c r="C12" s="9" t="s">
        <v>24</v>
      </c>
      <c r="D12" s="9" t="s">
        <v>49</v>
      </c>
      <c r="F12" s="9" t="s">
        <v>64</v>
      </c>
      <c r="G12" s="9" t="s">
        <v>65</v>
      </c>
      <c r="I12" s="9" t="s">
        <v>64</v>
      </c>
      <c r="J12" s="9" t="s">
        <v>65</v>
      </c>
    </row>
    <row r="13" spans="1:10" x14ac:dyDescent="0.25">
      <c r="B13" s="6" t="s">
        <v>71</v>
      </c>
      <c r="C13" s="6" t="s">
        <v>0</v>
      </c>
      <c r="D13" s="7">
        <v>6000</v>
      </c>
      <c r="F13" s="7">
        <v>0</v>
      </c>
      <c r="G13" s="7">
        <v>42000.000000000015</v>
      </c>
      <c r="I13" s="7">
        <v>5999.9999999990614</v>
      </c>
      <c r="J13" s="7">
        <v>191999.99999997654</v>
      </c>
    </row>
    <row r="14" spans="1:10" ht="15.75" thickBot="1" x14ac:dyDescent="0.3">
      <c r="B14" s="3" t="s">
        <v>72</v>
      </c>
      <c r="C14" s="3" t="s">
        <v>1</v>
      </c>
      <c r="D14" s="5">
        <v>1400.0000000000005</v>
      </c>
      <c r="F14" s="5">
        <v>0</v>
      </c>
      <c r="G14" s="5">
        <v>150000</v>
      </c>
      <c r="I14" s="5">
        <v>1400.0000000001792</v>
      </c>
      <c r="J14" s="5">
        <v>192000.00000000538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M21"/>
  <sheetViews>
    <sheetView tabSelected="1" topLeftCell="A7" workbookViewId="0">
      <selection activeCell="N13" sqref="N13"/>
    </sheetView>
  </sheetViews>
  <sheetFormatPr defaultRowHeight="15" x14ac:dyDescent="0.25"/>
  <cols>
    <col min="4" max="4" width="10.7109375" bestFit="1" customWidth="1"/>
    <col min="5" max="5" width="22.85546875" bestFit="1" customWidth="1"/>
    <col min="8" max="8" width="19" bestFit="1" customWidth="1"/>
    <col min="12" max="12" width="10" bestFit="1" customWidth="1"/>
  </cols>
  <sheetData>
    <row r="5" spans="2:13" x14ac:dyDescent="0.25">
      <c r="E5" s="14" t="s">
        <v>7</v>
      </c>
      <c r="F5" s="14"/>
      <c r="G5" s="14"/>
      <c r="H5" s="14"/>
    </row>
    <row r="6" spans="2:13" x14ac:dyDescent="0.25">
      <c r="E6" s="11" t="s">
        <v>74</v>
      </c>
      <c r="F6" s="11" t="s">
        <v>0</v>
      </c>
      <c r="G6" s="11" t="s">
        <v>1</v>
      </c>
      <c r="H6" s="11" t="s">
        <v>6</v>
      </c>
    </row>
    <row r="7" spans="2:13" x14ac:dyDescent="0.25">
      <c r="D7" s="16" t="s">
        <v>75</v>
      </c>
      <c r="E7" s="12" t="s">
        <v>3</v>
      </c>
      <c r="F7" s="12">
        <f>1/200</f>
        <v>5.0000000000000001E-3</v>
      </c>
      <c r="G7" s="12">
        <f>1/140</f>
        <v>7.1428571428571426E-3</v>
      </c>
      <c r="H7" s="12">
        <v>40</v>
      </c>
    </row>
    <row r="8" spans="2:13" x14ac:dyDescent="0.25">
      <c r="D8" s="16"/>
      <c r="E8" s="12" t="s">
        <v>4</v>
      </c>
      <c r="F8" s="12"/>
      <c r="G8" s="12"/>
      <c r="H8" s="12">
        <v>6000</v>
      </c>
      <c r="L8" s="2" t="s">
        <v>82</v>
      </c>
      <c r="M8" s="2" t="s">
        <v>85</v>
      </c>
    </row>
    <row r="9" spans="2:13" x14ac:dyDescent="0.25">
      <c r="D9" s="16"/>
      <c r="E9" s="12" t="s">
        <v>5</v>
      </c>
      <c r="F9" s="12"/>
      <c r="G9" s="12"/>
      <c r="H9" s="12">
        <v>4000</v>
      </c>
      <c r="L9" t="s">
        <v>83</v>
      </c>
      <c r="M9" s="31">
        <v>150000</v>
      </c>
    </row>
    <row r="10" spans="2:13" x14ac:dyDescent="0.25">
      <c r="B10" s="18" t="s">
        <v>10</v>
      </c>
      <c r="C10" s="18"/>
      <c r="D10" s="10" t="s">
        <v>9</v>
      </c>
      <c r="E10" s="12" t="s">
        <v>8</v>
      </c>
      <c r="F10" s="12">
        <v>25</v>
      </c>
      <c r="G10" s="12">
        <v>30</v>
      </c>
      <c r="H10" s="12"/>
      <c r="L10" t="s">
        <v>1</v>
      </c>
      <c r="M10" s="31">
        <v>120000</v>
      </c>
    </row>
    <row r="11" spans="2:13" x14ac:dyDescent="0.25">
      <c r="L11" t="s">
        <v>84</v>
      </c>
      <c r="M11" s="31">
        <v>192000</v>
      </c>
    </row>
    <row r="13" spans="2:13" x14ac:dyDescent="0.25">
      <c r="E13" s="1"/>
      <c r="F13" s="15"/>
      <c r="G13" s="15"/>
      <c r="H13" s="15"/>
    </row>
    <row r="15" spans="2:13" x14ac:dyDescent="0.25">
      <c r="B15" s="21"/>
      <c r="C15" s="21"/>
      <c r="D15" s="22"/>
      <c r="E15" s="23" t="s">
        <v>80</v>
      </c>
      <c r="F15" s="24"/>
      <c r="G15" s="24"/>
      <c r="H15" s="24"/>
    </row>
    <row r="16" spans="2:13" x14ac:dyDescent="0.25">
      <c r="B16" s="22"/>
      <c r="C16" s="22"/>
      <c r="D16" s="22"/>
      <c r="E16" s="20" t="s">
        <v>74</v>
      </c>
      <c r="F16" s="26" t="s">
        <v>0</v>
      </c>
      <c r="G16" s="26" t="s">
        <v>1</v>
      </c>
      <c r="H16" s="26" t="s">
        <v>6</v>
      </c>
    </row>
    <row r="17" spans="2:8" x14ac:dyDescent="0.25">
      <c r="B17" s="22"/>
      <c r="C17" s="22"/>
      <c r="D17" s="22"/>
      <c r="E17" s="27" t="s">
        <v>77</v>
      </c>
      <c r="F17" s="28">
        <v>6000</v>
      </c>
      <c r="G17" s="28">
        <v>1400</v>
      </c>
      <c r="H17" s="28"/>
    </row>
    <row r="18" spans="2:8" x14ac:dyDescent="0.25">
      <c r="B18" s="21"/>
      <c r="C18" s="21"/>
      <c r="D18" s="17" t="s">
        <v>2</v>
      </c>
      <c r="E18" s="29" t="s">
        <v>81</v>
      </c>
      <c r="F18" s="28">
        <v>30</v>
      </c>
      <c r="G18" s="28">
        <v>10</v>
      </c>
      <c r="H18" s="28">
        <f>F18+G18</f>
        <v>40</v>
      </c>
    </row>
    <row r="19" spans="2:8" x14ac:dyDescent="0.25">
      <c r="B19" s="22"/>
      <c r="C19" s="22"/>
      <c r="D19" s="17"/>
      <c r="E19" s="30" t="s">
        <v>78</v>
      </c>
      <c r="F19" s="28"/>
      <c r="G19" s="28"/>
      <c r="H19" s="28">
        <f>F17</f>
        <v>6000</v>
      </c>
    </row>
    <row r="20" spans="2:8" x14ac:dyDescent="0.25">
      <c r="B20" s="22"/>
      <c r="C20" s="22"/>
      <c r="D20" s="17"/>
      <c r="E20" s="30" t="s">
        <v>79</v>
      </c>
      <c r="F20" s="28"/>
      <c r="G20" s="28"/>
      <c r="H20" s="28">
        <f>G17</f>
        <v>1400</v>
      </c>
    </row>
    <row r="21" spans="2:8" x14ac:dyDescent="0.25">
      <c r="B21" s="19" t="s">
        <v>10</v>
      </c>
      <c r="C21" s="19"/>
      <c r="D21" s="13" t="s">
        <v>9</v>
      </c>
      <c r="E21" s="30" t="s">
        <v>76</v>
      </c>
      <c r="F21" s="28">
        <f>F10*F17</f>
        <v>150000</v>
      </c>
      <c r="G21" s="28">
        <f>G10*G17</f>
        <v>42000</v>
      </c>
      <c r="H21" s="25">
        <f>F21+G21</f>
        <v>192000</v>
      </c>
    </row>
  </sheetData>
  <mergeCells count="7">
    <mergeCell ref="E5:H5"/>
    <mergeCell ref="F13:H13"/>
    <mergeCell ref="B21:C21"/>
    <mergeCell ref="D7:D9"/>
    <mergeCell ref="D18:D20"/>
    <mergeCell ref="B10:C10"/>
    <mergeCell ref="E15:H15"/>
  </mergeCells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Answer Report 1</vt:lpstr>
      <vt:lpstr>Sensitivity Report 1</vt:lpstr>
      <vt:lpstr>Limits Report 1</vt:lpstr>
      <vt:lpstr>Answer Report 2</vt:lpstr>
      <vt:lpstr>Answer Report 3</vt:lpstr>
      <vt:lpstr>Sensitivity Report 3</vt:lpstr>
      <vt:lpstr>Limits Report 3</vt:lpstr>
      <vt:lpstr>Model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2023-05-22T20:16:23Z</dcterms:created>
  <dcterms:modified xsi:type="dcterms:W3CDTF">2023-05-28T18:37:16Z</dcterms:modified>
</cp:coreProperties>
</file>