
<file path=[Content_Types].xml><?xml version="1.0" encoding="utf-8"?>
<Types xmlns="http://schemas.openxmlformats.org/package/2006/content-types"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Default Extension="vml" ContentType="application/vnd.openxmlformats-officedocument.vmlDrawing"/>
  <Override PartName="/xl/threadedComments/threadedComment1.xml" ContentType="application/vnd.ms-excel.threadedcomments+xml"/>
  <Override PartName="/xl/persons/person.xml" ContentType="application/vnd.ms-excel.person+xml"/>
  <Override PartName="/xl/comments1.xml" ContentType="application/vnd.openxmlformats-officedocument.spreadsheetml.comments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codeName="ThisWorkbook"/>
  <bookViews>
    <workbookView xWindow="-120" yWindow="-120" windowWidth="20730" windowHeight="11040" firstSheet="0" activeTab="4"/>
  </bookViews>
  <sheets>
    <sheet name="IFRS17_Disc1" sheetId="1" state="visible" r:id="rId1"/>
    <sheet name="Sheet2" sheetId="4" state="hidden" r:id="rId2"/>
    <sheet name="IFRS17_Disc2" sheetId="2" state="visible" r:id="rId3"/>
    <sheet name="Subledger" sheetId="3" state="visible" r:id="rId4"/>
    <sheet name="TrialBalance" sheetId="5" state="visible" r:id="rId5"/>
  </sheets>
  <definedNames>
    <definedName name="_xlnm._FilterDatabase" localSheetId="3" hidden="1">Subledger!$A$2:$H$567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tc={CDC2B76D-0998-44A8-9C16-484E62678D23}</author>
    <author>Edwin Afitile EMP</author>
  </authors>
  <commentList>
    <comment ref="D21" authorId="0" shapeId="0">
      <text>
        <t>[Threaded comment]
Your version of Excel allows you to read this threaded comment; however, any edits to it will get removed if the file is opened in a newer version of Excel. Learn more: https://go.microsoft.com/fwlink/?linkid=870924
Comment:
    Ratio to share with the LC by lc/claims ratio</t>
      </text>
    </comment>
    <comment ref="D42" authorId="1" shapeId="0">
      <text>
        <r>
          <rPr>
            <b/>
            <sz val="9"/>
            <color indexed="81"/>
            <rFont val="Tahoma"/>
            <family val="2"/>
          </rPr>
          <t xml:space="preserve">Edwin Afitile EMP:</t>
        </r>
        <r>
          <rPr>
            <sz val="9"/>
            <color indexed="81"/>
            <rFont val="Tahoma"/>
            <family val="2"/>
          </rPr>
          <t xml:space="preserve">
move from LIYC to Prev and AO accelerator (current yc - closing liability at LIYC)</t>
        </r>
      </text>
    </comment>
  </commentList>
</comments>
</file>

<file path=xl/sharedStrings.xml><?xml version="1.0" encoding="utf-8"?>
<sst xmlns="http://schemas.openxmlformats.org/spreadsheetml/2006/main" count="740" uniqueCount="740">
  <si>
    <t>Disclosure of reconciliation of changes in insurance contracts by remaining coverage and incurred claims [IFRS 17:100]</t>
  </si>
  <si>
    <t>Required for 17.100</t>
  </si>
  <si>
    <t xml:space="preserve">Separate recons required for PAA, BBA </t>
  </si>
  <si>
    <t>Needs to be done seperately for Insurance (refer to 4ai3.)</t>
  </si>
  <si>
    <t>Insurance contracts in Segment 1: Life Risk</t>
  </si>
  <si>
    <t>Liability for Remaining Coverage</t>
  </si>
  <si>
    <t>Liability for Incurred Claims</t>
  </si>
  <si>
    <t>in Rands</t>
  </si>
  <si>
    <t>Excluding loss  component</t>
  </si>
  <si>
    <t>Loss  component</t>
  </si>
  <si>
    <t>Total</t>
  </si>
  <si>
    <t>Estimates of the present value of future cashflows</t>
  </si>
  <si>
    <t>Risk Adjustment</t>
  </si>
  <si>
    <t>CSM</t>
  </si>
  <si>
    <t>Account code</t>
  </si>
  <si>
    <t>17:99(b)</t>
  </si>
  <si>
    <t>Opening assets</t>
  </si>
  <si>
    <t>Opening liabilities</t>
  </si>
  <si>
    <t>Net opening balance</t>
  </si>
  <si>
    <t>17:104(b)</t>
  </si>
  <si>
    <t>Changes that relate to current services</t>
  </si>
  <si>
    <t>17:103(a)</t>
  </si>
  <si>
    <t>Insurance revenue</t>
  </si>
  <si>
    <t>17:104(b)(iii)</t>
  </si>
  <si>
    <t>Premium Experience Variances</t>
  </si>
  <si>
    <t>17:104(b)(i)</t>
  </si>
  <si>
    <t>CSM Armotisation</t>
  </si>
  <si>
    <t>17:104(b)(ii)</t>
  </si>
  <si>
    <t>Release of Risk Adjustment</t>
  </si>
  <si>
    <t>Acquistion cashflow experience variance</t>
  </si>
  <si>
    <t>Expected Claims and Expenses</t>
  </si>
  <si>
    <t>Total chges that relate to current services</t>
  </si>
  <si>
    <t>17:103(b)</t>
  </si>
  <si>
    <t>Insurance service expenses</t>
  </si>
  <si>
    <t>17:103(b)(i)</t>
  </si>
  <si>
    <t>Incurred claims and other insurance service expenses</t>
  </si>
  <si>
    <t>17:103(b)(iv)</t>
  </si>
  <si>
    <t>Losses and reversals of losses on onerous contracts</t>
  </si>
  <si>
    <t>Total Insurance Service Expenses</t>
  </si>
  <si>
    <t>17:104(a)</t>
  </si>
  <si>
    <t>Changes that relate to future services</t>
  </si>
  <si>
    <t>17:104(a)(iii)</t>
  </si>
  <si>
    <t>Contracts initially recognised in the year*</t>
  </si>
  <si>
    <t>17:104(a)(i)</t>
  </si>
  <si>
    <t>Changes in estimates that adjust the contractual service margin</t>
  </si>
  <si>
    <t>17:104(a)(ii)</t>
  </si>
  <si>
    <t>Changes in estimates that do not adjust the contractual service margin</t>
  </si>
  <si>
    <t>0</t>
  </si>
  <si>
    <t>Total changes that relate to future services</t>
  </si>
  <si>
    <t>17:104(c)</t>
  </si>
  <si>
    <t>Changes that relate to past services</t>
  </si>
  <si>
    <t>17:103(b)(iii)</t>
  </si>
  <si>
    <t>Changes in fulfilment cash flows relating to incurred claims</t>
  </si>
  <si>
    <t>Investment components</t>
  </si>
  <si>
    <t>17:103(c)</t>
  </si>
  <si>
    <t>Insurance service result</t>
  </si>
  <si>
    <t>Net fince expenses from insurance contracts</t>
  </si>
  <si>
    <t>Interest accreted</t>
  </si>
  <si>
    <t>17:105(c)</t>
  </si>
  <si>
    <t>Effect of changes in interest rates and other fincial assumptions</t>
  </si>
  <si>
    <t>Effect of movements in exchange rates</t>
  </si>
  <si>
    <t>17:105(d)</t>
  </si>
  <si>
    <t>Total changes in the statement of profit or loss and OCI</t>
  </si>
  <si>
    <t>Cash flows</t>
  </si>
  <si>
    <t>17:105(a)</t>
  </si>
  <si>
    <t>Premiums received</t>
  </si>
  <si>
    <t>17:105(a)(i)</t>
  </si>
  <si>
    <t>Insurance acquisition cash flows</t>
  </si>
  <si>
    <t>17:105(a)(ii)</t>
  </si>
  <si>
    <t>Claims and other insurance service expenses paid</t>
  </si>
  <si>
    <t>17:105(a)(iii)</t>
  </si>
  <si>
    <t>Total cash flows</t>
  </si>
  <si>
    <t>17.108</t>
  </si>
  <si>
    <t>Contracts transferred on acquisition of subsidiary</t>
  </si>
  <si>
    <t>Contracts transferred on disposal of subsidiary</t>
  </si>
  <si>
    <t>Net closing balance</t>
  </si>
  <si>
    <t>Closing assets</t>
  </si>
  <si>
    <t>Closing liabilities</t>
  </si>
  <si>
    <t>4aii1</t>
  </si>
  <si>
    <t>Disclosure of reconciliation of changes in reinsurance contracts by remaining coverage and incurred claims [IFRS 17:100]</t>
  </si>
  <si>
    <t>Asset for Remaining Coverage</t>
  </si>
  <si>
    <t>Amounts recoverable on incurred claims</t>
  </si>
  <si>
    <t>in millions of Rands</t>
  </si>
  <si>
    <t>Excluding loss recovery component</t>
  </si>
  <si>
    <t>Loss  component recovery</t>
  </si>
  <si>
    <t>Recoveries</t>
  </si>
  <si>
    <t>Account Code</t>
  </si>
  <si>
    <t>Allocation of Reinsurance premiums</t>
  </si>
  <si>
    <t>Net cost or gain recognised in Profit/Loss</t>
  </si>
  <si>
    <t>Changes in Risk Adjustment</t>
  </si>
  <si>
    <t>Expected recovery on insurance service expenses incurred in the period</t>
  </si>
  <si>
    <t>Net income / (expense) from reinsurance contracts held</t>
  </si>
  <si>
    <t>Loss Component</t>
  </si>
  <si>
    <t>Loss component recovery relating to onerous contracts at initial recognition</t>
  </si>
  <si>
    <t>Reversal of Loss component Recovery</t>
  </si>
  <si>
    <t>Total Loss component</t>
  </si>
  <si>
    <t>Amounts recoverable from reinsurers - claims and other expenses incurred</t>
  </si>
  <si>
    <t>Total changes that relate to future service</t>
  </si>
  <si>
    <t>Changes in amounts recoverable arising from changes in liabilities for incurred claims</t>
  </si>
  <si>
    <t>Reinsurance fince expense</t>
  </si>
  <si>
    <t>Amounts received</t>
  </si>
  <si>
    <t>Date</t>
  </si>
  <si>
    <t>Transaction Type</t>
  </si>
  <si>
    <t>Group Code</t>
  </si>
  <si>
    <t>Amount</t>
  </si>
  <si>
    <t>Reporting Segment</t>
  </si>
  <si>
    <t>DR Account Code</t>
  </si>
  <si>
    <t>CR Account Code</t>
  </si>
  <si>
    <t>Transition method</t>
  </si>
  <si>
    <t>6/30/2017</t>
  </si>
  <si>
    <t>Transfer of Pre-recognition CFs (Issued, Non-onerous) - Actuals FX</t>
  </si>
  <si>
    <t>BLL_1711</t>
  </si>
  <si>
    <t>3221100</t>
  </si>
  <si>
    <t>1211300</t>
  </si>
  <si>
    <t>Full Retrospective</t>
  </si>
  <si>
    <t>Transfer of Pre-recognition CFs (Issued, Non-onerous)(2) - Actuals FX</t>
  </si>
  <si>
    <t>1213100</t>
  </si>
  <si>
    <t>New LRC - Profit - Premium CFs (Issued, Non-onerous) - Actuals FX</t>
  </si>
  <si>
    <t>2125113</t>
  </si>
  <si>
    <t>1211100</t>
  </si>
  <si>
    <t>New LRC - Profit - Acquisition Expense CFs (Issued, Non-onerous) - Actuals FX</t>
  </si>
  <si>
    <t>2125112</t>
  </si>
  <si>
    <t>New LRC - Profit - Investment Component CFs (Issued, Non-onerous) - Actuals FX</t>
  </si>
  <si>
    <t>2125111</t>
  </si>
  <si>
    <t>New LRC - Profit - Claim and Other Expense CFs (Issued, Non-onerous) - Actuals FX</t>
  </si>
  <si>
    <t>New LRC - Profit - RA (Issued, Non-onerous) - Actuals FX</t>
  </si>
  <si>
    <t>2125114</t>
  </si>
  <si>
    <t>1211200</t>
  </si>
  <si>
    <t>New LRC - Profit - CSM (Issued, Non-onerous) - Actuals FX</t>
  </si>
  <si>
    <t>2125115</t>
  </si>
  <si>
    <t>Transfer of Pre-recognition CFs (Issued, Onerous) - Actuals FX</t>
  </si>
  <si>
    <t>3221200</t>
  </si>
  <si>
    <t>Transfer of Pre-recognition CFs (Issued, Onerous)(2) - Actuals FX</t>
  </si>
  <si>
    <t>New LRC - Profit - Premium CFs (Issued, Onerous) - Actuals FX</t>
  </si>
  <si>
    <t>2125123</t>
  </si>
  <si>
    <t>New LRC - Profit - Acquisition Expense CFs (Issued, Onerous) - Actuals FX</t>
  </si>
  <si>
    <t>2125122</t>
  </si>
  <si>
    <t>New LRC - Profit - Investment Component CFs (Issued, Onerous) - Actuals FX</t>
  </si>
  <si>
    <t>2125121</t>
  </si>
  <si>
    <t>New LRC - Profit - Claim and Other Expense CFs (Issued, Onerous) - Actuals FX</t>
  </si>
  <si>
    <t>New LRC - Profit - RA (Issued, Onerous) - Actuals FX</t>
  </si>
  <si>
    <t>2125124</t>
  </si>
  <si>
    <t>New LRC - Profit - CSM (Issued, Onerous) - Actuals FX</t>
  </si>
  <si>
    <t>2125125</t>
  </si>
  <si>
    <t>New LRC - Loss - PVFCF (Issued, Onerous) - Actuals FX</t>
  </si>
  <si>
    <t>1212100</t>
  </si>
  <si>
    <t>New LRC - Loss - RA (Issued, Onerous) - Actuals FX</t>
  </si>
  <si>
    <t>1212200</t>
  </si>
  <si>
    <t>Transfer of Pre-recognition CFs (Acquired, Non-onerous) - Actuals FX</t>
  </si>
  <si>
    <t>3222100</t>
  </si>
  <si>
    <t>Transfer of Pre-recognition CFs (Acquired, Non-onerous)(2) - Actuals FX</t>
  </si>
  <si>
    <t>New LRC - Profit - Premium CFs (Acquired, Non-onerous) - Actuals FX</t>
  </si>
  <si>
    <t>2125213</t>
  </si>
  <si>
    <t>New LRC - Profit - Acquisition Expense CFs (Acquired, Non-onerous) - Actuals FX</t>
  </si>
  <si>
    <t>2125212</t>
  </si>
  <si>
    <t>New LRC - Profit - Investment Component CFs (Acquired, Non-onerous) - Actuals FX</t>
  </si>
  <si>
    <t>2125211</t>
  </si>
  <si>
    <t>New LRC - Profit - Claim and Other Expense CFs (Acquired, Non-onerous) - Actuals FX</t>
  </si>
  <si>
    <t>New LRC - Profit - RA (Acquired, Non-onerous) - Actuals FX</t>
  </si>
  <si>
    <t>2125214</t>
  </si>
  <si>
    <t>New LRC - Profit - CSM (Acquired, Non-onerous) - Actuals FX</t>
  </si>
  <si>
    <t>2125215</t>
  </si>
  <si>
    <t>Transfer of Pre-recognition CFs (Acquired, Onerous) - Actuals FX</t>
  </si>
  <si>
    <t>3222200</t>
  </si>
  <si>
    <t>Transfer of Pre-recognition CFs (Acquired, Onerous)(2) - Actuals FX</t>
  </si>
  <si>
    <t>New LRC - Profit - Premium CFs (Acquired, Onerous) - Actuals FX</t>
  </si>
  <si>
    <t>2125223</t>
  </si>
  <si>
    <t>New LRC - Profit - Acquisition Expense CFs (Acquired, Onerous) - Actuals FX</t>
  </si>
  <si>
    <t>2125222</t>
  </si>
  <si>
    <t>New LRC - Profit - Investment Component CFs (Acquired, Onerous) - Actuals FX</t>
  </si>
  <si>
    <t>2125221</t>
  </si>
  <si>
    <t>New LRC - Profit - Claim and Other Expense CFs (Acquired, Onerous) - Actuals FX</t>
  </si>
  <si>
    <t>New LRC - Profit - RA (Acquired, Onerous) - Actuals FX</t>
  </si>
  <si>
    <t>2125224</t>
  </si>
  <si>
    <t>New LRC - Profit - CSM (Acquired, Onerous) - Actuals FX</t>
  </si>
  <si>
    <t>2125225</t>
  </si>
  <si>
    <t>New LRC - Loss - PVFCF (Acquired, Onerous) - Actuals FX</t>
  </si>
  <si>
    <t>New LRC - Loss - RA (Acquired, Onerous) - Actuals FX</t>
  </si>
  <si>
    <t>BLL_1722</t>
  </si>
  <si>
    <t>BLL_1733</t>
  </si>
  <si>
    <t>Interest Accreted on Opening LRC - Profit - PVFCF - Actuals FX</t>
  </si>
  <si>
    <t>2311000</t>
  </si>
  <si>
    <t>Interest Accreted on Opening LRC - Profit - PVFCF - OCI - Actuals FX</t>
  </si>
  <si>
    <t>2312000</t>
  </si>
  <si>
    <t>Premium Experience Variance (Past/Current) - Actuals FX</t>
  </si>
  <si>
    <t>2111000</t>
  </si>
  <si>
    <t>Acquisition Expense Experience Variance (Past/Current) - Actuals FX</t>
  </si>
  <si>
    <t>2112000</t>
  </si>
  <si>
    <t>Effect on LRC - Profit - PVFCF of Removal of Expected Claims and Other Expenses Incurred (Current) - Actuals FX</t>
  </si>
  <si>
    <t>2114000</t>
  </si>
  <si>
    <t>Effect on LRC - Profit - PVFCF of Total Experience Variance (Future) - Non FX - Current FX</t>
  </si>
  <si>
    <t>2126000</t>
  </si>
  <si>
    <t>Effect on LRC - Profit - PVFCF of Total Experience Variance (Future) - FX - Current FX</t>
  </si>
  <si>
    <t>2331000</t>
  </si>
  <si>
    <t>Effect on LRC - Profit - PVFCF of Changes in Interest Rates - Current FX</t>
  </si>
  <si>
    <t>2321000</t>
  </si>
  <si>
    <t>Premium Receipts - Actuals FX</t>
  </si>
  <si>
    <t>3111000</t>
  </si>
  <si>
    <t>Premium Receipts (2) - Actuals FX</t>
  </si>
  <si>
    <t>1100000</t>
  </si>
  <si>
    <t>Acquisition Expense Payments - Actuals FX</t>
  </si>
  <si>
    <t>3114000</t>
  </si>
  <si>
    <t>Acquisition Expense Payments (2) - Actuals FX</t>
  </si>
  <si>
    <t>Transfer of Investment Components - Actuals FX</t>
  </si>
  <si>
    <t>3210000</t>
  </si>
  <si>
    <t>Transfer of Investment Components (2) - Actuals FX</t>
  </si>
  <si>
    <t>1222100</t>
  </si>
  <si>
    <t>Interest Accreted on LRC - Loss - PVFCF - Actuals FX</t>
  </si>
  <si>
    <t>Interest Accreted on LRC - Loss - PVFCF - OCI - Actuals FX</t>
  </si>
  <si>
    <t>Effect on LRC - Loss - PVFCF of Removal of Expected Claims and Other Expenses Incurred (Current) - Actuals FX</t>
  </si>
  <si>
    <t>2121000</t>
  </si>
  <si>
    <t>Effect on LRC - Loss - PVFCF of Total Experience Variance (Future) - Non FX - Current FX</t>
  </si>
  <si>
    <t>2127000</t>
  </si>
  <si>
    <t>Effect on LRC - Loss - PVFCF of Total Experience Variance (Future) - FX - Current FX</t>
  </si>
  <si>
    <t>Effect on LRC - Loss - PVFCF of Changes in Interest Rates - Current FX</t>
  </si>
  <si>
    <t>Interest Accreted on LRC - Profit - RA - Actuals FX</t>
  </si>
  <si>
    <t>Interest Accreted on LRC - Profit - RA - OCI - Actuals FX</t>
  </si>
  <si>
    <t>Effect on LRC - Profit - RA of Removal of Expected Claims and Other Expenses Incurred (Current) - Actuals FX</t>
  </si>
  <si>
    <t>2115000</t>
  </si>
  <si>
    <t>Effect on LRC - Profit - RA of Total Experience Variance (Future) - Non FX - Current FX</t>
  </si>
  <si>
    <t>Effect on LRC - Profit - RA of Total Experience Variance (Future) - FX - Current FX</t>
  </si>
  <si>
    <t>Effect on LRC - Profit - RA of Changes in Interest Rates - Current FX</t>
  </si>
  <si>
    <t>Interest Accreted on LRC - Loss - RA - Actuals FX</t>
  </si>
  <si>
    <t>Interest Accreted on LRC - Loss - RA - OCI - Actuals FX</t>
  </si>
  <si>
    <t>Effect on LRC - Loss - RA of Removal of Expected Claims and Other Expenses Incurred (Current) - Actuals FX</t>
  </si>
  <si>
    <t>Effect on LRC - Loss - RA of Total Experience Variance (Future) - Non FX - Current FX</t>
  </si>
  <si>
    <t>Effect on LRC - Loss - RA of Total Experience Variance (Future) - FX - Current FX</t>
  </si>
  <si>
    <t>Effect on LRC - Loss - RA of Changes in Interest Rates - Current FX</t>
  </si>
  <si>
    <t>Interest Accreted on LRC - CSM - Actuals FX</t>
  </si>
  <si>
    <t>Effect on LRC - CSM of Total Experience Variance (Future) - Non FX - Current FX</t>
  </si>
  <si>
    <t>Release in LRC - CSM - Actuals FX</t>
  </si>
  <si>
    <t>2116000</t>
  </si>
  <si>
    <t>Interest Accreted on LIC - PVFCF - Actuals FX</t>
  </si>
  <si>
    <t>1221100</t>
  </si>
  <si>
    <t>Interest Accreted on LIC - PVFCF - OCI - Actuals FX</t>
  </si>
  <si>
    <t>Effect on LIC - PVFCF of Changes to Claims CFs (Past) - Current FX</t>
  </si>
  <si>
    <t>2128000</t>
  </si>
  <si>
    <t>Effect on LIC - PVFCF of New Claims and Other Expenses Incurred (Current) - Current FX</t>
  </si>
  <si>
    <t>Effect on LIC - PVFCF of Changes in Interest Rates - Current FX</t>
  </si>
  <si>
    <t>Effect on LIC - PVFCF of Change in Exchange Rates - Current FX</t>
  </si>
  <si>
    <t>Claim and Other Expense Payments - Actuals FX</t>
  </si>
  <si>
    <t>3112000</t>
  </si>
  <si>
    <t>Claim and Other Expense Payments (2) - Actuals FX</t>
  </si>
  <si>
    <t>Interest Accreted on LIC - RA - Actuals FX</t>
  </si>
  <si>
    <t>1221200</t>
  </si>
  <si>
    <t>Interest Accreted on LIC - RA - OCI - Actuals FX</t>
  </si>
  <si>
    <t>Effect on LIC - RA of Changes to Claims CFs (Past) - Current FX</t>
  </si>
  <si>
    <t>Effect on LIC - RA of New Claims and Other Expenses Incurred (Current) - Actuals FX</t>
  </si>
  <si>
    <t>Effect on LIC - RA of Change in Exchange Rates - Current FX</t>
  </si>
  <si>
    <t>Effect on LIC - RA of Changes in Interest Rates - Current FX</t>
  </si>
  <si>
    <t>Effect on LIC - IC of Changes to IC CFs (Past) - Current FX</t>
  </si>
  <si>
    <t>Investment Component Payments - Actuals FX</t>
  </si>
  <si>
    <t>3113000</t>
  </si>
  <si>
    <t>Investment Component Payments (2) - Actuals FX</t>
  </si>
  <si>
    <t>Pre-recognition CF Payments - Actuals FX</t>
  </si>
  <si>
    <t>Pre-recognition CF Payments (2) - Actuals FX</t>
  </si>
  <si>
    <t>Impairment of PRCF Asset - Current FX</t>
  </si>
  <si>
    <t>2123000</t>
  </si>
  <si>
    <t>Reversal of Impairment of PRCF Asset - Current FX</t>
  </si>
  <si>
    <t>2124000</t>
  </si>
  <si>
    <t>Release in Notional DAC - Actuals FX</t>
  </si>
  <si>
    <t>2122000</t>
  </si>
  <si>
    <t>Release in Notional DAC (2) - Actuals FX</t>
  </si>
  <si>
    <t>2113000</t>
  </si>
  <si>
    <t>Closing LRC - Profit - PVFCF - Net foreign exchange income / (expenses)</t>
  </si>
  <si>
    <t>Closing LRC - Loss - PVFCF - Net foreign exchange income / (expenses)</t>
  </si>
  <si>
    <t>Closing LRC - Profit - RA - Net foreign exchange income / (expenses)</t>
  </si>
  <si>
    <t>Closing LRC - Loss - RA - Net foreign exchange income / (expenses)</t>
  </si>
  <si>
    <t>Closing LRC - CSM - Net foreign exchange income / (expenses)</t>
  </si>
  <si>
    <t>Closing LIC - PVFCF - Net foreign exchange income / (expenses)</t>
  </si>
  <si>
    <t>Closing LIC - RA - Net foreign exchange income / (expenses)</t>
  </si>
  <si>
    <t>Closing LIC - IC - Net foreign exchange income / (expenses)</t>
  </si>
  <si>
    <t>Closing LRC - PRCF - Net foreign exchange income / (expenses)</t>
  </si>
  <si>
    <t>Transfer of Pre-recognition CFs (Purchased) - Actuals FX</t>
  </si>
  <si>
    <t>BLL_1744</t>
  </si>
  <si>
    <t>1313100</t>
  </si>
  <si>
    <t>3321000</t>
  </si>
  <si>
    <t>Transfer of Pre-recognition CFs (Purchased)(2) - Actuals FX</t>
  </si>
  <si>
    <t>1311300</t>
  </si>
  <si>
    <t>New ARC - Premium CFs (Purchased) - Actuals FX</t>
  </si>
  <si>
    <t>1311110</t>
  </si>
  <si>
    <t>2215110</t>
  </si>
  <si>
    <t>New ARC - Investment Component CFs (Purchased) - Actuals FX</t>
  </si>
  <si>
    <t>2215120</t>
  </si>
  <si>
    <t>New ARC - Recoveries CFs (Purchased) - Actuals FX</t>
  </si>
  <si>
    <t>New ARC - RA (Purchased) - Actuals FX</t>
  </si>
  <si>
    <t>1311200</t>
  </si>
  <si>
    <t>2215130</t>
  </si>
  <si>
    <t>New ARC - CSM - Non-Loss Recovery (Purchased) - Actuals FX</t>
  </si>
  <si>
    <t>2215140</t>
  </si>
  <si>
    <t>New ARC - Loss Recovery (Purchased) - Actuals FX</t>
  </si>
  <si>
    <t>2226000</t>
  </si>
  <si>
    <t>New ARC - PVFCF - Loss Recovery (Purchased) - Actuals FX</t>
  </si>
  <si>
    <t>1312110</t>
  </si>
  <si>
    <t>New ARC - PVFCF - Non-Loss Recovery (Purchased) - Initial Loss Recovery - Actuals FX</t>
  </si>
  <si>
    <t>Transfer of Pre-recognition CFs (Acquired) - Actuals FX</t>
  </si>
  <si>
    <t>3322000</t>
  </si>
  <si>
    <t>Transfer of Pre-recognition CFs (Acquired)(2) - Actuals FX</t>
  </si>
  <si>
    <t>New ARC - Premium CFs (Acquired) - Actuals FX</t>
  </si>
  <si>
    <t>2215210</t>
  </si>
  <si>
    <t>New ARC - Investment Component CFs (Acquired) - Actuals FX</t>
  </si>
  <si>
    <t>2215220</t>
  </si>
  <si>
    <t>New ARC - Recoveries CFs (Acquired) - Actuals FX</t>
  </si>
  <si>
    <t>New ARC - RA (Acquired) - Actuals FX</t>
  </si>
  <si>
    <t>2215230</t>
  </si>
  <si>
    <t>New ARC - CSM - Non-Loss Recovery (Acquired) - Actuals FX</t>
  </si>
  <si>
    <t>2215240</t>
  </si>
  <si>
    <t>New ARC - Loss Recovery (Acquired) - Actuals FX</t>
  </si>
  <si>
    <t>New ARC - PVFCF - Loss Recovery (Acquired) - Actuals FX</t>
  </si>
  <si>
    <t>New ARC - PVFCF - Non-Loss Recovery (Acquired) - Initial Loss Recovery - Actuals FX</t>
  </si>
  <si>
    <t>BLL_1755</t>
  </si>
  <si>
    <t>BLL_1766</t>
  </si>
  <si>
    <t>Interest Accreted on Opening ARC - PVFCF - Non-Loss Recovery - Actuals FX</t>
  </si>
  <si>
    <t>2411000</t>
  </si>
  <si>
    <t>Interest Accreted on Opening ARC - PVFCF - Non-Loss Recovery - OCI - Actuals FX</t>
  </si>
  <si>
    <t>2412000</t>
  </si>
  <si>
    <t>RI Premium Experience Variance (Past/Current) - Actuals FX</t>
  </si>
  <si>
    <t>2211000</t>
  </si>
  <si>
    <t>Effect on ARC - PVFCF of Removal of Recoveries on Expected Claims and Other Expenses Incurred (Current) - Non-Loss Recovery - Actuals FX</t>
  </si>
  <si>
    <t>2212000</t>
  </si>
  <si>
    <t>Effect on ARC - PVFCF of Total Experience Variance (Future) - Non-Loss Recovery - Current FX</t>
  </si>
  <si>
    <t>2222000</t>
  </si>
  <si>
    <t>Effect on ARC - PVFCF of Change in Exchange rates - Non-Loss Recovery - Current FX</t>
  </si>
  <si>
    <t>2441000</t>
  </si>
  <si>
    <t>Effect on ARC - PVFCF of Change in NP Risk - Non-Loss Recovery - Current FX</t>
  </si>
  <si>
    <t>2431000</t>
  </si>
  <si>
    <t>Effect on ARC - PVFCF of Changes in Interest Rates - Non-Loss Recovery - Current FX</t>
  </si>
  <si>
    <t>2421000</t>
  </si>
  <si>
    <t>Premium Payments - Actuals FX</t>
  </si>
  <si>
    <t>3121000</t>
  </si>
  <si>
    <t>Premium Payments (2) - Actuals FX</t>
  </si>
  <si>
    <t>Transfer of Reinsurance Investment Components - Actuals FX</t>
  </si>
  <si>
    <t>3310000</t>
  </si>
  <si>
    <t>Transfer of Reinsurance Investment Components (2) - Actuals FX</t>
  </si>
  <si>
    <t>1322100</t>
  </si>
  <si>
    <t>Interest Accreted on ARC - RA - Actuals FX</t>
  </si>
  <si>
    <t>Interest Accreted on ARC - RA - OCI - Actuals FX</t>
  </si>
  <si>
    <t>Effect on ARC - RA of Removal of Recoveries on Expected Claims and Other Expenses Incurred (Current) - Actuals FX</t>
  </si>
  <si>
    <t>2213000</t>
  </si>
  <si>
    <t>Effect on ARC - RA of Total Experience Variance (Future - Non FX) - Current FX</t>
  </si>
  <si>
    <t>Effect on ARC - RA - Change in Exchange rates - Current FX</t>
  </si>
  <si>
    <t>Effect on ARC - RA of Change in NP Risk - Current FX</t>
  </si>
  <si>
    <t>Effect on ARC - RA of Changes in Interest Rates - Current FX</t>
  </si>
  <si>
    <t>Interest Accreted on ARC - CSM - Actuals FX</t>
  </si>
  <si>
    <t>Effect on ARC - CSM - Total Experience Variance (Future - Non FX) - Current FX</t>
  </si>
  <si>
    <t>Effect on ARC - CSM - Reversal of Loss Component due to changes not affecting the GRC - Current FX</t>
  </si>
  <si>
    <t>2225000</t>
  </si>
  <si>
    <t>Release in ARC - CSM - Actuals FX</t>
  </si>
  <si>
    <t>2214000</t>
  </si>
  <si>
    <t>Interest Accreted on ARC - PVFCF - Loss Recovery - Actuals FX</t>
  </si>
  <si>
    <t>Interest Accreted on ARC - PVFCF - Loss Recovery - OCI - Actuals FX</t>
  </si>
  <si>
    <t>Effect on ARC - PVFCF - Loss Recovery - Release of Loss recovery - Actuals FX</t>
  </si>
  <si>
    <t>2221000</t>
  </si>
  <si>
    <t>Effect on ARC - PVFCF - Loss Recovery - Losses recovered during the period - Actuals FX</t>
  </si>
  <si>
    <t>Effect on ARC - PVFCF - Loss Recovery adjustment due to uncovered cash flows - Current FX</t>
  </si>
  <si>
    <t>Effect on ARC - PVFCF - Loss Recovery due to Changes in Interest Rates - Current FX</t>
  </si>
  <si>
    <t>Effect on ARC - PVFCF - Loss Recovery due to currency exchange differences - Current FX</t>
  </si>
  <si>
    <t>Interest Accreted on ARIC - PVFCF - Actuals FX</t>
  </si>
  <si>
    <t>1321100</t>
  </si>
  <si>
    <t>Interest Accreted on ARIC - PVFCF - OCI - Actuals FX</t>
  </si>
  <si>
    <t>Effect on ARIC - PVFCF of Changes to Recoveries CFs (Past) - Current FX</t>
  </si>
  <si>
    <t>2227000</t>
  </si>
  <si>
    <t>Effect on ARIC - PVFCF of Change in Exchange Rates - Current FX</t>
  </si>
  <si>
    <t>Effect on ARIC - PVFCF of Change in NP Risk - Current FX</t>
  </si>
  <si>
    <t>Effect on ARIC - PVFCF of Recoveries on New Claims and Other Expenses Incurred (Current) - Current FX</t>
  </si>
  <si>
    <t>Effect on ARIC - PVFCF of Changes in Interest Rates - Current FX</t>
  </si>
  <si>
    <t>Recoveries Receipts - Actuals FX</t>
  </si>
  <si>
    <t>3122000</t>
  </si>
  <si>
    <t>Recoveries Receipts (2) - Actuals FX</t>
  </si>
  <si>
    <t>Interest Accreted on ARIC - RA - Actuals FX</t>
  </si>
  <si>
    <t>1321200</t>
  </si>
  <si>
    <t>Interest Accreted on ARIC - RA - OCI - Actuals FX</t>
  </si>
  <si>
    <t>Effect on ARIC - RA of Changes to Recoveries CFs (Past) - Current FX</t>
  </si>
  <si>
    <t>Effect on ARIC - RA of Change in NP Risk - Current FX</t>
  </si>
  <si>
    <t>Effect on ARIC - RA of Recoveries on New Claims and Other Expenses Incurred (Current) - Current FX</t>
  </si>
  <si>
    <t>Effect on ARIC - RA of Change in Exchange Rates - Current FX</t>
  </si>
  <si>
    <t>Effect on ARIC - RA of Changes in Interest Rates - Current FX</t>
  </si>
  <si>
    <t>Effect on ARIC - IC of Changes to IC CFs (Past) - Current FX</t>
  </si>
  <si>
    <t>Investment Component Receipts - Actuals FX</t>
  </si>
  <si>
    <t>3123000</t>
  </si>
  <si>
    <t>Investment Component Receipts (2) - Actuals FX</t>
  </si>
  <si>
    <t>Pre-recognition CF Receipts - Actuals FX</t>
  </si>
  <si>
    <t>Pre-recognition CF Receipts (2) - Actuals FX</t>
  </si>
  <si>
    <t>Impairment of PRCF Liability - Current FX</t>
  </si>
  <si>
    <t>2223000</t>
  </si>
  <si>
    <t>Reversal of Impairment of PRCF Liability - Current FX</t>
  </si>
  <si>
    <t>2224000</t>
  </si>
  <si>
    <t>Closing ARC - PRCF - Net foreign exchange income / (expenses)</t>
  </si>
  <si>
    <t>Closing ARC - PVFCF - Non-Loss Recovery Net foreign exchange income / (expenses)</t>
  </si>
  <si>
    <t>Closing ARC - RA - Net foreign exchange income / (expenses)</t>
  </si>
  <si>
    <t>Closing ARC - CSM - Net foreign exchange income / (expenses)</t>
  </si>
  <si>
    <t>Closing ARC - Loss Recovery - Net foreign exchange income / (expenses)</t>
  </si>
  <si>
    <t>Closing ARIC - PVFCF - Net foreign exchange income / (expenses)</t>
  </si>
  <si>
    <t>Closing ARIC - RA - Net foreign exchange income / (expenses)</t>
  </si>
  <si>
    <t>Closing ARIC - IC - Net foreign exchange income / (expenses)</t>
  </si>
  <si>
    <t>Effect on ARC - PVFCF - Non-Loss Recovery adjustment due to uncovered cash flows - Current FX</t>
  </si>
  <si>
    <t>Account Code</t>
  </si>
  <si>
    <t>Asset / Liability</t>
  </si>
  <si>
    <t>Account</t>
  </si>
  <si>
    <t>Asset</t>
  </si>
  <si>
    <t>LRC - Profit - PVFCF</t>
  </si>
  <si>
    <t>6/30/2016</t>
  </si>
  <si>
    <t>Liability</t>
  </si>
  <si>
    <t>LRC - Profit - RA</t>
  </si>
  <si>
    <t>LRC - CSM</t>
  </si>
  <si>
    <t>LRC - Loss - PVFCF</t>
  </si>
  <si>
    <t>LRC - Loss - RA</t>
  </si>
  <si>
    <t>LRC - PRCF</t>
  </si>
  <si>
    <t>LIC - PVFCF</t>
  </si>
  <si>
    <t>LIC - RA</t>
  </si>
  <si>
    <t>LIC - IC</t>
  </si>
  <si>
    <t>ARC - PVFCF - Non-Loss Recovery</t>
  </si>
  <si>
    <t>ARC - RA</t>
  </si>
  <si>
    <t>ARC - CSM</t>
  </si>
  <si>
    <t>ARC - PVFCF - Loss Recovery</t>
  </si>
  <si>
    <t>ARC - PRCF</t>
  </si>
  <si>
    <t>ARIC - PVFCF</t>
  </si>
  <si>
    <t>ARIC - RA</t>
  </si>
  <si>
    <t>ARIC - IC</t>
  </si>
  <si>
    <t xml:space="preserve">Date</t>
  </si>
  <si>
    <t xml:space="preserve">Transaction Type</t>
  </si>
  <si>
    <t xml:space="preserve">Group Code</t>
  </si>
  <si>
    <t xml:space="preserve">Amount</t>
  </si>
  <si>
    <t xml:space="preserve">Reporting Segment</t>
  </si>
  <si>
    <t xml:space="preserve">DR Account Code</t>
  </si>
  <si>
    <t xml:space="preserve">CR Account Code</t>
  </si>
  <si>
    <t xml:space="preserve">Transition method</t>
  </si>
  <si>
    <t xml:space="preserve">6/30/2017</t>
  </si>
  <si>
    <t xml:space="preserve">Transfer of Pre-recognition CFs (Issued, Non-onerous) - Actuals FX</t>
  </si>
  <si>
    <t xml:space="preserve">BLL_1711</t>
  </si>
  <si>
    <t xml:space="preserve">3221100</t>
  </si>
  <si>
    <t xml:space="preserve">1211300</t>
  </si>
  <si>
    <t xml:space="preserve">Full Retrospective</t>
  </si>
  <si>
    <t xml:space="preserve">Transfer of Pre-recognition CFs (Issued, Non-onerous)(2) - Actuals FX</t>
  </si>
  <si>
    <t xml:space="preserve">1213100</t>
  </si>
  <si>
    <t xml:space="preserve">New LRC - Profit - Premium CFs (Issued, Non-onerous) - Actuals FX</t>
  </si>
  <si>
    <t xml:space="preserve">2125113</t>
  </si>
  <si>
    <t xml:space="preserve">1211100</t>
  </si>
  <si>
    <t xml:space="preserve">New LRC - Profit - Acquisition Expense CFs (Issued, Non-onerous) - Actuals FX</t>
  </si>
  <si>
    <t xml:space="preserve">2125112</t>
  </si>
  <si>
    <t xml:space="preserve">New LRC - Profit - Investment Component CFs (Issued, Non-onerous) - Actuals FX</t>
  </si>
  <si>
    <t xml:space="preserve">2125111</t>
  </si>
  <si>
    <t xml:space="preserve">New LRC - Profit - Claim and Other Expense CFs (Issued, Non-onerous) - Actuals FX</t>
  </si>
  <si>
    <t xml:space="preserve">New LRC - Profit - RA (Issued, Non-onerous) - Actuals FX</t>
  </si>
  <si>
    <t xml:space="preserve">2125114</t>
  </si>
  <si>
    <t xml:space="preserve">1211200</t>
  </si>
  <si>
    <t xml:space="preserve">New LRC - Profit - CSM (Issued, Non-onerous) - Actuals FX</t>
  </si>
  <si>
    <t xml:space="preserve">2125115</t>
  </si>
  <si>
    <t xml:space="preserve">Transfer of Pre-recognition CFs (Issued, Onerous) - Actuals FX</t>
  </si>
  <si>
    <t xml:space="preserve">3221200</t>
  </si>
  <si>
    <t xml:space="preserve">Transfer of Pre-recognition CFs (Issued, Onerous)(2) - Actuals FX</t>
  </si>
  <si>
    <t xml:space="preserve">New LRC - Profit - Premium CFs (Issued, Onerous) - Actuals FX</t>
  </si>
  <si>
    <t xml:space="preserve">2125123</t>
  </si>
  <si>
    <t xml:space="preserve">New LRC - Profit - Acquisition Expense CFs (Issued, Onerous) - Actuals FX</t>
  </si>
  <si>
    <t xml:space="preserve">2125122</t>
  </si>
  <si>
    <t xml:space="preserve">New LRC - Profit - Investment Component CFs (Issued, Onerous) - Actuals FX</t>
  </si>
  <si>
    <t xml:space="preserve">2125121</t>
  </si>
  <si>
    <t xml:space="preserve">New LRC - Profit - Claim and Other Expense CFs (Issued, Onerous) - Actuals FX</t>
  </si>
  <si>
    <t xml:space="preserve">New LRC - Profit - RA (Issued, Onerous) - Actuals FX</t>
  </si>
  <si>
    <t xml:space="preserve">2125124</t>
  </si>
  <si>
    <t xml:space="preserve">New LRC - Profit - CSM (Issued, Onerous) - Actuals FX</t>
  </si>
  <si>
    <t xml:space="preserve">2125125</t>
  </si>
  <si>
    <t xml:space="preserve">New LRC - Loss - PVFCF (Issued, Onerous) - Actuals FX</t>
  </si>
  <si>
    <t xml:space="preserve">1212100</t>
  </si>
  <si>
    <t xml:space="preserve">New LRC - Loss - RA (Issued, Onerous) - Actuals FX</t>
  </si>
  <si>
    <t xml:space="preserve">1212200</t>
  </si>
  <si>
    <t xml:space="preserve">Transfer of Pre-recognition CFs (Acquired, Non-onerous) - Actuals FX</t>
  </si>
  <si>
    <t xml:space="preserve">3222100</t>
  </si>
  <si>
    <t xml:space="preserve">Transfer of Pre-recognition CFs (Acquired, Non-onerous)(2) - Actuals FX</t>
  </si>
  <si>
    <t xml:space="preserve">New LRC - Profit - Premium CFs (Acquired, Non-onerous) - Actuals FX</t>
  </si>
  <si>
    <t xml:space="preserve">2125213</t>
  </si>
  <si>
    <t xml:space="preserve">New LRC - Profit - Acquisition Expense CFs (Acquired, Non-onerous) - Actuals FX</t>
  </si>
  <si>
    <t xml:space="preserve">2125212</t>
  </si>
  <si>
    <t xml:space="preserve">New LRC - Profit - Investment Component CFs (Acquired, Non-onerous) - Actuals FX</t>
  </si>
  <si>
    <t xml:space="preserve">2125211</t>
  </si>
  <si>
    <t xml:space="preserve">New LRC - Profit - Claim and Other Expense CFs (Acquired, Non-onerous) - Actuals FX</t>
  </si>
  <si>
    <t xml:space="preserve">New LRC - Profit - RA (Acquired, Non-onerous) - Actuals FX</t>
  </si>
  <si>
    <t xml:space="preserve">2125214</t>
  </si>
  <si>
    <t xml:space="preserve">New LRC - Profit - CSM (Acquired, Non-onerous) - Actuals FX</t>
  </si>
  <si>
    <t xml:space="preserve">2125215</t>
  </si>
  <si>
    <t xml:space="preserve">Transfer of Pre-recognition CFs (Acquired, Onerous) - Actuals FX</t>
  </si>
  <si>
    <t xml:space="preserve">3222200</t>
  </si>
  <si>
    <t xml:space="preserve">Transfer of Pre-recognition CFs (Acquired, Onerous)(2) - Actuals FX</t>
  </si>
  <si>
    <t xml:space="preserve">New LRC - Profit - Premium CFs (Acquired, Onerous) - Actuals FX</t>
  </si>
  <si>
    <t xml:space="preserve">2125223</t>
  </si>
  <si>
    <t xml:space="preserve">New LRC - Profit - Acquisition Expense CFs (Acquired, Onerous) - Actuals FX</t>
  </si>
  <si>
    <t xml:space="preserve">2125222</t>
  </si>
  <si>
    <t xml:space="preserve">New LRC - Profit - Investment Component CFs (Acquired, Onerous) - Actuals FX</t>
  </si>
  <si>
    <t xml:space="preserve">2125221</t>
  </si>
  <si>
    <t xml:space="preserve">New LRC - Profit - Claim and Other Expense CFs (Acquired, Onerous) - Actuals FX</t>
  </si>
  <si>
    <t xml:space="preserve">New LRC - Profit - RA (Acquired, Onerous) - Actuals FX</t>
  </si>
  <si>
    <t xml:space="preserve">2125224</t>
  </si>
  <si>
    <t xml:space="preserve">New LRC - Profit - CSM (Acquired, Onerous) - Actuals FX</t>
  </si>
  <si>
    <t xml:space="preserve">2125225</t>
  </si>
  <si>
    <t xml:space="preserve">New LRC - Loss - PVFCF (Acquired, Onerous) - Actuals FX</t>
  </si>
  <si>
    <t xml:space="preserve">New LRC - Loss - RA (Acquired, Onerous) - Actuals FX</t>
  </si>
  <si>
    <t xml:space="preserve">BLL_1722</t>
  </si>
  <si>
    <t xml:space="preserve">BLL_1733</t>
  </si>
  <si>
    <t xml:space="preserve">Interest Accreted on Opening LRC - Profit - PVFCF - Actuals FX</t>
  </si>
  <si>
    <t xml:space="preserve">2311000</t>
  </si>
  <si>
    <t xml:space="preserve">Interest Accreted on Opening LRC - Profit - PVFCF - OCI - Actuals FX</t>
  </si>
  <si>
    <t xml:space="preserve">2312000</t>
  </si>
  <si>
    <t xml:space="preserve">Premium Experience Variance (Past/Current) - Actuals FX</t>
  </si>
  <si>
    <t xml:space="preserve">2111000</t>
  </si>
  <si>
    <t xml:space="preserve">Acquisition Expense Experience Variance (Past/Current) - Actuals FX</t>
  </si>
  <si>
    <t xml:space="preserve">2112000</t>
  </si>
  <si>
    <t xml:space="preserve">Effect on LRC - Profit - PVFCF of Removal of Expected Claims and Other Expenses Incurred (Current) - Actuals FX</t>
  </si>
  <si>
    <t xml:space="preserve">2114000</t>
  </si>
  <si>
    <t xml:space="preserve">Effect on LRC - Profit - PVFCF of Total Experience Variance (Future) - Non FX - Current FX</t>
  </si>
  <si>
    <t xml:space="preserve">2126000</t>
  </si>
  <si>
    <t xml:space="preserve">Effect on LRC - Profit - PVFCF of Total Experience Variance (Future) - FX - Current FX</t>
  </si>
  <si>
    <t xml:space="preserve">2331000</t>
  </si>
  <si>
    <t xml:space="preserve">Effect on LRC - Profit - PVFCF of Changes in Interest Rates - Current FX</t>
  </si>
  <si>
    <t xml:space="preserve">2321000</t>
  </si>
  <si>
    <t xml:space="preserve">Premium Receipts - Actuals FX</t>
  </si>
  <si>
    <t xml:space="preserve">3111000</t>
  </si>
  <si>
    <t xml:space="preserve">Premium Receipts (2) - Actuals FX</t>
  </si>
  <si>
    <t xml:space="preserve">1100000</t>
  </si>
  <si>
    <t xml:space="preserve">Acquisition Expense Payments - Actuals FX</t>
  </si>
  <si>
    <t xml:space="preserve">3114000</t>
  </si>
  <si>
    <t xml:space="preserve">Acquisition Expense Payments (2) - Actuals FX</t>
  </si>
  <si>
    <t xml:space="preserve">Transfer of Investment Components - Actuals FX</t>
  </si>
  <si>
    <t xml:space="preserve">3210000</t>
  </si>
  <si>
    <t xml:space="preserve">Transfer of Investment Components (2) - Actuals FX</t>
  </si>
  <si>
    <t xml:space="preserve">1222100</t>
  </si>
  <si>
    <t xml:space="preserve">Interest Accreted on LRC - Loss - PVFCF - Actuals FX</t>
  </si>
  <si>
    <t xml:space="preserve">Interest Accreted on LRC - Loss - PVFCF - OCI - Actuals FX</t>
  </si>
  <si>
    <t xml:space="preserve">Effect on LRC - Loss - PVFCF of Removal of Expected Claims and Other Expenses Incurred (Current) - Actuals FX</t>
  </si>
  <si>
    <t xml:space="preserve">2121000</t>
  </si>
  <si>
    <t xml:space="preserve">Effect on LRC - Loss - PVFCF of Total Experience Variance (Future) - Non FX - Current FX</t>
  </si>
  <si>
    <t xml:space="preserve">2127000</t>
  </si>
  <si>
    <t xml:space="preserve">Effect on LRC - Loss - PVFCF of Total Experience Variance (Future) - FX - Current FX</t>
  </si>
  <si>
    <t xml:space="preserve">Effect on LRC - Loss - PVFCF of Changes in Interest Rates - Current FX</t>
  </si>
  <si>
    <t xml:space="preserve">Interest Accreted on LRC - Profit - RA - Actuals FX</t>
  </si>
  <si>
    <t xml:space="preserve">Interest Accreted on LRC - Profit - RA - OCI - Actuals FX</t>
  </si>
  <si>
    <t xml:space="preserve">Effect on LRC - Profit - RA of Removal of Expected Claims and Other Expenses Incurred (Current) - Actuals FX</t>
  </si>
  <si>
    <t xml:space="preserve">2115000</t>
  </si>
  <si>
    <t xml:space="preserve">Effect on LRC - Profit - RA of Total Experience Variance (Future) - Non FX - Current FX</t>
  </si>
  <si>
    <t xml:space="preserve">Effect on LRC - Profit - RA of Total Experience Variance (Future) - FX - Current FX</t>
  </si>
  <si>
    <t xml:space="preserve">Effect on LRC - Profit - RA of Changes in Interest Rates - Current FX</t>
  </si>
  <si>
    <t xml:space="preserve">Interest Accreted on LRC - Loss - RA - Actuals FX</t>
  </si>
  <si>
    <t xml:space="preserve">Interest Accreted on LRC - Loss - RA - OCI - Actuals FX</t>
  </si>
  <si>
    <t xml:space="preserve">Effect on LRC - Loss - RA of Removal of Expected Claims and Other Expenses Incurred (Current) - Actuals FX</t>
  </si>
  <si>
    <t xml:space="preserve">Effect on LRC - Loss - RA of Total Experience Variance (Future) - Non FX - Current FX</t>
  </si>
  <si>
    <t xml:space="preserve">Effect on LRC - Loss - RA of Total Experience Variance (Future) - FX - Current FX</t>
  </si>
  <si>
    <t xml:space="preserve">Effect on LRC - Loss - RA of Changes in Interest Rates - Current FX</t>
  </si>
  <si>
    <t xml:space="preserve">Interest Accreted on LRC - CSM - Actuals FX</t>
  </si>
  <si>
    <t xml:space="preserve">Effect on LRC - CSM of Total Experience Variance (Future) - Non FX - Current FX</t>
  </si>
  <si>
    <t xml:space="preserve">Release in LRC - CSM - Actuals FX</t>
  </si>
  <si>
    <t xml:space="preserve">2116000</t>
  </si>
  <si>
    <t xml:space="preserve">Interest Accreted on LIC - PVFCF - Actuals FX</t>
  </si>
  <si>
    <t xml:space="preserve">1221100</t>
  </si>
  <si>
    <t xml:space="preserve">Interest Accreted on LIC - PVFCF - OCI - Actuals FX</t>
  </si>
  <si>
    <t xml:space="preserve">Effect on LIC - PVFCF of Changes to Claims CFs (Past) - Current FX</t>
  </si>
  <si>
    <t xml:space="preserve">2128000</t>
  </si>
  <si>
    <t xml:space="preserve">Effect on LIC - PVFCF of New Claims and Other Expenses Incurred (Current) - Current FX</t>
  </si>
  <si>
    <t xml:space="preserve">Effect on LIC - PVFCF of Changes in Interest Rates - Current FX</t>
  </si>
  <si>
    <t xml:space="preserve">Effect on LIC - PVFCF of Change in Exchange Rates - Current FX</t>
  </si>
  <si>
    <t xml:space="preserve">Claim and Other Expense Payments - Actuals FX</t>
  </si>
  <si>
    <t xml:space="preserve">3112000</t>
  </si>
  <si>
    <t xml:space="preserve">Claim and Other Expense Payments (2) - Actuals FX</t>
  </si>
  <si>
    <t xml:space="preserve">Interest Accreted on LIC - RA - Actuals FX</t>
  </si>
  <si>
    <t xml:space="preserve">1221200</t>
  </si>
  <si>
    <t xml:space="preserve">Interest Accreted on LIC - RA - OCI - Actuals FX</t>
  </si>
  <si>
    <t xml:space="preserve">Effect on LIC - RA of Changes to Claims CFs (Past) - Current FX</t>
  </si>
  <si>
    <t xml:space="preserve">Effect on LIC - RA of New Claims and Other Expenses Incurred (Current) - Actuals FX</t>
  </si>
  <si>
    <t xml:space="preserve">Effect on LIC - RA of Change in Exchange Rates - Current FX</t>
  </si>
  <si>
    <t xml:space="preserve">Effect on LIC - RA of Changes in Interest Rates - Current FX</t>
  </si>
  <si>
    <t xml:space="preserve">Effect on LIC - IC of Changes to IC CFs (Past) - Current FX</t>
  </si>
  <si>
    <t xml:space="preserve">Investment Component Payments - Actuals FX</t>
  </si>
  <si>
    <t xml:space="preserve">3113000</t>
  </si>
  <si>
    <t xml:space="preserve">Investment Component Payments (2) - Actuals FX</t>
  </si>
  <si>
    <t xml:space="preserve">Pre-recognition CF Payments - Actuals FX</t>
  </si>
  <si>
    <t xml:space="preserve">Pre-recognition CF Payments (2) - Actuals FX</t>
  </si>
  <si>
    <t xml:space="preserve">Impairment of PRCF Asset - Current FX</t>
  </si>
  <si>
    <t xml:space="preserve">2123000</t>
  </si>
  <si>
    <t xml:space="preserve">Reversal of Impairment of PRCF Asset - Current FX</t>
  </si>
  <si>
    <t xml:space="preserve">2124000</t>
  </si>
  <si>
    <t xml:space="preserve">Release in Notional DAC - Actuals FX</t>
  </si>
  <si>
    <t xml:space="preserve">2122000</t>
  </si>
  <si>
    <t xml:space="preserve">Release in Notional DAC (2) - Actuals FX</t>
  </si>
  <si>
    <t xml:space="preserve">2113000</t>
  </si>
  <si>
    <t xml:space="preserve">Closing LRC - Profit - PVFCF - Net foreign exchange income / (expenses)</t>
  </si>
  <si>
    <t xml:space="preserve">Closing LRC - Loss - PVFCF - Net foreign exchange income / (expenses)</t>
  </si>
  <si>
    <t xml:space="preserve">Closing LRC - Profit - RA - Net foreign exchange income / (expenses)</t>
  </si>
  <si>
    <t xml:space="preserve">Closing LRC - Loss - RA - Net foreign exchange income / (expenses)</t>
  </si>
  <si>
    <t xml:space="preserve">Closing LRC - CSM - Net foreign exchange income / (expenses)</t>
  </si>
  <si>
    <t xml:space="preserve">Closing LIC - PVFCF - Net foreign exchange income / (expenses)</t>
  </si>
  <si>
    <t xml:space="preserve">Closing LIC - RA - Net foreign exchange income / (expenses)</t>
  </si>
  <si>
    <t xml:space="preserve">Closing LIC - IC - Net foreign exchange income / (expenses)</t>
  </si>
  <si>
    <t xml:space="preserve">Closing LRC - PRCF - Net foreign exchange income / (expenses)</t>
  </si>
  <si>
    <t xml:space="preserve">Transfer of Pre-recognition CFs (Purchased) - Actuals FX</t>
  </si>
  <si>
    <t xml:space="preserve">BLL_1744</t>
  </si>
  <si>
    <t xml:space="preserve">1313100</t>
  </si>
  <si>
    <t xml:space="preserve">3321000</t>
  </si>
  <si>
    <t xml:space="preserve">Transfer of Pre-recognition CFs (Purchased)(2) - Actuals FX</t>
  </si>
  <si>
    <t xml:space="preserve">1311300</t>
  </si>
  <si>
    <t xml:space="preserve">New ARC - Premium CFs (Purchased) - Actuals FX</t>
  </si>
  <si>
    <t xml:space="preserve">1311110</t>
  </si>
  <si>
    <t xml:space="preserve">2215110</t>
  </si>
  <si>
    <t xml:space="preserve">New ARC - Investment Component CFs (Purchased) - Actuals FX</t>
  </si>
  <si>
    <t xml:space="preserve">2215120</t>
  </si>
  <si>
    <t xml:space="preserve">New ARC - Recoveries CFs (Purchased) - Actuals FX</t>
  </si>
  <si>
    <t xml:space="preserve">New ARC - RA (Purchased) - Actuals FX</t>
  </si>
  <si>
    <t xml:space="preserve">1311200</t>
  </si>
  <si>
    <t xml:space="preserve">2215130</t>
  </si>
  <si>
    <t xml:space="preserve">New ARC - CSM - Non-Loss Recovery (Purchased) - Actuals FX</t>
  </si>
  <si>
    <t xml:space="preserve">2215140</t>
  </si>
  <si>
    <t xml:space="preserve">New ARC - Loss Recovery (Purchased) - Actuals FX</t>
  </si>
  <si>
    <t xml:space="preserve">2226000</t>
  </si>
  <si>
    <t xml:space="preserve">New ARC - PVFCF - Loss Recovery (Purchased) - Actuals FX</t>
  </si>
  <si>
    <t xml:space="preserve">1312110</t>
  </si>
  <si>
    <t xml:space="preserve">New ARC - PVFCF - Non-Loss Recovery (Purchased) - Initial Loss Recovery - Actuals FX</t>
  </si>
  <si>
    <t xml:space="preserve">Transfer of Pre-recognition CFs (Acquired) - Actuals FX</t>
  </si>
  <si>
    <t xml:space="preserve">3322000</t>
  </si>
  <si>
    <t xml:space="preserve">Transfer of Pre-recognition CFs (Acquired)(2) - Actuals FX</t>
  </si>
  <si>
    <t xml:space="preserve">New ARC - Premium CFs (Acquired) - Actuals FX</t>
  </si>
  <si>
    <t xml:space="preserve">2215210</t>
  </si>
  <si>
    <t xml:space="preserve">New ARC - Investment Component CFs (Acquired) - Actuals FX</t>
  </si>
  <si>
    <t xml:space="preserve">2215220</t>
  </si>
  <si>
    <t xml:space="preserve">New ARC - Recoveries CFs (Acquired) - Actuals FX</t>
  </si>
  <si>
    <t xml:space="preserve">New ARC - RA (Acquired) - Actuals FX</t>
  </si>
  <si>
    <t xml:space="preserve">2215230</t>
  </si>
  <si>
    <t xml:space="preserve">New ARC - CSM - Non-Loss Recovery (Acquired) - Actuals FX</t>
  </si>
  <si>
    <t xml:space="preserve">2215240</t>
  </si>
  <si>
    <t xml:space="preserve">New ARC - Loss Recovery (Acquired) - Actuals FX</t>
  </si>
  <si>
    <t xml:space="preserve">New ARC - PVFCF - Loss Recovery (Acquired) - Actuals FX</t>
  </si>
  <si>
    <t xml:space="preserve">New ARC - PVFCF - Non-Loss Recovery (Acquired) - Initial Loss Recovery - Actuals FX</t>
  </si>
  <si>
    <t xml:space="preserve">BLL_1755</t>
  </si>
  <si>
    <t xml:space="preserve">BLL_1766</t>
  </si>
  <si>
    <t xml:space="preserve">Interest Accreted on Opening ARC - PVFCF - Non-Loss Recovery - Actuals FX</t>
  </si>
  <si>
    <t xml:space="preserve">2411000</t>
  </si>
  <si>
    <t xml:space="preserve">Interest Accreted on Opening ARC - PVFCF - Non-Loss Recovery - OCI - Actuals FX</t>
  </si>
  <si>
    <t xml:space="preserve">2412000</t>
  </si>
  <si>
    <t xml:space="preserve">RI Premium Experience Variance (Past/Current) - Actuals FX</t>
  </si>
  <si>
    <t xml:space="preserve">2211000</t>
  </si>
  <si>
    <t xml:space="preserve">Effect on ARC - PVFCF of Removal of Recoveries on Expected Claims and Other Expenses Incurred (Current) - Non-Loss Recovery - Actuals FX</t>
  </si>
  <si>
    <t xml:space="preserve">2212000</t>
  </si>
  <si>
    <t xml:space="preserve">Effect on ARC - PVFCF of Total Experience Variance (Future) - Non-Loss Recovery - Current FX</t>
  </si>
  <si>
    <t xml:space="preserve">2222000</t>
  </si>
  <si>
    <t xml:space="preserve">Effect on ARC - PVFCF of Change in Exchange rates - Non-Loss Recovery - Current FX</t>
  </si>
  <si>
    <t xml:space="preserve">2441000</t>
  </si>
  <si>
    <t xml:space="preserve">Effect on ARC - PVFCF of Change in NP Risk - Non-Loss Recovery - Current FX</t>
  </si>
  <si>
    <t xml:space="preserve">2431000</t>
  </si>
  <si>
    <t xml:space="preserve">Effect on ARC - PVFCF of Changes in Interest Rates - Non-Loss Recovery - Current FX</t>
  </si>
  <si>
    <t xml:space="preserve">2421000</t>
  </si>
  <si>
    <t xml:space="preserve">Premium Payments - Actuals FX</t>
  </si>
  <si>
    <t xml:space="preserve">3121000</t>
  </si>
  <si>
    <t xml:space="preserve">Premium Payments (2) - Actuals FX</t>
  </si>
  <si>
    <t xml:space="preserve">Transfer of Reinsurance Investment Components - Actuals FX</t>
  </si>
  <si>
    <t xml:space="preserve">3310000</t>
  </si>
  <si>
    <t xml:space="preserve">Transfer of Reinsurance Investment Components (2) - Actuals FX</t>
  </si>
  <si>
    <t xml:space="preserve">1322100</t>
  </si>
  <si>
    <t xml:space="preserve">Interest Accreted on ARC - RA - Actuals FX</t>
  </si>
  <si>
    <t xml:space="preserve">Interest Accreted on ARC - RA - OCI - Actuals FX</t>
  </si>
  <si>
    <t xml:space="preserve">Effect on ARC - RA of Removal of Recoveries on Expected Claims and Other Expenses Incurred (Current) - Actuals FX</t>
  </si>
  <si>
    <t xml:space="preserve">2213000</t>
  </si>
  <si>
    <t xml:space="preserve">Effect on ARC - RA of Total Experience Variance (Future - Non FX) - Current FX</t>
  </si>
  <si>
    <t xml:space="preserve">Effect on ARC - RA - Change in Exchange rates - Current FX</t>
  </si>
  <si>
    <t xml:space="preserve">Effect on ARC - RA of Change in NP Risk - Current FX</t>
  </si>
  <si>
    <t xml:space="preserve">Effect on ARC - RA of Changes in Interest Rates - Current FX</t>
  </si>
  <si>
    <t xml:space="preserve">Interest Accreted on ARC - CSM - Actuals FX</t>
  </si>
  <si>
    <t xml:space="preserve">Effect on ARC - CSM - Total Experience Variance (Future - Non FX) - Current FX</t>
  </si>
  <si>
    <t xml:space="preserve">Effect on ARC - CSM - Reversal of Loss Component due to changes not affecting the GRC - Current FX</t>
  </si>
  <si>
    <t xml:space="preserve">2225000</t>
  </si>
  <si>
    <t xml:space="preserve">Release in ARC - CSM - Actuals FX</t>
  </si>
  <si>
    <t xml:space="preserve">2214000</t>
  </si>
  <si>
    <t xml:space="preserve">Interest Accreted on ARC - PVFCF - Loss Recovery - Actuals FX</t>
  </si>
  <si>
    <t xml:space="preserve">Interest Accreted on ARC - PVFCF - Loss Recovery - OCI - Actuals FX</t>
  </si>
  <si>
    <t xml:space="preserve">Effect on ARC - PVFCF - Loss Recovery - Release of Loss recovery - Actuals FX</t>
  </si>
  <si>
    <t xml:space="preserve">2221000</t>
  </si>
  <si>
    <t xml:space="preserve">Effect on ARC - PVFCF - Loss Recovery - Losses recovered during the period - Actuals FX</t>
  </si>
  <si>
    <t xml:space="preserve">Effect on ARC - PVFCF - Loss Recovery adjustment due to uncovered cash flows - Current FX</t>
  </si>
  <si>
    <t xml:space="preserve">Effect on ARC - PVFCF - Loss Recovery due to Changes in Interest Rates - Current FX</t>
  </si>
  <si>
    <t xml:space="preserve">Effect on ARC - PVFCF - Loss Recovery due to currency exchange differences - Current FX</t>
  </si>
  <si>
    <t xml:space="preserve">Interest Accreted on ARIC - PVFCF - Actuals FX</t>
  </si>
  <si>
    <t xml:space="preserve">1321100</t>
  </si>
  <si>
    <t xml:space="preserve">Interest Accreted on ARIC - PVFCF - OCI - Actuals FX</t>
  </si>
  <si>
    <t xml:space="preserve">Effect on ARIC - PVFCF of Changes to Recoveries CFs (Past) - Current FX</t>
  </si>
  <si>
    <t xml:space="preserve">2227000</t>
  </si>
  <si>
    <t xml:space="preserve">Effect on ARIC - PVFCF of Change in Exchange Rates - Current FX</t>
  </si>
  <si>
    <t xml:space="preserve">Effect on ARIC - PVFCF of Change in NP Risk - Current FX</t>
  </si>
  <si>
    <t xml:space="preserve">Effect on ARIC - PVFCF of Recoveries on New Claims and Other Expenses Incurred (Current) - Current FX</t>
  </si>
  <si>
    <t xml:space="preserve">Effect on ARIC - PVFCF of Changes in Interest Rates - Current FX</t>
  </si>
  <si>
    <t xml:space="preserve">Recoveries Receipts - Actuals FX</t>
  </si>
  <si>
    <t xml:space="preserve">3122000</t>
  </si>
  <si>
    <t xml:space="preserve">Recoveries Receipts (2) - Actuals FX</t>
  </si>
  <si>
    <t xml:space="preserve">Interest Accreted on ARIC - RA - Actuals FX</t>
  </si>
  <si>
    <t xml:space="preserve">1321200</t>
  </si>
  <si>
    <t xml:space="preserve">Interest Accreted on ARIC - RA - OCI - Actuals FX</t>
  </si>
  <si>
    <t xml:space="preserve">Effect on ARIC - RA of Changes to Recoveries CFs (Past) - Current FX</t>
  </si>
  <si>
    <t xml:space="preserve">Effect on ARIC - RA of Change in NP Risk - Current FX</t>
  </si>
  <si>
    <t xml:space="preserve">Effect on ARIC - RA of Recoveries on New Claims and Other Expenses Incurred (Current) - Current FX</t>
  </si>
  <si>
    <t xml:space="preserve">Effect on ARIC - RA of Change in Exchange Rates - Current FX</t>
  </si>
  <si>
    <t xml:space="preserve">Effect on ARIC - RA of Changes in Interest Rates - Current FX</t>
  </si>
  <si>
    <t xml:space="preserve">Effect on ARIC - IC of Changes to IC CFs (Past) - Current FX</t>
  </si>
  <si>
    <t xml:space="preserve">Investment Component Receipts - Actuals FX</t>
  </si>
  <si>
    <t xml:space="preserve">3123000</t>
  </si>
  <si>
    <t xml:space="preserve">Investment Component Receipts (2) - Actuals FX</t>
  </si>
  <si>
    <t xml:space="preserve">Pre-recognition CF Receipts - Actuals FX</t>
  </si>
  <si>
    <t xml:space="preserve">Pre-recognition CF Receipts (2) - Actuals FX</t>
  </si>
  <si>
    <t xml:space="preserve">Impairment of PRCF Liability - Current FX</t>
  </si>
  <si>
    <t xml:space="preserve">2223000</t>
  </si>
  <si>
    <t xml:space="preserve">Reversal of Impairment of PRCF Liability - Current FX</t>
  </si>
  <si>
    <t xml:space="preserve">2224000</t>
  </si>
  <si>
    <t xml:space="preserve">Closing ARC - PRCF - Net foreign exchange income / (expenses)</t>
  </si>
  <si>
    <t xml:space="preserve">Closing ARC - PVFCF - Non-Loss Recovery Net foreign exchange income / (expenses)</t>
  </si>
  <si>
    <t xml:space="preserve">Closing ARC - RA - Net foreign exchange income / (expenses)</t>
  </si>
  <si>
    <t xml:space="preserve">Closing ARC - CSM - Net foreign exchange income / (expenses)</t>
  </si>
  <si>
    <t xml:space="preserve">Closing ARC - Loss Recovery - Net foreign exchange income / (expenses)</t>
  </si>
  <si>
    <t xml:space="preserve">Closing ARIC - PVFCF - Net foreign exchange income / (expenses)</t>
  </si>
  <si>
    <t xml:space="preserve">Closing ARIC - RA - Net foreign exchange income / (expenses)</t>
  </si>
  <si>
    <t xml:space="preserve">Closing ARIC - IC - Net foreign exchange income / (expenses)</t>
  </si>
  <si>
    <t xml:space="preserve">Effect on ARC - PVFCF - Non-Loss Recovery adjustment due to uncovered cash flows - Current FX</t>
  </si>
  <si>
    <t xml:space="preserve">Group_Code</t>
  </si>
  <si>
    <t xml:space="preserve">Account_Code</t>
  </si>
  <si>
    <t xml:space="preserve">Asset_/_Liability</t>
  </si>
  <si>
    <t xml:space="preserve">Account</t>
  </si>
  <si>
    <t xml:space="preserve">Reporting_Segment</t>
  </si>
  <si>
    <t xml:space="preserve">Transition_method</t>
  </si>
  <si>
    <t xml:space="preserve">6/30/2016</t>
  </si>
  <si>
    <t xml:space="preserve">Liability</t>
  </si>
  <si>
    <t xml:space="preserve">LRC - Profit - PVFCF</t>
  </si>
  <si>
    <t xml:space="preserve">Asset</t>
  </si>
  <si>
    <t xml:space="preserve">LRC - Profit - RA</t>
  </si>
  <si>
    <t xml:space="preserve">LRC - CSM</t>
  </si>
  <si>
    <t xml:space="preserve">LRC - Loss - PVFCF</t>
  </si>
  <si>
    <t xml:space="preserve">LRC - Loss - RA</t>
  </si>
  <si>
    <t xml:space="preserve">LRC - PRCF</t>
  </si>
  <si>
    <t xml:space="preserve">LIC - PVFCF</t>
  </si>
  <si>
    <t xml:space="preserve">LIC - RA</t>
  </si>
  <si>
    <t xml:space="preserve">LIC - IC</t>
  </si>
  <si>
    <t xml:space="preserve">ARC - PVFCF - Non-Loss Recovery</t>
  </si>
  <si>
    <t xml:space="preserve">ARC - RA</t>
  </si>
  <si>
    <t xml:space="preserve">ARC - CSM</t>
  </si>
  <si>
    <t xml:space="preserve">ARC - PVFCF - Loss Recovery</t>
  </si>
  <si>
    <t xml:space="preserve">ARC - PRCF</t>
  </si>
  <si>
    <t xml:space="preserve">ARIC - PVFCF</t>
  </si>
  <si>
    <t xml:space="preserve">ARIC - RA</t>
  </si>
  <si>
    <t xml:space="preserve">ARIC - 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</si>
</sst>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7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6"/>
      <color rgb="FF000000"/>
      <name val="Calibri"/>
    </font>
    <font>
      <sz val="16"/>
      <color rgb="FF000000"/>
      <name val="Calibri"/>
      <b/>
    </font>
    <font>
      <sz val="16"/>
      <color theme="0"/>
      <name val="Calibri"/>
    </font>
    <font>
      <sz val="8"/>
      <color rgb="FFFFFFFF"/>
      <name val="EYInterstate Light"/>
      <b/>
    </font>
    <font>
      <sz val="8"/>
      <color rgb="FF000000"/>
      <name val="EYInterstate Light"/>
    </font>
  </fonts>
  <fills count="1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000000"/>
      </patternFill>
    </fill>
  </fills>
  <borders count="1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top style="thin">
        <color theme="0"/>
      </top>
      <bottom style="thin">
        <color theme="0"/>
      </bottom>
    </border>
    <border>
      <top style="thin">
        <color theme="0"/>
      </top>
    </border>
    <border>
      <left style="thin">
        <color theme="0"/>
      </left>
      <right style="thin">
        <color theme="0"/>
      </right>
      <top style="thin">
        <color theme="0"/>
      </top>
    </border>
    <border>
      <left style="thin">
        <color theme="0"/>
      </left>
      <top style="thin">
        <color theme="0"/>
      </top>
    </border>
    <border>
      <left style="thin">
        <color theme="0"/>
      </left>
      <right style="thin">
        <color theme="0"/>
      </right>
      <bottom style="thin">
        <color theme="0"/>
      </bottom>
    </border>
    <border>
      <top style="thin">
        <color theme="0"/>
      </top>
      <bottom style="thin">
        <color theme="0"/>
      </bottom>
    </border>
    <border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right style="thin">
        <color indexed="64"/>
      </right>
      <top style="thin">
        <color theme="0"/>
      </top>
    </border>
    <border>
      <left style="thin">
        <color indexed="64"/>
      </left>
      <top style="thin">
        <color theme="0"/>
      </top>
    </border>
    <border>
      <bottom style="thin">
        <color theme="0"/>
      </bottom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</border>
  </borders>
  <cellStyleXfs count="1">
    <xf numFmtId="0" fontId="0" fillId="0" borderId="0"/>
  </cellStyleXfs>
  <cellXfs count="97">
    <xf numFmtId="0" fontId="0" fillId="0" borderId="0" xfId="0"/>
    <xf numFmtId="0" fontId="1" fillId="0" borderId="0" xfId="0" applyFont="1"/>
    <xf numFmtId="0" fontId="1" fillId="2" borderId="0" xfId="0" applyFont="1" applyFill="1"/>
    <xf numFmtId="164" fontId="2" fillId="0" borderId="1" xfId="0" applyFont="1" applyNumberFormat="1" applyBorder="1"/>
    <xf numFmtId="2" fontId="3" fillId="3" borderId="1" xfId="0" applyFont="1" applyNumberFormat="1" applyFill="1" applyBorder="1"/>
    <xf numFmtId="0" fontId="3" fillId="2" borderId="1" xfId="0" applyFont="1" applyFill="1" applyBorder="1"/>
    <xf numFmtId="2" fontId="3" fillId="4" borderId="1" xfId="0" applyFont="1" applyNumberFormat="1" applyFill="1" applyBorder="1"/>
    <xf numFmtId="2" fontId="2" fillId="5" borderId="2" xfId="0" applyFont="1" applyNumberFormat="1" applyFill="1" applyBorder="1"/>
    <xf numFmtId="164" fontId="2" fillId="6" borderId="3" xfId="0" applyFont="1" applyNumberFormat="1" applyFill="1" applyBorder="1"/>
    <xf numFmtId="164" fontId="3" fillId="6" borderId="0" xfId="0" applyFont="1" applyNumberFormat="1" applyFill="1"/>
    <xf numFmtId="164" fontId="2" fillId="0" borderId="0" xfId="0" applyFont="1" applyNumberFormat="1"/>
    <xf numFmtId="2" fontId="2" fillId="6" borderId="1" xfId="0" applyFont="1" applyNumberFormat="1" applyFill="1" applyBorder="1"/>
    <xf numFmtId="164" fontId="3" fillId="2" borderId="2" xfId="0" applyFont="1" applyNumberFormat="1" applyFill="1" applyBorder="1" applyAlignment="1">
      <alignment horizontal="left"/>
    </xf>
    <xf numFmtId="2" fontId="2" fillId="0" borderId="1" xfId="0" applyFont="1" applyNumberFormat="1" applyBorder="1"/>
    <xf numFmtId="2" fontId="2" fillId="3" borderId="1" xfId="0" applyFont="1" applyNumberFormat="1" applyFill="1" applyBorder="1"/>
    <xf numFmtId="2" fontId="2" fillId="6" borderId="4" xfId="0" applyFont="1" applyNumberFormat="1" applyFill="1" applyBorder="1"/>
    <xf numFmtId="164" fontId="2" fillId="3" borderId="1" xfId="0" applyFont="1" applyNumberFormat="1" applyFill="1" applyBorder="1"/>
    <xf numFmtId="2" fontId="2" fillId="7" borderId="1" xfId="0" applyFont="1" applyNumberFormat="1" applyFill="1" applyBorder="1"/>
    <xf numFmtId="164" fontId="3" fillId="6" borderId="1" xfId="0" applyFont="1" applyNumberFormat="1" applyFill="1" applyBorder="1"/>
    <xf numFmtId="0" fontId="3" fillId="2" borderId="0" xfId="0" applyFont="1" applyFill="1"/>
    <xf numFmtId="164" fontId="2" fillId="6" borderId="5" xfId="0" applyFont="1" applyNumberFormat="1" applyFill="1" applyBorder="1"/>
    <xf numFmtId="2" fontId="2" fillId="8" borderId="2" xfId="0" applyFont="1" applyNumberFormat="1" applyFill="1" applyBorder="1"/>
    <xf numFmtId="0" fontId="2" fillId="2" borderId="3" xfId="0" applyFont="1" applyFill="1" applyBorder="1"/>
    <xf numFmtId="164" fontId="2" fillId="2" borderId="0" xfId="0" applyFont="1" applyNumberFormat="1" applyFill="1"/>
    <xf numFmtId="164" fontId="4" fillId="9" borderId="1" xfId="0" applyFont="1" applyNumberFormat="1" applyFill="1" applyBorder="1"/>
    <xf numFmtId="164" fontId="3" fillId="6" borderId="4" xfId="0" applyFont="1" applyNumberFormat="1" applyFill="1" applyBorder="1"/>
    <xf numFmtId="164" fontId="2" fillId="9" borderId="1" xfId="0" applyFont="1" applyNumberFormat="1" applyFill="1" applyBorder="1"/>
    <xf numFmtId="2" fontId="2" fillId="10" borderId="1" xfId="0" applyFont="1" applyNumberFormat="1" applyFill="1" applyBorder="1"/>
    <xf numFmtId="164" fontId="3" fillId="3" borderId="1" xfId="0" applyFont="1" applyNumberFormat="1" applyFill="1" applyBorder="1"/>
    <xf numFmtId="2" fontId="2" fillId="11" borderId="1" xfId="0" applyFont="1" applyNumberFormat="1" applyFill="1" applyBorder="1"/>
    <xf numFmtId="2" fontId="2" fillId="0" borderId="0" xfId="0" applyFont="1" applyNumberFormat="1"/>
    <xf numFmtId="0" fontId="2" fillId="2" borderId="1" xfId="0" applyFont="1" applyFill="1" applyBorder="1"/>
    <xf numFmtId="164" fontId="2" fillId="6" borderId="1" xfId="0" applyFont="1" applyNumberFormat="1" applyFill="1" applyBorder="1"/>
    <xf numFmtId="2" fontId="2" fillId="11" borderId="2" xfId="0" applyFont="1" applyNumberFormat="1" applyFill="1" applyBorder="1"/>
    <xf numFmtId="2" fontId="2" fillId="8" borderId="1" xfId="0" applyFont="1" applyNumberFormat="1" applyFill="1" applyBorder="1"/>
    <xf numFmtId="2" fontId="2" fillId="0" borderId="3" xfId="0" applyFont="1" applyNumberFormat="1" applyBorder="1"/>
    <xf numFmtId="164" fontId="2" fillId="2" borderId="3" xfId="0" applyFont="1" applyNumberFormat="1" applyFill="1" applyBorder="1"/>
    <xf numFmtId="164" fontId="2" fillId="6" borderId="2" xfId="0" applyFont="1" applyNumberFormat="1" applyFill="1" applyBorder="1"/>
    <xf numFmtId="164" fontId="3" fillId="2" borderId="0" xfId="0" applyFont="1" applyNumberFormat="1" applyFill="1"/>
    <xf numFmtId="164" fontId="3" fillId="0" borderId="1" xfId="0" applyFont="1" applyNumberFormat="1" applyBorder="1"/>
    <xf numFmtId="164" fontId="3" fillId="0" borderId="0" xfId="0" applyFont="1" applyNumberFormat="1"/>
    <xf numFmtId="164" fontId="4" fillId="9" borderId="1" xfId="0" applyFont="1" applyNumberFormat="1" applyFill="1" applyBorder="1" applyAlignment="1">
      <alignment horizontal="left"/>
    </xf>
    <xf numFmtId="164" fontId="2" fillId="0" borderId="0" xfId="0" applyFont="1" applyNumberFormat="1" applyAlignment="1">
      <alignment horizontal="center"/>
    </xf>
    <xf numFmtId="164" fontId="3" fillId="6" borderId="6" xfId="0" applyFont="1" applyNumberFormat="1" applyFill="1" applyBorder="1"/>
    <xf numFmtId="164" fontId="2" fillId="6" borderId="2" xfId="0" applyFont="1" applyNumberFormat="1" applyFill="1" applyBorder="1" applyAlignment="1">
      <alignment horizontal="center"/>
    </xf>
    <xf numFmtId="164" fontId="2" fillId="6" borderId="0" xfId="0" applyFont="1" applyNumberFormat="1" applyFill="1"/>
    <xf numFmtId="164" fontId="2" fillId="6" borderId="7" xfId="0" applyFont="1" applyNumberFormat="1" applyFill="1" applyBorder="1" applyAlignment="1">
      <alignment horizontal="center"/>
    </xf>
    <xf numFmtId="164" fontId="2" fillId="6" borderId="8" xfId="0" applyFont="1" applyNumberFormat="1" applyFill="1" applyBorder="1" applyAlignment="1">
      <alignment horizontal="center"/>
    </xf>
    <xf numFmtId="164" fontId="2" fillId="6" borderId="9" xfId="0" applyFont="1" applyNumberFormat="1" applyFill="1" applyBorder="1" applyAlignment="1">
      <alignment horizontal="center"/>
    </xf>
    <xf numFmtId="164" fontId="2" fillId="6" borderId="10" xfId="0" applyFont="1" applyNumberFormat="1" applyFill="1" applyBorder="1" applyAlignment="1">
      <alignment horizontal="center"/>
    </xf>
    <xf numFmtId="0" fontId="3" fillId="6" borderId="11" xfId="0" applyFont="1" applyFill="1" applyBorder="1" applyAlignment="1">
      <alignment horizontal="center" wrapText="1"/>
    </xf>
    <xf numFmtId="164" fontId="3" fillId="6" borderId="12" xfId="0" applyFont="1" applyNumberFormat="1" applyFill="1" applyBorder="1" applyAlignment="1">
      <alignment horizontal="center"/>
    </xf>
    <xf numFmtId="2" fontId="3" fillId="0" borderId="1" xfId="0" applyFont="1" applyNumberFormat="1" applyBorder="1"/>
    <xf numFmtId="164" fontId="3" fillId="6" borderId="13" xfId="0" applyFont="1" applyNumberFormat="1" applyFill="1" applyBorder="1" applyAlignment="1">
      <alignment horizontal="center"/>
    </xf>
    <xf numFmtId="164" fontId="3" fillId="6" borderId="14" xfId="0" applyFont="1" applyNumberFormat="1" applyFill="1" applyBorder="1" applyAlignment="1">
      <alignment horizontal="center"/>
    </xf>
    <xf numFmtId="164" fontId="4" fillId="9" borderId="2" xfId="0" applyFont="1" applyNumberFormat="1" applyFill="1" applyBorder="1" applyAlignment="1">
      <alignment horizontal="left"/>
    </xf>
    <xf numFmtId="0" fontId="2" fillId="2" borderId="0" xfId="0" applyFont="1" applyFill="1"/>
    <xf numFmtId="164" fontId="2" fillId="0" borderId="5" xfId="0" applyFont="1" applyNumberFormat="1" applyBorder="1"/>
    <xf numFmtId="164" fontId="4" fillId="9" borderId="7" xfId="0" applyFont="1" applyNumberFormat="1" applyFill="1" applyBorder="1" applyAlignment="1">
      <alignment horizontal="left"/>
    </xf>
    <xf numFmtId="164" fontId="4" fillId="9" borderId="8" xfId="0" applyFont="1" applyNumberFormat="1" applyFill="1" applyBorder="1" applyAlignment="1">
      <alignment horizontal="left"/>
    </xf>
    <xf numFmtId="2" fontId="2" fillId="5" borderId="1" xfId="0" applyFont="1" applyNumberFormat="1" applyFill="1" applyBorder="1"/>
    <xf numFmtId="164" fontId="3" fillId="6" borderId="2" xfId="0" applyFont="1" applyNumberFormat="1" applyFill="1" applyBorder="1"/>
    <xf numFmtId="164" fontId="2" fillId="0" borderId="3" xfId="0" applyFont="1" applyNumberFormat="1" applyBorder="1"/>
    <xf numFmtId="164" fontId="2" fillId="10" borderId="1" xfId="0" applyFont="1" applyNumberFormat="1" applyFill="1" applyBorder="1"/>
    <xf numFmtId="2" fontId="3" fillId="0" borderId="0" xfId="0" applyFont="1" applyNumberFormat="1"/>
    <xf numFmtId="164" fontId="3" fillId="6" borderId="1" xfId="0" applyFont="1" applyNumberFormat="1" applyFill="1" applyBorder="1" applyAlignment="1">
      <alignment horizontal="left"/>
    </xf>
    <xf numFmtId="0" fontId="1" fillId="12" borderId="0" xfId="0" applyFont="1" applyFill="1"/>
    <xf numFmtId="164" fontId="4" fillId="9" borderId="7" xfId="0" applyFont="1" applyNumberFormat="1" applyFill="1" applyBorder="1"/>
    <xf numFmtId="164" fontId="4" fillId="9" borderId="8" xfId="0" applyFont="1" applyNumberFormat="1" applyFill="1" applyBorder="1"/>
    <xf numFmtId="164" fontId="2" fillId="13" borderId="0" xfId="0" applyFont="1" applyNumberFormat="1" applyFill="1"/>
    <xf numFmtId="0" fontId="3" fillId="13" borderId="0" xfId="0" applyFont="1" applyFill="1"/>
    <xf numFmtId="0" fontId="2" fillId="13" borderId="1" xfId="0" applyFont="1" applyFill="1" applyBorder="1"/>
    <xf numFmtId="0" fontId="2" fillId="13" borderId="0" xfId="0" applyFont="1" applyFill="1"/>
    <xf numFmtId="164" fontId="3" fillId="3" borderId="0" xfId="0" applyFont="1" applyNumberFormat="1" applyFill="1"/>
    <xf numFmtId="0" fontId="3" fillId="13" borderId="1" xfId="0" applyFont="1" applyFill="1" applyBorder="1"/>
    <xf numFmtId="164" fontId="3" fillId="10" borderId="1" xfId="0" applyFont="1" applyNumberFormat="1" applyFill="1" applyBorder="1"/>
    <xf numFmtId="0" fontId="2" fillId="13" borderId="8" xfId="0" applyFont="1" applyFill="1" applyBorder="1"/>
    <xf numFmtId="164" fontId="2" fillId="10" borderId="8" xfId="0" applyFont="1" applyNumberFormat="1" applyFill="1" applyBorder="1"/>
    <xf numFmtId="0" fontId="3" fillId="13" borderId="8" xfId="0" applyFont="1" applyFill="1" applyBorder="1"/>
    <xf numFmtId="164" fontId="2" fillId="11" borderId="1" xfId="0" applyFont="1" applyNumberFormat="1" applyFill="1" applyBorder="1"/>
    <xf numFmtId="164" fontId="2" fillId="5" borderId="1" xfId="0" applyFont="1" applyNumberFormat="1" applyFill="1" applyBorder="1"/>
    <xf numFmtId="164" fontId="2" fillId="8" borderId="1" xfId="0" applyFont="1" applyNumberFormat="1" applyFill="1" applyBorder="1"/>
    <xf numFmtId="164" fontId="2" fillId="7" borderId="1" xfId="0" applyFont="1" applyNumberFormat="1" applyFill="1" applyBorder="1"/>
    <xf numFmtId="164" fontId="3" fillId="14" borderId="0" xfId="0" applyFont="1" applyNumberFormat="1" applyFill="1"/>
    <xf numFmtId="164" fontId="2" fillId="14" borderId="1" xfId="0" applyFont="1" applyNumberFormat="1" applyFill="1" applyBorder="1"/>
    <xf numFmtId="0" fontId="3" fillId="6" borderId="1" xfId="0" applyFont="1" applyFill="1" applyBorder="1" applyAlignment="1">
      <alignment horizontal="center"/>
    </xf>
    <xf numFmtId="164" fontId="2" fillId="6" borderId="1" xfId="0" applyFont="1" applyNumberFormat="1" applyFill="1" applyBorder="1" applyAlignment="1">
      <alignment horizontal="center"/>
    </xf>
    <xf numFmtId="164" fontId="3" fillId="6" borderId="2" xfId="0" applyFont="1" applyNumberFormat="1" applyFill="1" applyBorder="1" applyAlignment="1">
      <alignment horizontal="center"/>
    </xf>
    <xf numFmtId="164" fontId="3" fillId="6" borderId="7" xfId="0" applyFont="1" applyNumberFormat="1" applyFill="1" applyBorder="1" applyAlignment="1">
      <alignment horizontal="center"/>
    </xf>
    <xf numFmtId="164" fontId="3" fillId="6" borderId="8" xfId="0" applyFont="1" applyNumberFormat="1" applyFill="1" applyBorder="1" applyAlignment="1">
      <alignment horizontal="center"/>
    </xf>
    <xf numFmtId="0" fontId="5" fillId="15" borderId="0" xfId="0" applyFont="1" applyFill="1"/>
    <xf numFmtId="0" fontId="6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 indent="14"/>
    </xf>
    <xf numFmtId="0" fontId="6" fillId="16" borderId="0" xfId="0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5" fillId="15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drawings/_rels/drawing1.xml.rels><?xml version="1.0" encoding="UTF-8" standalone="yes"?><Relationships xmlns="http://schemas.openxmlformats.org/package/2006/relationships"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6" name="Text Box 8" hidden="1">
          <a:extLst>
            <a:ext uri="{FF2B5EF4-FFF2-40B4-BE49-F238E27FC236}">
              <a16:creationId xmlns:a16="http://schemas.microsoft.com/office/drawing/2014/main" id="{20C04B0E-A2C7-6EB0-C173-5E2D77408A9E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5" name="Text Box 7" hidden="1">
          <a:extLst>
            <a:ext uri="{FF2B5EF4-FFF2-40B4-BE49-F238E27FC236}">
              <a16:creationId xmlns:a16="http://schemas.microsoft.com/office/drawing/2014/main" id="{6A9638C1-94DE-EBA0-53BD-6C986CF6ACB1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4" name="Text Box 6" hidden="1">
          <a:extLst>
            <a:ext uri="{FF2B5EF4-FFF2-40B4-BE49-F238E27FC236}">
              <a16:creationId xmlns:a16="http://schemas.microsoft.com/office/drawing/2014/main" id="{85CB434A-2119-DD17-E441-1F4EFF93F6DA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3" name="Text Box 5" hidden="1">
          <a:extLst>
            <a:ext uri="{FF2B5EF4-FFF2-40B4-BE49-F238E27FC236}">
              <a16:creationId xmlns:a16="http://schemas.microsoft.com/office/drawing/2014/main" id="{66554508-0129-EB53-58CC-4007EF1749F7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2" name="Text Box 4" hidden="1">
          <a:extLst>
            <a:ext uri="{FF2B5EF4-FFF2-40B4-BE49-F238E27FC236}">
              <a16:creationId xmlns:a16="http://schemas.microsoft.com/office/drawing/2014/main" id="{7B4BE238-76C8-D81E-E15C-A2E24F9EA28B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1" name="Text Box 3" hidden="1">
          <a:extLst>
            <a:ext uri="{FF2B5EF4-FFF2-40B4-BE49-F238E27FC236}">
              <a16:creationId xmlns:a16="http://schemas.microsoft.com/office/drawing/2014/main" id="{4B94B5F0-332F-D783-F334-57D0DBA25D04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49" name="Text Box 1" hidden="1">
          <a:extLst>
            <a:ext uri="{FF2B5EF4-FFF2-40B4-BE49-F238E27FC236}">
              <a16:creationId xmlns:a16="http://schemas.microsoft.com/office/drawing/2014/main" id="{3F4D44C1-84CB-15F8-C941-CD7522DC7F45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0" name="Text Box 2" hidden="1">
          <a:extLst>
            <a:ext uri="{FF2B5EF4-FFF2-40B4-BE49-F238E27FC236}">
              <a16:creationId xmlns:a16="http://schemas.microsoft.com/office/drawing/2014/main" id="{09ABF81D-2D5C-9909-B90D-4AA386D1D202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15</xdr:row>
      <xdr:rowOff>91440</xdr:rowOff>
    </xdr:from>
    <xdr:to>
      <xdr:col>3</xdr:col>
      <xdr:colOff>1790700</xdr:colOff>
      <xdr:row>18</xdr:row>
      <xdr:rowOff>76200</xdr:rowOff>
    </xdr:to>
    <xdr:sp macro="" textlink="">
      <xdr:nvSpPr>
        <xdr:cNvPr id="2058" name="Text Box 1034" hidden="1">
          <a:extLst>
            <a:ext uri="{FF2B5EF4-FFF2-40B4-BE49-F238E27FC236}">
              <a16:creationId xmlns:a16="http://schemas.microsoft.com/office/drawing/2014/main" id="{C96AD310-71FA-B870-D2DE-647F77D8F4DD}"/>
            </a:ext>
          </a:extLst>
        </xdr:cNvPr>
        <xdr:cNvSpPr txBox="1">
          <a:spLocks noChangeArrowheads="1"/>
        </xdr:cNvSpPr>
      </xdr:nvSpPr>
      <xdr:spPr bwMode="auto">
        <a:xfrm>
          <a:off x="10218420" y="3909060"/>
          <a:ext cx="1257300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29</xdr:row>
      <xdr:rowOff>205740</xdr:rowOff>
    </xdr:from>
    <xdr:to>
      <xdr:col>3</xdr:col>
      <xdr:colOff>1790700</xdr:colOff>
      <xdr:row>32</xdr:row>
      <xdr:rowOff>190500</xdr:rowOff>
    </xdr:to>
    <xdr:sp macro="" textlink="">
      <xdr:nvSpPr>
        <xdr:cNvPr id="2057" name="Text Box 1033" hidden="1">
          <a:extLst>
            <a:ext uri="{FF2B5EF4-FFF2-40B4-BE49-F238E27FC236}">
              <a16:creationId xmlns:a16="http://schemas.microsoft.com/office/drawing/2014/main" id="{4D849EDD-C0E0-D4A8-67D5-C36F64EE8D06}"/>
            </a:ext>
          </a:extLst>
        </xdr:cNvPr>
        <xdr:cNvSpPr txBox="1">
          <a:spLocks noChangeArrowheads="1"/>
        </xdr:cNvSpPr>
      </xdr:nvSpPr>
      <xdr:spPr bwMode="auto">
        <a:xfrm>
          <a:off x="10218420" y="7757160"/>
          <a:ext cx="1257300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7" name="Text Box 13" hidden="1">
          <a:extLst>
            <a:ext uri="{FF2B5EF4-FFF2-40B4-BE49-F238E27FC236}">
              <a16:creationId xmlns:a16="http://schemas.microsoft.com/office/drawing/2014/main" id="{9C802C88-EC5E-9AA2-4FAA-536335EF306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6" name="Text Box 12" hidden="1">
          <a:extLst>
            <a:ext uri="{FF2B5EF4-FFF2-40B4-BE49-F238E27FC236}">
              <a16:creationId xmlns:a16="http://schemas.microsoft.com/office/drawing/2014/main" id="{E6FEAAC8-772C-E6E8-8170-50777385124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5" name="Text Box 11" hidden="1">
          <a:extLst>
            <a:ext uri="{FF2B5EF4-FFF2-40B4-BE49-F238E27FC236}">
              <a16:creationId xmlns:a16="http://schemas.microsoft.com/office/drawing/2014/main" id="{DE0D0E89-E577-8ED4-CEB8-5A0F27481C90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4" name="Text Box 10" hidden="1">
          <a:extLst>
            <a:ext uri="{FF2B5EF4-FFF2-40B4-BE49-F238E27FC236}">
              <a16:creationId xmlns:a16="http://schemas.microsoft.com/office/drawing/2014/main" id="{DDEB0308-B810-F40D-90DF-B1E8BFA1516F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3" name="Text Box 9" hidden="1">
          <a:extLst>
            <a:ext uri="{FF2B5EF4-FFF2-40B4-BE49-F238E27FC236}">
              <a16:creationId xmlns:a16="http://schemas.microsoft.com/office/drawing/2014/main" id="{433C9249-3962-11E3-DB14-CAD6A553A064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2" name="Text Box 8" hidden="1">
          <a:extLst>
            <a:ext uri="{FF2B5EF4-FFF2-40B4-BE49-F238E27FC236}">
              <a16:creationId xmlns:a16="http://schemas.microsoft.com/office/drawing/2014/main" id="{82D749D8-44BD-3AEB-DD84-D9F1B21D2574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1" name="Text Box 7" hidden="1">
          <a:extLst>
            <a:ext uri="{FF2B5EF4-FFF2-40B4-BE49-F238E27FC236}">
              <a16:creationId xmlns:a16="http://schemas.microsoft.com/office/drawing/2014/main" id="{A82DBFBF-244C-5B67-DA21-87BB5546DC85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0" name="Text Box 6" hidden="1">
          <a:extLst>
            <a:ext uri="{FF2B5EF4-FFF2-40B4-BE49-F238E27FC236}">
              <a16:creationId xmlns:a16="http://schemas.microsoft.com/office/drawing/2014/main" id="{2AD310DA-6844-BE57-6E0D-EECE0682844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29" name="Text Box 5" hidden="1">
          <a:extLst>
            <a:ext uri="{FF2B5EF4-FFF2-40B4-BE49-F238E27FC236}">
              <a16:creationId xmlns:a16="http://schemas.microsoft.com/office/drawing/2014/main" id="{4002D13D-226E-1311-0B62-169C01A1713A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28" name="Text Box 4" hidden="1">
          <a:extLst>
            <a:ext uri="{FF2B5EF4-FFF2-40B4-BE49-F238E27FC236}">
              <a16:creationId xmlns:a16="http://schemas.microsoft.com/office/drawing/2014/main" id="{EA2527EC-B193-C6E9-8317-F6CDE2643FB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41" name="Text Box 17" hidden="1">
          <a:extLst>
            <a:ext uri="{FF2B5EF4-FFF2-40B4-BE49-F238E27FC236}">
              <a16:creationId xmlns:a16="http://schemas.microsoft.com/office/drawing/2014/main" id="{159C2F34-B8FF-13E2-CDD0-A9AD4C47243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40" name="Text Box 16" hidden="1">
          <a:extLst>
            <a:ext uri="{FF2B5EF4-FFF2-40B4-BE49-F238E27FC236}">
              <a16:creationId xmlns:a16="http://schemas.microsoft.com/office/drawing/2014/main" id="{129CD759-820A-BCD2-7E15-BCC9FFF6A6E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9" name="Text Box 15" hidden="1">
          <a:extLst>
            <a:ext uri="{FF2B5EF4-FFF2-40B4-BE49-F238E27FC236}">
              <a16:creationId xmlns:a16="http://schemas.microsoft.com/office/drawing/2014/main" id="{F377B19D-F07B-57A6-8D99-C56CA732DFA3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8" name="Text Box 14" hidden="1">
          <a:extLst>
            <a:ext uri="{FF2B5EF4-FFF2-40B4-BE49-F238E27FC236}">
              <a16:creationId xmlns:a16="http://schemas.microsoft.com/office/drawing/2014/main" id="{5B34860F-8F85-1EA4-4683-C212F77AD40D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" name="Text Box 13" hidden="1">
          <a:extLst>
            <a:ext uri="{FF2B5EF4-FFF2-40B4-BE49-F238E27FC236}">
              <a16:creationId xmlns:a16="http://schemas.microsoft.com/office/drawing/2014/main" id="{7E2A997C-13AE-49B8-78C5-97D188175F7B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3" name="Text Box 12" hidden="1">
          <a:extLst>
            <a:ext uri="{FF2B5EF4-FFF2-40B4-BE49-F238E27FC236}">
              <a16:creationId xmlns:a16="http://schemas.microsoft.com/office/drawing/2014/main" id="{3E4D65FD-4A65-DDBC-69CD-468AA911288C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4" name="Text Box 11" hidden="1">
          <a:extLst>
            <a:ext uri="{FF2B5EF4-FFF2-40B4-BE49-F238E27FC236}">
              <a16:creationId xmlns:a16="http://schemas.microsoft.com/office/drawing/2014/main" id="{65D5C54F-943F-DF47-A680-7FCD143772D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5" name="Text Box 10" hidden="1">
          <a:extLst>
            <a:ext uri="{FF2B5EF4-FFF2-40B4-BE49-F238E27FC236}">
              <a16:creationId xmlns:a16="http://schemas.microsoft.com/office/drawing/2014/main" id="{53938DC6-8E4F-8202-AABA-A57BDC110AC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6" name="Text Box 9" hidden="1">
          <a:extLst>
            <a:ext uri="{FF2B5EF4-FFF2-40B4-BE49-F238E27FC236}">
              <a16:creationId xmlns:a16="http://schemas.microsoft.com/office/drawing/2014/main" id="{D6D64F3E-81BF-E5E3-0BB8-30C2A6D46977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7" name="Text Box 8" hidden="1">
          <a:extLst>
            <a:ext uri="{FF2B5EF4-FFF2-40B4-BE49-F238E27FC236}">
              <a16:creationId xmlns:a16="http://schemas.microsoft.com/office/drawing/2014/main" id="{A5458EF3-832E-5D59-8436-0F0FC387D0D1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8" name="Text Box 7" hidden="1">
          <a:extLst>
            <a:ext uri="{FF2B5EF4-FFF2-40B4-BE49-F238E27FC236}">
              <a16:creationId xmlns:a16="http://schemas.microsoft.com/office/drawing/2014/main" id="{29D0389C-A07F-079D-DC33-E415A209AC41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9" name="Text Box 6" hidden="1">
          <a:extLst>
            <a:ext uri="{FF2B5EF4-FFF2-40B4-BE49-F238E27FC236}">
              <a16:creationId xmlns:a16="http://schemas.microsoft.com/office/drawing/2014/main" id="{F7E8A535-5DEF-5A81-3C96-C1259A4E9A2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" name="Text Box 5" hidden="1">
          <a:extLst>
            <a:ext uri="{FF2B5EF4-FFF2-40B4-BE49-F238E27FC236}">
              <a16:creationId xmlns:a16="http://schemas.microsoft.com/office/drawing/2014/main" id="{C8963C60-984B-D5D7-D319-91190F59FE2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1" name="Text Box 4" hidden="1">
          <a:extLst>
            <a:ext uri="{FF2B5EF4-FFF2-40B4-BE49-F238E27FC236}">
              <a16:creationId xmlns:a16="http://schemas.microsoft.com/office/drawing/2014/main" id="{90E4B104-7D80-2A2D-523D-F2168FF1E4B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2" name="Text Box 15" hidden="1">
          <a:extLst>
            <a:ext uri="{FF2B5EF4-FFF2-40B4-BE49-F238E27FC236}">
              <a16:creationId xmlns:a16="http://schemas.microsoft.com/office/drawing/2014/main" id="{A412CED3-2C07-DE8E-9545-7210957FE986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3" name="Text Box 14" hidden="1">
          <a:extLst>
            <a:ext uri="{FF2B5EF4-FFF2-40B4-BE49-F238E27FC236}">
              <a16:creationId xmlns:a16="http://schemas.microsoft.com/office/drawing/2014/main" id="{E41189D2-0F7B-4049-B0B0-1385E8ACA3F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4" name="Text Box 13" hidden="1">
          <a:extLst>
            <a:ext uri="{FF2B5EF4-FFF2-40B4-BE49-F238E27FC236}">
              <a16:creationId xmlns:a16="http://schemas.microsoft.com/office/drawing/2014/main" id="{A7912F2C-0E5C-7C9B-7006-349FE8B59C02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5" name="Text Box 12" hidden="1">
          <a:extLst>
            <a:ext uri="{FF2B5EF4-FFF2-40B4-BE49-F238E27FC236}">
              <a16:creationId xmlns:a16="http://schemas.microsoft.com/office/drawing/2014/main" id="{8A06AB41-7A25-5912-2408-400EED83E34F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6" name="Text Box 11" hidden="1">
          <a:extLst>
            <a:ext uri="{FF2B5EF4-FFF2-40B4-BE49-F238E27FC236}">
              <a16:creationId xmlns:a16="http://schemas.microsoft.com/office/drawing/2014/main" id="{FD831047-8A76-76DE-3781-BBA4BEEC50B1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7" name="Text Box 10" hidden="1">
          <a:extLst>
            <a:ext uri="{FF2B5EF4-FFF2-40B4-BE49-F238E27FC236}">
              <a16:creationId xmlns:a16="http://schemas.microsoft.com/office/drawing/2014/main" id="{FE45408B-DE12-55E4-1976-F8BBC1B2D9E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8" name="Text Box 9" hidden="1">
          <a:extLst>
            <a:ext uri="{FF2B5EF4-FFF2-40B4-BE49-F238E27FC236}">
              <a16:creationId xmlns:a16="http://schemas.microsoft.com/office/drawing/2014/main" id="{450B7DF6-6E60-561B-9826-B850F7CAE6AD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9" name="Text Box 8" hidden="1">
          <a:extLst>
            <a:ext uri="{FF2B5EF4-FFF2-40B4-BE49-F238E27FC236}">
              <a16:creationId xmlns:a16="http://schemas.microsoft.com/office/drawing/2014/main" id="{16434652-7D40-FB5A-4D42-1BB438AD68B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0" name="Text Box 7" hidden="1">
          <a:extLst>
            <a:ext uri="{FF2B5EF4-FFF2-40B4-BE49-F238E27FC236}">
              <a16:creationId xmlns:a16="http://schemas.microsoft.com/office/drawing/2014/main" id="{BA3DE581-6A29-2EC8-DA78-A2622E24D783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1" name="Text Box 6" hidden="1">
          <a:extLst>
            <a:ext uri="{FF2B5EF4-FFF2-40B4-BE49-F238E27FC236}">
              <a16:creationId xmlns:a16="http://schemas.microsoft.com/office/drawing/2014/main" id="{3F06235C-B3BD-2329-2D74-51CDFBF90086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2" name="Text Box 5" hidden="1">
          <a:extLst>
            <a:ext uri="{FF2B5EF4-FFF2-40B4-BE49-F238E27FC236}">
              <a16:creationId xmlns:a16="http://schemas.microsoft.com/office/drawing/2014/main" id="{D216FDFB-A1B2-735C-ABD3-9E670BC120E0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3" name="Text Box 4" hidden="1">
          <a:extLst>
            <a:ext uri="{FF2B5EF4-FFF2-40B4-BE49-F238E27FC236}">
              <a16:creationId xmlns:a16="http://schemas.microsoft.com/office/drawing/2014/main" id="{DB4FE9C5-6BBA-EC09-EE77-75F0820B129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4" name="Text Box 5" hidden="1">
          <a:extLst>
            <a:ext uri="{FF2B5EF4-FFF2-40B4-BE49-F238E27FC236}">
              <a16:creationId xmlns:a16="http://schemas.microsoft.com/office/drawing/2014/main" id="{9AFF5DBB-1E27-E566-EE60-E6C7F01913C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5" name="Text Box 4" hidden="1">
          <a:extLst>
            <a:ext uri="{FF2B5EF4-FFF2-40B4-BE49-F238E27FC236}">
              <a16:creationId xmlns:a16="http://schemas.microsoft.com/office/drawing/2014/main" id="{89A8332D-3D99-78E4-1CB8-7DDC7C76016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6" name="Text Box 7" hidden="1">
          <a:extLst>
            <a:ext uri="{FF2B5EF4-FFF2-40B4-BE49-F238E27FC236}">
              <a16:creationId xmlns:a16="http://schemas.microsoft.com/office/drawing/2014/main" id="{4DC00390-38A8-DEE2-EAB4-A30A3132F32B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7" name="Text Box 6" hidden="1">
          <a:extLst>
            <a:ext uri="{FF2B5EF4-FFF2-40B4-BE49-F238E27FC236}">
              <a16:creationId xmlns:a16="http://schemas.microsoft.com/office/drawing/2014/main" id="{7544E79E-7DFF-1E6A-D9BA-D5B7D3A054ED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8" name="Text Box 5" hidden="1">
          <a:extLst>
            <a:ext uri="{FF2B5EF4-FFF2-40B4-BE49-F238E27FC236}">
              <a16:creationId xmlns:a16="http://schemas.microsoft.com/office/drawing/2014/main" id="{70781EFE-5C8F-9CC5-1040-257A5006EC5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9" name="Text Box 4" hidden="1">
          <a:extLst>
            <a:ext uri="{FF2B5EF4-FFF2-40B4-BE49-F238E27FC236}">
              <a16:creationId xmlns:a16="http://schemas.microsoft.com/office/drawing/2014/main" id="{5018A61F-59E7-4DE1-D503-494DD984373A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0</xdr:row>
      <xdr:rowOff>0</xdr:rowOff>
    </xdr:from>
    <xdr:ext cx="12582524" cy="1981200"/>
    <xdr:pic>
      <xdr:nvPicPr>
        <xdr:cNvPr id="3" name="image1">
          <a:extLst>
            <a:ext uri="{FF2B5EF4-FFF2-40B4-BE49-F238E27FC236}">
              <a16:creationId xmlns:a16="http://schemas.microsoft.com/office/drawing/2014/main" id="{66AED9CF-652D-4A09-828B-2C158E5A9197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82524" cy="1981200"/>
        </a:xfrm>
        <a:prstGeom prst="rect">
          <a:avLst/>
        </a:prstGeom>
        <a:noFill/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0</xdr:row>
      <xdr:rowOff>0</xdr:rowOff>
    </xdr:from>
    <xdr:ext cx="9525000" cy="1647824"/>
    <xdr:pic>
      <xdr:nvPicPr>
        <xdr:cNvPr id="3" name="image1">
          <a:extLst>
            <a:ext uri="{FF2B5EF4-FFF2-40B4-BE49-F238E27FC236}">
              <a16:creationId xmlns:a16="http://schemas.microsoft.com/office/drawing/2014/main" id="{751D6EC6-6794-426C-AE3F-C97549389517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1647824"/>
        </a:xfrm>
        <a:prstGeom prst="rect">
          <a:avLst/>
        </a:prstGeom>
        <a:noFill/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dwin" id="{E9A9E6FD-0003-4EF8-91F9-7AB8D2BB7461}" userId="c38e8c82d1c34bb1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1" dT="2024-06-24T13:36:38.14" personId="{E9A9E6FD-0003-4EF8-91F9-7AB8D2BB7461}" id="{CDC2B76D-0998-44A8-9C16-484E62678D23}">
    <text>Ratio to share with the LC by lc/claims ratio</text>
  </threadedComment>
</ThreadedComment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comment" Type="http://schemas.openxmlformats.org/officeDocument/2006/relationships/comments" Target="../comments1.xml"/><Relationship Id="rIdthread" Type="http://schemas.microsoft.com/office/2017/10/relationships/threadedComment" Target="../threadedComments/threadedComment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1">
    <tabColor rgb="FF00B050"/>
  </sheetPr>
  <dimension ref="A1"/>
  <sheetViews>
    <sheetView showGridLines="0" zoomScale="70" zoomScaleNormal="70" workbookViewId="0">
      <selection activeCell="D41" sqref="D41:H43"/>
    </sheetView>
  </sheetViews>
  <sheetFormatPr defaultRowHeight="15.0" baseColWidth="10"/>
  <cols>
    <col min="2" max="2" width="92.7109375" hidden="0" customWidth="1"/>
    <col min="3" max="3" width="37" hidden="0" customWidth="1"/>
    <col min="4" max="4" width="44.42578125" hidden="0" customWidth="1"/>
    <col min="5" max="5" width="20.140625" hidden="0" customWidth="1"/>
    <col min="6" max="6" width="18.140625" hidden="0" customWidth="1"/>
    <col min="7" max="7" width="43.7109375" hidden="0" customWidth="1"/>
    <col min="8" max="8" width="15.42578125" hidden="0" customWidth="1"/>
    <col min="9" max="9" width="43.7109375" hidden="0" customWidth="1"/>
    <col min="10" max="10" width="17" hidden="0" customWidth="1"/>
    <col min="16375" max="16375" width="10.7109375" hidden="0" customWidth="1"/>
    <col min="16376" max="16376" width="10.7109375" hidden="0" customWidth="1"/>
    <col min="16377" max="16377" width="10.7109375" hidden="0" customWidth="1"/>
    <col min="16378" max="16378" width="10.7109375" hidden="0" customWidth="1"/>
    <col min="16379" max="16379" width="10.7109375" hidden="0" customWidth="1"/>
    <col min="16380" max="16380" width="10.7109375" hidden="0" customWidth="1"/>
    <col min="16381" max="16381" width="10.7109375" hidden="0" customWidth="1"/>
    <col min="16382" max="16382" width="10.7109375" hidden="0" customWidth="1"/>
    <col min="16383" max="16383" width="10.7109375" hidden="0" customWidth="1"/>
    <col min="16384" max="16384" width="10.7109375" hidden="0" customWidth="1"/>
  </cols>
  <sheetData>
    <row r="1" ht="17.649999999999999" customHeight="1">
      <c r="A1" s="24"/>
      <c r="B1" s="41" t="s">
        <v>0</v>
      </c>
      <c r="C1" s="41"/>
      <c r="D1" s="41"/>
      <c r="E1" s="41"/>
      <c r="F1" s="41"/>
      <c r="G1" s="41"/>
      <c r="H1" s="41"/>
      <c r="I1" s="41"/>
      <c r="J1" s="41"/>
      <c r="K1" s="4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</row>
    <row r="2" ht="17.649999999999999" customHeight="1">
      <c r="A2" s="26"/>
      <c r="B2" s="55" t="s">
        <v>1</v>
      </c>
      <c r="C2" s="58"/>
      <c r="D2" s="58"/>
      <c r="E2" s="58"/>
      <c r="F2" s="58"/>
      <c r="G2" s="58"/>
      <c r="H2" s="58"/>
      <c r="I2" s="58"/>
      <c r="J2" s="58"/>
      <c r="K2" s="59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</row>
    <row r="3" ht="17.649999999999999" customHeight="1">
      <c r="A3" s="26"/>
      <c r="B3" s="41" t="s">
        <v>2</v>
      </c>
      <c r="C3" s="41"/>
      <c r="D3" s="41"/>
      <c r="E3" s="41"/>
      <c r="F3" s="41"/>
      <c r="G3" s="41"/>
      <c r="H3" s="41"/>
      <c r="I3" s="41"/>
      <c r="J3" s="41"/>
      <c r="K3" s="4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</row>
    <row r="4" ht="17.649999999999999" customHeight="1">
      <c r="A4" s="26"/>
      <c r="B4" s="41" t="s">
        <v>3</v>
      </c>
      <c r="C4" s="41"/>
      <c r="D4" s="41"/>
      <c r="E4" s="41"/>
      <c r="F4" s="41"/>
      <c r="G4" s="41"/>
      <c r="H4" s="41"/>
      <c r="I4" s="41"/>
      <c r="J4" s="41"/>
      <c r="K4" s="4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</row>
    <row r="5" ht="21" customHeight="1">
      <c r="A5" s="10"/>
      <c r="B5" s="10"/>
      <c r="C5" s="23" t="n">
        <f>IFERROR(VLOOKUP(B17, B10:C53, 2,FALSE), IFERROR(HLOOKUP(D9,D9:J10,2,FALSE),""))</f>
        <v>2111000</v>
      </c>
      <c r="D5" s="42"/>
      <c r="E5" s="42"/>
      <c r="F5" s="10"/>
      <c r="G5" s="10"/>
      <c r="H5" s="10"/>
      <c r="I5" s="10"/>
      <c r="J5" s="10"/>
      <c r="K5" s="10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</row>
    <row r="6" ht="21" customHeight="1">
      <c r="A6" s="10"/>
      <c r="B6" s="9" t="s">
        <v>4</v>
      </c>
      <c r="C6" s="38"/>
      <c r="D6" s="50" t="n">
        <v>2017</v>
      </c>
      <c r="E6" s="50"/>
      <c r="F6" s="50"/>
      <c r="G6" s="50"/>
      <c r="H6" s="50"/>
      <c r="I6" s="50"/>
      <c r="J6" s="50"/>
      <c r="K6" s="50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</row>
    <row r="7" ht="21" customHeight="1">
      <c r="A7" s="10"/>
      <c r="B7" s="45"/>
      <c r="C7" s="23"/>
      <c r="D7" s="51" t="s">
        <v>5</v>
      </c>
      <c r="E7" s="53"/>
      <c r="F7" s="53"/>
      <c r="G7" s="53"/>
      <c r="H7" s="54"/>
      <c r="I7" s="25" t="s">
        <v>6</v>
      </c>
      <c r="J7" s="18"/>
      <c r="K7" s="6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</row>
    <row r="8" ht="21" customHeight="1">
      <c r="A8" s="10"/>
      <c r="B8" s="65" t="s">
        <v>7</v>
      </c>
      <c r="C8" s="12"/>
      <c r="D8" s="44" t="s">
        <v>8</v>
      </c>
      <c r="E8" s="46"/>
      <c r="F8" s="47"/>
      <c r="G8" s="48" t="s">
        <v>9</v>
      </c>
      <c r="H8" s="49"/>
      <c r="I8" s="37"/>
      <c r="J8" s="20"/>
      <c r="K8" s="20" t="s">
        <v>10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</row>
    <row r="9" ht="21" customHeight="1">
      <c r="A9" s="10"/>
      <c r="B9" s="45"/>
      <c r="C9" s="38"/>
      <c r="D9" s="32" t="s">
        <v>11</v>
      </c>
      <c r="E9" s="32" t="s">
        <v>12</v>
      </c>
      <c r="F9" s="32" t="s">
        <v>13</v>
      </c>
      <c r="G9" s="32" t="s">
        <v>11</v>
      </c>
      <c r="H9" s="32" t="s">
        <v>12</v>
      </c>
      <c r="I9" s="32" t="s">
        <v>11</v>
      </c>
      <c r="J9" s="8" t="s">
        <v>12</v>
      </c>
      <c r="K9" s="3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</row>
    <row r="10" ht="21" customHeight="1">
      <c r="A10" s="23"/>
      <c r="B10" s="23" t="s">
        <v>14</v>
      </c>
      <c r="C10" s="38" t="s">
        <v>14</v>
      </c>
      <c r="D10" s="56" t="n">
        <f>1211100</f>
        <v>1211100</v>
      </c>
      <c r="E10" s="56" t="n">
        <f>1211200</f>
        <v>1211200</v>
      </c>
      <c r="F10" s="56" t="n">
        <f>1211300</f>
        <v>1211300</v>
      </c>
      <c r="G10" s="22" t="n">
        <f>1212100</f>
        <v>1212100</v>
      </c>
      <c r="H10" s="22" t="n">
        <f>1212200</f>
        <v>1212200</v>
      </c>
      <c r="I10" s="22" t="n">
        <f>1221100</f>
        <v>1221100</v>
      </c>
      <c r="J10" s="22" t="n">
        <f>1221200</f>
        <v>1221200</v>
      </c>
      <c r="K10" s="36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</row>
    <row r="11" ht="21" customHeight="1">
      <c r="A11" s="10" t="s">
        <v>15</v>
      </c>
      <c r="B11" s="10" t="s">
        <v>16</v>
      </c>
      <c r="C11" s="23"/>
      <c r="D11" s="30"/>
      <c r="E11" s="30"/>
      <c r="F11" s="30"/>
      <c r="G11" s="35"/>
      <c r="H11" s="35"/>
      <c r="I11" s="35"/>
      <c r="J11" s="35"/>
      <c r="K11" s="6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</row>
    <row r="12" ht="21" customHeight="1">
      <c r="A12" s="10" t="s">
        <v>15</v>
      </c>
      <c r="B12" s="10" t="s">
        <v>17</v>
      </c>
      <c r="C12" s="23"/>
      <c r="D12" s="30"/>
      <c r="E12" s="30"/>
      <c r="F12" s="30"/>
      <c r="G12" s="30"/>
      <c r="H12" s="30"/>
      <c r="I12" s="30"/>
      <c r="J12" s="30"/>
      <c r="K12" s="10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</row>
    <row r="13" ht="21" customHeight="1">
      <c r="A13" s="10" t="s">
        <v>15</v>
      </c>
      <c r="B13" s="28" t="s">
        <v>18</v>
      </c>
      <c r="C13" s="5"/>
      <c r="D13" s="14"/>
      <c r="E13" s="14"/>
      <c r="F13" s="14"/>
      <c r="G13" s="14"/>
      <c r="H13" s="14"/>
      <c r="I13" s="14"/>
      <c r="J13" s="14"/>
      <c r="K13" s="16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</row>
    <row r="14" ht="21" customHeight="1">
      <c r="A14" s="10"/>
      <c r="B14" s="10"/>
      <c r="D14" s="30"/>
      <c r="E14" s="30"/>
      <c r="F14" s="30"/>
      <c r="G14" s="30"/>
      <c r="H14" s="30"/>
      <c r="I14" s="30"/>
      <c r="J14" s="30"/>
      <c r="K14" s="10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</row>
    <row r="15" ht="21" customHeight="1">
      <c r="A15" s="10" t="s">
        <v>19</v>
      </c>
      <c r="B15" s="18" t="s">
        <v>20</v>
      </c>
      <c r="C15" s="5"/>
      <c r="D15" s="11"/>
      <c r="E15" s="11"/>
      <c r="F15" s="11"/>
      <c r="G15" s="11"/>
      <c r="H15" s="11"/>
      <c r="I15" s="11"/>
      <c r="J15" s="11"/>
      <c r="K15" s="3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</row>
    <row r="16" ht="21" customHeight="1">
      <c r="A16" s="10" t="s">
        <v>21</v>
      </c>
      <c r="B16" s="43" t="s">
        <v>22</v>
      </c>
      <c r="C16" s="19"/>
      <c r="D16" s="30"/>
      <c r="E16" s="30"/>
      <c r="F16" s="30"/>
      <c r="G16" s="30"/>
      <c r="H16" s="30"/>
      <c r="I16" s="30"/>
      <c r="J16" s="30"/>
      <c r="K16" s="10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</row>
    <row r="17" ht="21" customHeight="1">
      <c r="A17" s="10" t="s">
        <v>23</v>
      </c>
      <c r="B17" s="32" t="s">
        <v>24</v>
      </c>
      <c r="C17" s="56" t="n">
        <f>2111000</f>
        <v>2111000</v>
      </c>
      <c r="D17" s="27" t="n">
        <v>0</v>
      </c>
      <c r="E17" s="30"/>
      <c r="F17" s="30"/>
      <c r="G17" s="30"/>
      <c r="H17" s="30"/>
      <c r="I17" s="30"/>
      <c r="J17" s="30"/>
      <c r="K17" s="10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</row>
    <row r="18" ht="21" customHeight="1">
      <c r="A18" s="10" t="s">
        <v>25</v>
      </c>
      <c r="B18" s="32" t="s">
        <v>26</v>
      </c>
      <c r="C18" s="56" t="n">
        <f>2116000</f>
        <v>2116000</v>
      </c>
      <c r="D18" s="30"/>
      <c r="E18" s="30"/>
      <c r="F18" s="27" t="e">
        <v>#NUM!</v>
      </c>
      <c r="G18" s="30"/>
      <c r="H18" s="30"/>
      <c r="I18" s="30"/>
      <c r="J18" s="30"/>
      <c r="K18" s="10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</row>
    <row r="19" ht="21" customHeight="1">
      <c r="A19" s="10" t="s">
        <v>27</v>
      </c>
      <c r="B19" s="32" t="s">
        <v>28</v>
      </c>
      <c r="C19" s="56" t="n">
        <f>2115000</f>
        <v>2115000</v>
      </c>
      <c r="D19" s="30"/>
      <c r="E19" s="27" t="n">
        <v>0</v>
      </c>
      <c r="F19" s="30"/>
      <c r="G19" s="30"/>
      <c r="H19" s="30"/>
      <c r="I19" s="30"/>
      <c r="J19" s="30"/>
      <c r="K19" s="10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</row>
    <row r="20" ht="21" customHeight="1">
      <c r="A20" s="10"/>
      <c r="B20" s="32" t="s">
        <v>29</v>
      </c>
      <c r="C20" s="56" t="n">
        <f>2112000</f>
        <v>2112000</v>
      </c>
      <c r="D20" s="27" t="n">
        <v>0</v>
      </c>
      <c r="E20" s="30"/>
      <c r="F20" s="30"/>
      <c r="G20" s="30"/>
      <c r="H20" s="30"/>
      <c r="I20" s="30"/>
      <c r="J20" s="30"/>
      <c r="K20" s="10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</row>
    <row r="21" ht="21" customHeight="1">
      <c r="A21" s="10"/>
      <c r="B21" s="32" t="s">
        <v>30</v>
      </c>
      <c r="C21" s="31" t="n">
        <f>2114000</f>
        <v>2114000</v>
      </c>
      <c r="D21" s="27"/>
      <c r="E21" s="30"/>
      <c r="F21" s="30"/>
      <c r="G21" s="30"/>
      <c r="H21" s="30"/>
      <c r="I21" s="30"/>
      <c r="J21" s="30"/>
      <c r="K21" s="10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</row>
    <row r="22" ht="21" customHeight="1">
      <c r="A22" s="10"/>
      <c r="B22" s="18" t="s">
        <v>31</v>
      </c>
      <c r="C22" s="5"/>
      <c r="D22" s="27" t="n">
        <f>SUM(D17:D21)</f>
        <v>0</v>
      </c>
      <c r="E22" s="27" t="n">
        <f t="shared" ref="E22:K22" si="0">SUM(E18:E21)</f>
        <v>0</v>
      </c>
      <c r="F22" s="27" t="n">
        <f t="shared" si="0"/>
        <v>0</v>
      </c>
      <c r="G22" s="30" t="n">
        <f t="shared" si="0"/>
        <v>0</v>
      </c>
      <c r="H22" s="30"/>
      <c r="I22" s="64" t="n">
        <f t="shared" si="0"/>
        <v>0</v>
      </c>
      <c r="J22" s="64" t="n">
        <f t="shared" si="0"/>
        <v>0</v>
      </c>
      <c r="K22" s="40" t="n">
        <f t="shared" si="0"/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</row>
    <row r="23" ht="21" customHeight="1">
      <c r="A23" s="10"/>
      <c r="B23" s="10"/>
      <c r="D23" s="30"/>
      <c r="E23" s="30"/>
      <c r="F23" s="30"/>
      <c r="G23" s="30"/>
      <c r="H23" s="30"/>
      <c r="I23" s="30"/>
      <c r="J23" s="30"/>
      <c r="K23" s="10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</row>
    <row r="24" ht="21" customHeight="1">
      <c r="A24" s="10" t="s">
        <v>32</v>
      </c>
      <c r="B24" s="18" t="s">
        <v>33</v>
      </c>
      <c r="C24" s="5"/>
      <c r="D24" s="11"/>
      <c r="E24" s="11"/>
      <c r="F24" s="11"/>
      <c r="G24" s="11"/>
      <c r="H24" s="11"/>
      <c r="I24" s="11"/>
      <c r="J24" s="11"/>
      <c r="K24" s="3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</row>
    <row r="25" ht="21" customHeight="1">
      <c r="A25" s="10" t="s">
        <v>34</v>
      </c>
      <c r="B25" s="32" t="s">
        <v>35</v>
      </c>
      <c r="C25" s="56" t="n">
        <f>2121000</f>
        <v>2121000</v>
      </c>
      <c r="D25" s="30"/>
      <c r="E25" s="30"/>
      <c r="F25" s="30"/>
      <c r="G25" s="13"/>
      <c r="H25" s="13"/>
      <c r="I25" s="27"/>
      <c r="J25" s="27"/>
      <c r="K25" s="1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</row>
    <row r="26" ht="21" customHeight="1">
      <c r="A26" s="10" t="s">
        <v>36</v>
      </c>
      <c r="B26" s="32" t="s">
        <v>37</v>
      </c>
      <c r="D26" s="30"/>
      <c r="E26" s="30"/>
      <c r="F26" s="30"/>
      <c r="G26" s="27" t="n">
        <v>0</v>
      </c>
      <c r="H26" s="27" t="n">
        <v>0</v>
      </c>
      <c r="I26" s="27"/>
      <c r="J26" s="27"/>
      <c r="K26" s="1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</row>
    <row r="27" ht="21" customHeight="1">
      <c r="A27" s="10"/>
      <c r="B27" s="18" t="s">
        <v>38</v>
      </c>
      <c r="C27" s="19"/>
      <c r="D27" s="30"/>
      <c r="E27" s="30"/>
      <c r="F27" s="30"/>
      <c r="G27" s="27" t="n">
        <f>SUM(G25:G26)</f>
        <v>0</v>
      </c>
      <c r="H27" s="27" t="n">
        <f t="shared" ref="H27:K27" si="1">SUM(H25:H26)</f>
        <v>0</v>
      </c>
      <c r="I27" s="27" t="n">
        <f t="shared" si="1"/>
        <v>0</v>
      </c>
      <c r="J27" s="27" t="n">
        <f t="shared" si="1"/>
        <v>0</v>
      </c>
      <c r="K27" s="63" t="n">
        <f t="shared" si="1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</row>
    <row r="28" ht="21" customHeight="1">
      <c r="A28" s="10"/>
      <c r="B28" s="10"/>
      <c r="D28" s="30"/>
      <c r="E28" s="30"/>
      <c r="F28" s="30"/>
      <c r="G28" s="30"/>
      <c r="H28" s="30"/>
      <c r="I28" s="30"/>
      <c r="J28" s="30"/>
      <c r="K28" s="1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</row>
    <row r="29" ht="21" customHeight="1">
      <c r="A29" s="10" t="s">
        <v>39</v>
      </c>
      <c r="B29" s="18" t="s">
        <v>40</v>
      </c>
      <c r="C29" s="5"/>
      <c r="D29" s="11"/>
      <c r="E29" s="11"/>
      <c r="F29" s="11"/>
      <c r="G29" s="11"/>
      <c r="H29" s="11"/>
      <c r="I29" s="11"/>
      <c r="J29" s="11"/>
      <c r="K29" s="3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</row>
    <row r="30" ht="21" customHeight="1">
      <c r="A30" s="10" t="s">
        <v>41</v>
      </c>
      <c r="B30" s="32" t="s">
        <v>42</v>
      </c>
      <c r="C30" s="31" t="n">
        <f>2215110</f>
        <v>2215110</v>
      </c>
      <c r="D30" s="29" t="n">
        <v>0</v>
      </c>
      <c r="E30" s="29" t="n">
        <v>0</v>
      </c>
      <c r="F30" s="29"/>
      <c r="G30" s="30"/>
      <c r="H30" s="30"/>
      <c r="I30" s="30"/>
      <c r="J30" s="30"/>
      <c r="K30" s="10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</row>
    <row r="31" ht="21" customHeight="1">
      <c r="A31" s="10" t="s">
        <v>43</v>
      </c>
      <c r="B31" s="32" t="s">
        <v>44</v>
      </c>
      <c r="C31" s="31" t="n">
        <f>2126000</f>
        <v>2126000</v>
      </c>
      <c r="D31" s="29" t="n">
        <v>-20260795</v>
      </c>
      <c r="E31" s="29" t="n">
        <v>500491</v>
      </c>
      <c r="F31" s="29"/>
      <c r="G31" s="30"/>
      <c r="H31" s="30"/>
      <c r="I31" s="30"/>
      <c r="J31" s="30"/>
      <c r="K31" s="10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</row>
    <row r="32" ht="21" customHeight="1">
      <c r="A32" s="10" t="s">
        <v>45</v>
      </c>
      <c r="B32" s="32" t="s">
        <v>46</v>
      </c>
      <c r="C32" s="56" t="n">
        <f>2127000</f>
        <v>2127000</v>
      </c>
      <c r="D32" s="30"/>
      <c r="E32" s="30"/>
      <c r="F32" s="30"/>
      <c r="G32" s="29" t="n">
        <v>0</v>
      </c>
      <c r="H32" s="29" t="n">
        <v>0</v>
      </c>
      <c r="I32" s="13"/>
      <c r="J32" s="13" t="s">
        <v>47</v>
      </c>
      <c r="K32" s="3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</row>
    <row r="33" ht="21" customHeight="1">
      <c r="A33" s="10"/>
      <c r="B33" s="18" t="s">
        <v>48</v>
      </c>
      <c r="C33" s="5"/>
      <c r="D33" s="29" t="n">
        <f>SUM(D30:D32)</f>
        <v>0</v>
      </c>
      <c r="E33" s="29" t="n">
        <f t="shared" ref="E33:K33" si="2">SUM(E30:E32)</f>
        <v>0</v>
      </c>
      <c r="F33" s="33" t="n">
        <f t="shared" si="2"/>
        <v>0</v>
      </c>
      <c r="G33" s="29" t="n">
        <f t="shared" si="2"/>
        <v>0</v>
      </c>
      <c r="H33" s="29" t="n">
        <f t="shared" si="2"/>
        <v>0</v>
      </c>
      <c r="I33" s="52" t="n">
        <f t="shared" si="2"/>
        <v>0</v>
      </c>
      <c r="J33" s="52" t="n">
        <f t="shared" si="2"/>
        <v>0</v>
      </c>
      <c r="K33" s="39" t="n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</row>
    <row r="34" ht="21" customHeight="1">
      <c r="A34" s="10"/>
      <c r="B34" s="10"/>
      <c r="D34" s="30"/>
      <c r="E34" s="30"/>
      <c r="F34" s="30"/>
      <c r="G34" s="30"/>
      <c r="H34" s="30"/>
      <c r="I34" s="30"/>
      <c r="J34" s="30"/>
      <c r="K34" s="10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</row>
    <row r="35" ht="21" customHeight="1">
      <c r="A35" s="10" t="s">
        <v>49</v>
      </c>
      <c r="B35" s="18" t="s">
        <v>50</v>
      </c>
      <c r="C35" s="5"/>
      <c r="D35" s="11"/>
      <c r="E35" s="11"/>
      <c r="F35" s="11"/>
      <c r="G35" s="11"/>
      <c r="H35" s="11"/>
      <c r="I35" s="15"/>
      <c r="J35" s="11"/>
      <c r="K35" s="3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</row>
    <row r="36" ht="21" customHeight="1">
      <c r="A36" s="10" t="s">
        <v>51</v>
      </c>
      <c r="B36" s="32" t="s">
        <v>52</v>
      </c>
      <c r="C36" s="56" t="n">
        <f>2128000</f>
        <v>2128000</v>
      </c>
      <c r="D36" s="30"/>
      <c r="E36" s="30"/>
      <c r="F36" s="30"/>
      <c r="G36" s="30"/>
      <c r="H36" s="30"/>
      <c r="I36" s="60"/>
      <c r="J36" s="7"/>
      <c r="K36" s="5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</row>
    <row r="37" ht="21" customHeight="1">
      <c r="A37" s="10"/>
      <c r="B37" s="32" t="s">
        <v>53</v>
      </c>
      <c r="C37" s="56" t="n">
        <f>3210000</f>
        <v>3210000</v>
      </c>
      <c r="D37" s="30"/>
      <c r="E37" s="30"/>
      <c r="F37" s="30"/>
      <c r="G37" s="30"/>
      <c r="H37" s="30"/>
      <c r="I37" s="35"/>
      <c r="J37" s="35"/>
      <c r="K37" s="1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</row>
    <row r="38" ht="21" customHeight="1">
      <c r="A38" s="10" t="s">
        <v>54</v>
      </c>
      <c r="B38" s="18" t="s">
        <v>55</v>
      </c>
      <c r="C38" s="5"/>
      <c r="D38" s="60" t="n">
        <f t="shared" ref="D38:K38" si="3">SUM(D36:D37)+D33+D22-D27</f>
        <v>0</v>
      </c>
      <c r="E38" s="60" t="n">
        <f t="shared" si="3"/>
        <v>0</v>
      </c>
      <c r="F38" s="60" t="n">
        <f t="shared" si="3"/>
        <v>0</v>
      </c>
      <c r="G38" s="60" t="n">
        <f t="shared" si="3"/>
        <v>0</v>
      </c>
      <c r="H38" s="60" t="n">
        <f t="shared" si="3"/>
        <v>0</v>
      </c>
      <c r="I38" s="64" t="n">
        <f t="shared" si="3"/>
        <v>0</v>
      </c>
      <c r="J38" s="64" t="n">
        <f t="shared" si="3"/>
        <v>0</v>
      </c>
      <c r="K38" s="40" t="n">
        <f t="shared" si="3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</row>
    <row r="39" ht="21" customHeight="1">
      <c r="A39" s="10"/>
      <c r="B39" s="10"/>
      <c r="D39" s="30"/>
      <c r="E39" s="30"/>
      <c r="F39" s="30"/>
      <c r="G39" s="30"/>
      <c r="H39" s="30"/>
      <c r="I39" s="30"/>
      <c r="J39" s="30"/>
      <c r="K39" s="1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</row>
    <row r="40" ht="21" customHeight="1">
      <c r="A40" s="10"/>
      <c r="B40" s="18" t="s">
        <v>56</v>
      </c>
      <c r="C40" s="5"/>
      <c r="D40" s="11"/>
      <c r="E40" s="11"/>
      <c r="F40" s="11"/>
      <c r="G40" s="11"/>
      <c r="H40" s="11"/>
      <c r="I40" s="11"/>
      <c r="J40" s="11"/>
      <c r="K40" s="32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</row>
    <row r="41" ht="21" customHeight="1">
      <c r="A41" s="10"/>
      <c r="B41" s="32" t="s">
        <v>57</v>
      </c>
      <c r="C41" s="31" t="n">
        <f>2310000</f>
        <v>2310000</v>
      </c>
      <c r="D41" s="34" t="n">
        <v>0</v>
      </c>
      <c r="E41" s="34" t="n">
        <v>0</v>
      </c>
      <c r="F41" s="21" t="n">
        <v>0</v>
      </c>
      <c r="G41" s="34" t="n">
        <v>0</v>
      </c>
      <c r="H41" s="34" t="n">
        <v>0</v>
      </c>
      <c r="I41" s="30"/>
      <c r="J41" s="30"/>
      <c r="K41" s="1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</row>
    <row r="42" ht="21" customHeight="1">
      <c r="A42" s="10" t="s">
        <v>58</v>
      </c>
      <c r="B42" s="32" t="s">
        <v>59</v>
      </c>
      <c r="C42" s="31" t="n">
        <f>2421000</f>
        <v>2421000</v>
      </c>
      <c r="D42" s="34" t="n">
        <v>-2103013</v>
      </c>
      <c r="E42" s="34" t="n">
        <v>38980</v>
      </c>
      <c r="F42" s="30"/>
      <c r="G42" s="34" t="n">
        <v>0</v>
      </c>
      <c r="H42" s="34" t="n">
        <v>0</v>
      </c>
      <c r="I42" s="30"/>
      <c r="J42" s="30"/>
      <c r="K42" s="1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</row>
    <row r="43" ht="21" customHeight="1">
      <c r="A43" s="10"/>
      <c r="B43" s="32" t="s">
        <v>60</v>
      </c>
      <c r="C43" s="56" t="n">
        <f>2441000</f>
        <v>2441000</v>
      </c>
      <c r="D43" s="30"/>
      <c r="E43" s="30"/>
      <c r="F43" s="30"/>
      <c r="G43" s="30"/>
      <c r="H43" s="30"/>
      <c r="I43" s="30"/>
      <c r="J43" s="30"/>
      <c r="K43" s="1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</row>
    <row r="44" ht="21" customHeight="1">
      <c r="A44" s="10" t="s">
        <v>61</v>
      </c>
      <c r="B44" s="18" t="s">
        <v>62</v>
      </c>
      <c r="C44" s="5"/>
      <c r="D44" s="34" t="n">
        <f>SUM(D41:D43)+D38</f>
        <v>0</v>
      </c>
      <c r="E44" s="34" t="n">
        <f t="shared" ref="E44:K44" si="4">SUM(E41:E43)+E38</f>
        <v>0</v>
      </c>
      <c r="F44" s="34" t="n">
        <f t="shared" si="4"/>
        <v>0</v>
      </c>
      <c r="G44" s="34" t="n">
        <f t="shared" si="4"/>
        <v>0</v>
      </c>
      <c r="H44" s="34" t="n">
        <f t="shared" si="4"/>
        <v>0</v>
      </c>
      <c r="I44" s="64" t="n">
        <f t="shared" si="4"/>
        <v>0</v>
      </c>
      <c r="J44" s="64" t="n">
        <f t="shared" si="4"/>
        <v>0</v>
      </c>
      <c r="K44" s="40" t="n">
        <f t="shared" si="4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</row>
    <row r="45" ht="21" customHeight="1">
      <c r="A45" s="10"/>
      <c r="B45" s="10"/>
      <c r="D45" s="30"/>
      <c r="E45" s="30"/>
      <c r="F45" s="30"/>
      <c r="G45" s="30"/>
      <c r="H45" s="30"/>
      <c r="I45" s="30"/>
      <c r="J45" s="30"/>
      <c r="K45" s="1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</row>
    <row r="46" ht="21" customHeight="1">
      <c r="A46" s="10"/>
      <c r="B46" s="18" t="s">
        <v>63</v>
      </c>
      <c r="C46" s="5"/>
      <c r="D46" s="11"/>
      <c r="E46" s="11"/>
      <c r="F46" s="11"/>
      <c r="G46" s="11"/>
      <c r="H46" s="11"/>
      <c r="I46" s="11"/>
      <c r="J46" s="11"/>
      <c r="K46" s="32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</row>
    <row r="47" ht="21" customHeight="1">
      <c r="A47" s="10" t="s">
        <v>64</v>
      </c>
      <c r="B47" s="32" t="s">
        <v>65</v>
      </c>
      <c r="C47" s="31" t="n">
        <f>3111000</f>
        <v>3111000</v>
      </c>
      <c r="D47" s="17"/>
      <c r="E47" s="30"/>
      <c r="F47" s="30"/>
      <c r="G47" s="17"/>
      <c r="H47" s="30"/>
      <c r="I47" s="30"/>
      <c r="J47" s="30"/>
      <c r="K47" s="1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</row>
    <row r="48" ht="21" customHeight="1">
      <c r="A48" s="10" t="s">
        <v>66</v>
      </c>
      <c r="B48" s="32" t="s">
        <v>67</v>
      </c>
      <c r="C48" s="31" t="n">
        <f>3114000</f>
        <v>3114000</v>
      </c>
      <c r="D48" s="17"/>
      <c r="E48" s="30"/>
      <c r="F48" s="30"/>
      <c r="G48" s="17"/>
      <c r="H48" s="30"/>
      <c r="I48" s="30"/>
      <c r="J48" s="30"/>
      <c r="K48" s="1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</row>
    <row r="49" ht="21" customHeight="1">
      <c r="A49" s="10" t="s">
        <v>68</v>
      </c>
      <c r="B49" s="32" t="s">
        <v>69</v>
      </c>
      <c r="C49" s="56" t="n">
        <f>3112000</f>
        <v>3112000</v>
      </c>
      <c r="D49" s="30"/>
      <c r="E49" s="30"/>
      <c r="F49" s="30"/>
      <c r="G49" s="30"/>
      <c r="H49" s="30"/>
      <c r="I49" s="30"/>
      <c r="J49" s="30"/>
      <c r="K49" s="1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</row>
    <row r="50" ht="21" customHeight="1">
      <c r="A50" s="10" t="s">
        <v>70</v>
      </c>
      <c r="B50" s="18" t="s">
        <v>71</v>
      </c>
      <c r="C50" s="5"/>
      <c r="D50" s="17" t="n">
        <f>SUM(D47:D49)</f>
        <v>0</v>
      </c>
      <c r="E50" s="17" t="n">
        <f t="shared" ref="E50:K50" si="5">SUM(E47:E49)</f>
        <v>0</v>
      </c>
      <c r="F50" s="17" t="n">
        <f t="shared" si="5"/>
        <v>0</v>
      </c>
      <c r="G50" s="17" t="n">
        <f t="shared" si="5"/>
        <v>0</v>
      </c>
      <c r="H50" s="30" t="n">
        <f t="shared" si="5"/>
        <v>0</v>
      </c>
      <c r="I50" s="64" t="n">
        <f t="shared" si="5"/>
        <v>0</v>
      </c>
      <c r="J50" s="64" t="n">
        <f t="shared" si="5"/>
        <v>0</v>
      </c>
      <c r="K50" s="40" t="n">
        <f t="shared" si="5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</row>
    <row r="51" ht="21" customHeight="1">
      <c r="A51" s="10"/>
      <c r="B51" s="10"/>
      <c r="D51" s="30"/>
      <c r="E51" s="30"/>
      <c r="F51" s="30"/>
      <c r="G51" s="30"/>
      <c r="H51" s="30"/>
      <c r="I51" s="30"/>
      <c r="J51" s="30"/>
      <c r="K51" s="1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</row>
    <row r="52" ht="21" customHeight="1">
      <c r="A52" s="10" t="s">
        <v>72</v>
      </c>
      <c r="B52" s="32" t="s">
        <v>73</v>
      </c>
      <c r="C52" s="31" t="n">
        <f>2125211</f>
        <v>2125211</v>
      </c>
      <c r="D52" s="17"/>
      <c r="E52" s="17"/>
      <c r="F52" s="17"/>
      <c r="G52" s="17"/>
      <c r="H52" s="17"/>
      <c r="I52" s="30"/>
      <c r="J52" s="30"/>
      <c r="K52" s="1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</row>
    <row r="53" ht="21" customHeight="1">
      <c r="A53" s="10" t="s">
        <v>72</v>
      </c>
      <c r="B53" s="32" t="s">
        <v>74</v>
      </c>
      <c r="C53" s="31" t="n">
        <f>C20</f>
        <v>2112000</v>
      </c>
      <c r="D53" s="17"/>
      <c r="E53" s="17"/>
      <c r="F53" s="17"/>
      <c r="G53" s="17"/>
      <c r="H53" s="17"/>
      <c r="I53" s="30"/>
      <c r="J53" s="30"/>
      <c r="K53" s="1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</row>
    <row r="54" ht="21" customHeight="1">
      <c r="A54" s="10" t="s">
        <v>15</v>
      </c>
      <c r="B54" s="40" t="s">
        <v>75</v>
      </c>
      <c r="C54" s="19"/>
      <c r="D54" s="30" t="n">
        <f t="shared" ref="D54:K54" si="6">D50+D44+D13</f>
        <v>0</v>
      </c>
      <c r="E54" s="30" t="n">
        <f t="shared" si="6"/>
        <v>0</v>
      </c>
      <c r="F54" s="30" t="n">
        <f t="shared" si="6"/>
        <v>0</v>
      </c>
      <c r="G54" s="30" t="n">
        <f t="shared" si="6"/>
        <v>0</v>
      </c>
      <c r="H54" s="30" t="n">
        <f t="shared" si="6"/>
        <v>0</v>
      </c>
      <c r="I54" s="64" t="n">
        <f t="shared" si="6"/>
        <v>0</v>
      </c>
      <c r="J54" s="64" t="n">
        <f t="shared" si="6"/>
        <v>0</v>
      </c>
      <c r="K54" s="40" t="n">
        <f t="shared" si="6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</row>
    <row r="55" ht="21" customHeight="1">
      <c r="A55" s="10"/>
      <c r="B55" s="10"/>
      <c r="D55" s="30"/>
      <c r="E55" s="30"/>
      <c r="F55" s="30"/>
      <c r="G55" s="30"/>
      <c r="H55" s="30"/>
      <c r="I55" s="30"/>
      <c r="J55" s="30"/>
      <c r="K55" s="1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</row>
    <row r="56" ht="21" customHeight="1">
      <c r="A56" s="10" t="s">
        <v>15</v>
      </c>
      <c r="B56" s="10" t="s">
        <v>76</v>
      </c>
      <c r="D56" s="30" t="n">
        <f>D54</f>
        <v>0</v>
      </c>
      <c r="E56" s="30" t="n">
        <f t="shared" ref="E56:K56" si="7">E54</f>
        <v>0</v>
      </c>
      <c r="F56" s="30" t="n">
        <f t="shared" si="7"/>
        <v>0</v>
      </c>
      <c r="G56" s="30" t="n">
        <f t="shared" si="7"/>
        <v>0</v>
      </c>
      <c r="H56" s="30" t="n">
        <f t="shared" si="7"/>
        <v>0</v>
      </c>
      <c r="I56" s="30" t="n">
        <f t="shared" si="7"/>
        <v>0</v>
      </c>
      <c r="J56" s="30" t="n">
        <f t="shared" si="7"/>
        <v>0</v>
      </c>
      <c r="K56" s="10" t="n">
        <f t="shared" si="7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</row>
    <row r="57" ht="21" customHeight="1">
      <c r="A57" s="10" t="s">
        <v>15</v>
      </c>
      <c r="B57" s="10" t="s">
        <v>77</v>
      </c>
      <c r="D57" s="30" t="n">
        <v>0</v>
      </c>
      <c r="E57" s="30" t="n">
        <v>0</v>
      </c>
      <c r="F57" s="30" t="n">
        <v>0</v>
      </c>
      <c r="G57" s="30" t="n">
        <v>0</v>
      </c>
      <c r="H57" s="30" t="n">
        <v>0</v>
      </c>
      <c r="I57" s="30" t="n">
        <v>0</v>
      </c>
      <c r="J57" s="30" t="n">
        <v>0</v>
      </c>
      <c r="K57" s="10" t="n"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</row>
    <row r="58" ht="21" customHeight="1">
      <c r="A58" s="40"/>
      <c r="B58" s="28" t="s">
        <v>75</v>
      </c>
      <c r="C58" s="5"/>
      <c r="D58" s="6" t="n">
        <f>D54</f>
        <v>0</v>
      </c>
      <c r="E58" s="4" t="n">
        <f t="shared" ref="E58:K58" si="8">E54</f>
        <v>0</v>
      </c>
      <c r="F58" s="4" t="n">
        <f t="shared" si="8"/>
        <v>0</v>
      </c>
      <c r="G58" s="4" t="n">
        <f t="shared" si="8"/>
        <v>0</v>
      </c>
      <c r="H58" s="4" t="n">
        <f t="shared" si="8"/>
        <v>0</v>
      </c>
      <c r="I58" s="4" t="n">
        <f t="shared" si="8"/>
        <v>0</v>
      </c>
      <c r="J58" s="4" t="n">
        <f t="shared" si="8"/>
        <v>0</v>
      </c>
      <c r="K58" s="28" t="n">
        <f t="shared" si="8"/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</row>
    <row r="59" ht="21" customHeight="1"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</row>
    <row r="60" ht="21" customHeight="1"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</row>
    <row r="61" ht="21" customHeight="1"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</row>
    <row r="62" ht="21" customHeight="1"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</row>
    <row r="63" ht="21" customHeight="1"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</row>
    <row r="64" ht="21" customHeight="1"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</row>
    <row r="65" ht="21" customHeight="1"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</row>
    <row r="66" ht="21" customHeight="1"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</row>
    <row r="67" ht="21" customHeight="1"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</row>
    <row r="68" ht="21" customHeight="1"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</row>
    <row r="69" ht="21" customHeight="1"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</row>
    <row r="70" ht="21" customHeight="1"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</row>
    <row r="71" ht="21" customHeight="1"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</row>
    <row r="72" ht="21" customHeight="1"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</row>
    <row r="73" ht="21" customHeight="1"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</row>
    <row r="74" ht="21" customHeight="1"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</row>
    <row r="75" ht="21" customHeight="1"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</row>
    <row r="76" ht="21" customHeight="1"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</row>
    <row r="77" ht="21" customHeight="1"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</row>
    <row r="78" ht="21" customHeight="1"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</row>
    <row r="79" ht="21" customHeight="1"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</row>
    <row r="80" ht="21" customHeight="1"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</row>
    <row r="81" ht="21" customHeight="1"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</row>
    <row r="82" ht="21" customHeight="1"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</row>
    <row r="83" ht="21" customHeight="1"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</row>
    <row r="84" ht="21" customHeight="1"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</row>
    <row r="85" ht="21" customHeight="1"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</row>
    <row r="86" ht="21" customHeight="1"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</row>
    <row r="87" ht="21" customHeight="1"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</row>
    <row r="88" ht="21" customHeight="1"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</row>
    <row r="89" ht="21" customHeight="1"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</row>
    <row r="90" ht="21" customHeight="1"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</row>
    <row r="91" ht="21" customHeight="1"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</row>
    <row r="92" ht="21" customHeight="1"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</row>
    <row r="93" ht="21" customHeight="1"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</row>
    <row r="94" ht="21" customHeight="1"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</row>
    <row r="95" ht="21" customHeight="1"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</row>
    <row r="96" ht="21" customHeight="1"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</row>
    <row r="97" ht="21" customHeight="1"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</row>
    <row r="98" ht="21" customHeight="1"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</row>
    <row r="99" ht="21" customHeight="1"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</row>
    <row r="100" ht="21" customHeight="1"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</row>
    <row r="101" ht="21" customHeight="1"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</row>
    <row r="102" ht="21" customHeight="1"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</row>
    <row r="103" ht="21" customHeight="1"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</row>
    <row r="104" ht="21" customHeight="1"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</row>
    <row r="105" ht="21" customHeight="1"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</row>
    <row r="106" ht="21" customHeight="1"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</row>
    <row r="107" ht="21" customHeight="1"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</row>
    <row r="108" ht="21" customHeight="1"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</row>
    <row r="109" ht="21" customHeight="1"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</row>
    <row r="110" ht="21" customHeight="1"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</row>
    <row r="111" ht="21" customHeight="1"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</row>
    <row r="112" ht="21" customHeight="1"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</row>
    <row r="113" ht="21" customHeight="1"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</row>
    <row r="114" ht="21" customHeight="1"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</row>
    <row r="115" ht="21" customHeight="1"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</row>
    <row r="116" ht="21" customHeight="1"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</row>
    <row r="117" ht="21" customHeight="1"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</row>
    <row r="118" ht="21" customHeight="1"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</row>
    <row r="119" ht="21" customHeight="1"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</row>
    <row r="120" ht="21" customHeight="1"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</row>
    <row r="121" ht="21" customHeight="1"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</row>
    <row r="122" ht="21" customHeight="1"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</row>
    <row r="123" ht="21" customHeight="1"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</row>
    <row r="124" ht="21" customHeight="1"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</row>
    <row r="125" ht="21" customHeight="1"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</row>
    <row r="126" ht="21" customHeight="1"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</row>
    <row r="127" ht="21" customHeight="1"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</row>
    <row r="128" ht="21" customHeight="1"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</row>
    <row r="129" ht="21" customHeight="1"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</row>
    <row r="130" ht="21" customHeight="1"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</row>
    <row r="131" ht="21" customHeight="1"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</row>
    <row r="132" ht="21" customHeight="1"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</row>
    <row r="133" ht="21" customHeight="1"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</row>
    <row r="134" ht="21" customHeight="1"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</row>
    <row r="135" ht="21" customHeight="1"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</row>
    <row r="136" ht="21" customHeight="1"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</row>
    <row r="137" ht="21" customHeight="1"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</row>
    <row r="138" ht="21" customHeight="1"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</row>
    <row r="139" ht="21" customHeight="1"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</row>
    <row r="140" ht="21" customHeight="1"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</row>
    <row r="141" ht="21" customHeight="1"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</row>
    <row r="142" ht="21" customHeight="1"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</row>
    <row r="143" ht="21" customHeight="1"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</row>
    <row r="144" ht="21" customHeight="1"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</row>
    <row r="145" ht="21" customHeight="1"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</row>
    <row r="146" ht="21" customHeight="1"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</row>
    <row r="147" ht="21" customHeight="1"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</row>
    <row r="148" ht="21" customHeight="1"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</row>
    <row r="149" ht="21" customHeight="1"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</row>
    <row r="150" ht="21" customHeight="1"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</row>
    <row r="151" ht="21" customHeight="1"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</row>
    <row r="152" ht="21" customHeight="1"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</row>
    <row r="153" ht="21" customHeight="1"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</row>
    <row r="154" ht="21" customHeight="1"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</row>
    <row r="155" ht="21" customHeight="1"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</row>
    <row r="156" ht="21" customHeight="1"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</row>
    <row r="157" ht="21" customHeight="1"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</row>
    <row r="158" ht="21" customHeight="1"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</row>
    <row r="159" ht="21" customHeight="1"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</row>
    <row r="160" ht="21" customHeight="1"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</row>
    <row r="161" ht="21" customHeight="1"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</row>
    <row r="162" ht="21" customHeight="1"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</row>
    <row r="163" ht="21" customHeight="1"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</row>
    <row r="164" ht="21" customHeight="1"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</row>
    <row r="165" ht="21" customHeight="1"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</row>
    <row r="166" ht="21" customHeight="1"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</row>
    <row r="167" ht="21" customHeight="1"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</row>
    <row r="168" ht="21" customHeight="1"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</row>
    <row r="169" ht="21" customHeight="1"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</row>
    <row r="170" ht="21" customHeight="1"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</row>
    <row r="171" ht="21" customHeight="1"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</row>
    <row r="172" ht="21" customHeight="1"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</row>
    <row r="173" ht="21" customHeight="1"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</row>
    <row r="174" ht="21" customHeight="1"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</row>
    <row r="175" ht="21" customHeight="1"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</row>
    <row r="176" ht="21" customHeight="1"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</row>
    <row r="177" ht="21" customHeight="1"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</row>
    <row r="178" ht="21" customHeight="1"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</row>
    <row r="179" ht="21" customHeight="1"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</row>
    <row r="180" ht="21" customHeight="1"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</row>
    <row r="181" ht="21" customHeight="1"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</row>
    <row r="182" ht="21" customHeight="1"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</row>
    <row r="183" ht="21" customHeight="1"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</row>
    <row r="184" ht="21" customHeight="1"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</row>
    <row r="185" ht="21" customHeight="1"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</row>
    <row r="186" ht="21" customHeight="1"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</row>
    <row r="187" ht="21" customHeight="1"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</row>
    <row r="188" ht="21" customHeight="1"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</row>
    <row r="189" ht="21" customHeight="1"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</row>
    <row r="190" ht="21" customHeight="1"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</row>
    <row r="191" ht="21" customHeight="1"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</row>
    <row r="192" ht="21" customHeight="1"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</row>
    <row r="193" ht="21" customHeight="1"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</row>
    <row r="194" ht="21" customHeight="1"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</row>
    <row r="195" ht="21" customHeight="1"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</row>
    <row r="196" ht="21" customHeight="1"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</row>
    <row r="197" ht="21" customHeight="1"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</row>
    <row r="198" ht="21" customHeight="1"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</row>
    <row r="199" ht="21" customHeight="1"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</row>
    <row r="200" ht="21" customHeight="1"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</row>
    <row r="201" ht="21" customHeight="1"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</row>
    <row r="202" ht="21" customHeight="1"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</row>
    <row r="203" ht="21" customHeight="1"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</row>
    <row r="204" ht="21" customHeight="1"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</row>
    <row r="205" ht="21" customHeight="1"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</row>
    <row r="206" ht="21" customHeight="1"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</row>
    <row r="207" ht="21" customHeight="1"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</row>
    <row r="208" ht="21" customHeight="1"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</row>
    <row r="209" ht="21" customHeight="1"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</row>
    <row r="210" ht="21" customHeight="1"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</row>
    <row r="211" ht="21" customHeight="1"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</row>
    <row r="212" ht="21" customHeight="1"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</row>
    <row r="213" ht="21" customHeight="1"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</row>
    <row r="214" ht="21" customHeight="1"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</row>
    <row r="215" ht="21" customHeight="1"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</row>
    <row r="216" ht="21" customHeight="1"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</row>
    <row r="217" ht="21" customHeight="1"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</row>
    <row r="218" ht="21" customHeight="1"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</row>
    <row r="219" ht="21" customHeight="1"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</row>
    <row r="220" ht="21" customHeight="1"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</row>
    <row r="221" ht="21" customHeight="1"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</row>
    <row r="222" ht="21" customHeight="1"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</row>
    <row r="223" ht="21" customHeight="1"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</row>
    <row r="224" ht="21" customHeight="1"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</row>
    <row r="225" ht="21" customHeight="1"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</row>
    <row r="226" ht="21" customHeight="1"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</row>
    <row r="227" ht="21" customHeight="1"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</row>
    <row r="228" ht="21" customHeight="1"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</row>
    <row r="229" ht="21" customHeight="1"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</row>
    <row r="230" ht="21" customHeight="1"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</row>
    <row r="231" ht="21" customHeight="1"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</row>
    <row r="232" ht="21" customHeight="1"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</row>
    <row r="233" ht="21" customHeight="1"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</row>
    <row r="234" ht="21" customHeight="1"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</row>
    <row r="235" ht="21" customHeight="1"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</row>
    <row r="236" ht="21" customHeight="1"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</row>
    <row r="237" ht="21" customHeight="1"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</row>
    <row r="238" ht="21" customHeight="1"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</row>
    <row r="239" ht="21" customHeight="1"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</row>
    <row r="240" ht="21" customHeight="1"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</row>
    <row r="241" ht="21" customHeight="1"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</row>
    <row r="242" ht="21" customHeight="1"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</row>
    <row r="243" ht="21" customHeight="1"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</row>
    <row r="244" ht="21" customHeight="1"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</row>
    <row r="245" ht="21" customHeight="1"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</row>
    <row r="246" ht="21" customHeight="1"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</row>
    <row r="247" ht="21" customHeight="1"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</row>
    <row r="248" ht="21" customHeight="1"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</row>
    <row r="249" ht="21" customHeight="1"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</row>
    <row r="250" ht="21" customHeight="1"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</row>
    <row r="251" ht="21" customHeight="1"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</row>
    <row r="252" ht="21" customHeight="1"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</row>
    <row r="253" ht="21" customHeight="1"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</row>
    <row r="254" ht="21" customHeight="1"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</row>
    <row r="255" ht="21" customHeight="1"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</row>
    <row r="256" ht="21" customHeight="1"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</row>
    <row r="257" ht="21" customHeight="1"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</row>
    <row r="258" ht="21" customHeight="1"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</row>
    <row r="259" ht="21" customHeight="1"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</row>
    <row r="260" ht="21" customHeight="1"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</row>
    <row r="261" ht="21" customHeight="1"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</row>
    <row r="262" ht="21" customHeight="1"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</row>
    <row r="263" ht="21" customHeight="1"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</row>
    <row r="264" ht="21" customHeight="1"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</row>
    <row r="265" ht="21" customHeight="1"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</row>
    <row r="266" ht="21" customHeight="1"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</row>
    <row r="267" ht="21" customHeight="1"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</row>
    <row r="268" ht="21" customHeight="1"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</row>
    <row r="269" ht="21" customHeight="1"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</row>
    <row r="270" ht="21" customHeight="1"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</row>
    <row r="271" ht="21" customHeight="1"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</row>
    <row r="272" ht="21" customHeight="1"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</row>
    <row r="273" ht="21" customHeight="1"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</row>
    <row r="274" ht="21" customHeight="1"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</row>
    <row r="275" ht="21" customHeight="1"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</row>
    <row r="276" ht="21" customHeight="1"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</row>
    <row r="277" ht="21" customHeight="1"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</row>
    <row r="278" ht="21" customHeight="1"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</row>
    <row r="279" ht="21" customHeight="1"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</row>
    <row r="280" ht="21" customHeight="1"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</row>
    <row r="281" ht="21" customHeight="1"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</row>
    <row r="282" ht="21" customHeight="1"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</row>
    <row r="283" ht="21" customHeight="1"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</row>
    <row r="284" ht="21" customHeight="1"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</row>
    <row r="285" ht="21" customHeight="1"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</row>
    <row r="286" ht="21" customHeight="1"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</row>
    <row r="287" ht="21" customHeight="1"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</row>
    <row r="288" ht="21" customHeight="1"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</row>
    <row r="289" ht="21" customHeight="1"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</row>
    <row r="290" ht="21" customHeight="1"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</row>
    <row r="291" ht="21" customHeight="1"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</row>
    <row r="292" ht="21" customHeight="1"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</row>
    <row r="293" ht="21" customHeight="1"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</row>
    <row r="294" ht="21" customHeight="1"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</row>
    <row r="295" ht="21" customHeight="1"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</row>
    <row r="296" ht="21" customHeight="1"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</row>
    <row r="297" ht="21" customHeight="1"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</row>
    <row r="298" ht="21" customHeight="1"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</row>
    <row r="299" ht="21" customHeight="1"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</row>
    <row r="300" ht="21" customHeight="1"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</row>
    <row r="301" ht="21" customHeight="1"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</row>
    <row r="302" ht="21" customHeight="1"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</row>
    <row r="303" ht="21" customHeight="1"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</row>
    <row r="304" ht="21" customHeight="1"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</row>
    <row r="305" ht="21" customHeight="1"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</row>
    <row r="306" ht="21" customHeight="1"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</row>
    <row r="307" ht="21" customHeight="1"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</row>
    <row r="308" ht="21" customHeight="1"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</row>
    <row r="309" ht="21" customHeight="1"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</row>
    <row r="310" ht="21" customHeight="1"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</row>
    <row r="311" ht="21" customHeight="1"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</row>
    <row r="312" ht="21" customHeight="1"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</row>
    <row r="313" ht="21" customHeight="1"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</row>
    <row r="314" ht="21" customHeight="1"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</row>
    <row r="315" ht="21" customHeight="1"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</row>
    <row r="316" ht="21" customHeight="1"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</row>
    <row r="317" ht="21" customHeight="1"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</row>
    <row r="318" ht="21" customHeight="1"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</row>
    <row r="319" ht="21" customHeight="1"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</row>
    <row r="320" ht="21" customHeight="1"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</row>
    <row r="321" ht="21" customHeight="1"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</row>
    <row r="322" ht="21" customHeight="1"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</row>
    <row r="323" ht="21" customHeight="1"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</row>
    <row r="324" ht="21" customHeight="1"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</row>
    <row r="325" ht="21" customHeight="1"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</row>
    <row r="326" ht="21" customHeight="1"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</row>
    <row r="327" ht="21" customHeight="1"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</row>
    <row r="328" ht="21" customHeight="1"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</row>
    <row r="329" ht="21" customHeight="1"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</row>
    <row r="330" ht="21" customHeight="1"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</row>
    <row r="331" ht="21" customHeight="1"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</row>
    <row r="332" ht="21" customHeight="1"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</row>
    <row r="333" ht="21" customHeight="1"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</row>
    <row r="334" ht="21" customHeight="1"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</row>
    <row r="335" ht="21" customHeight="1"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</row>
    <row r="336" ht="21" customHeight="1"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</row>
    <row r="337" ht="21" customHeight="1"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</row>
    <row r="338" ht="21" customHeight="1"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</row>
    <row r="339" ht="21" customHeight="1"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</row>
    <row r="340" ht="21" customHeight="1"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</row>
    <row r="341" ht="21" customHeight="1"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</row>
    <row r="342" ht="21" customHeight="1"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</row>
    <row r="343" ht="21" customHeight="1"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</row>
    <row r="344" ht="21" customHeight="1"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</row>
    <row r="345" ht="21" customHeight="1"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</row>
    <row r="346" ht="21" customHeight="1"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</row>
    <row r="347" ht="21" customHeight="1"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</row>
    <row r="348" ht="21" customHeight="1"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</row>
    <row r="349" ht="21" customHeight="1"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</row>
    <row r="350" ht="21" customHeight="1"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</row>
    <row r="351" ht="21" customHeight="1"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</row>
    <row r="352" ht="21" customHeight="1"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</row>
    <row r="353" ht="21" customHeight="1"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</row>
    <row r="354" ht="21" customHeight="1"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</row>
    <row r="355" ht="21" customHeight="1"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</row>
    <row r="356" ht="21" customHeight="1"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</row>
    <row r="357" ht="21" customHeight="1"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</row>
    <row r="358" ht="21" customHeight="1"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</row>
    <row r="359" ht="21" customHeight="1"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</row>
    <row r="360" ht="21" customHeight="1"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</row>
    <row r="361" ht="21" customHeight="1"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</row>
    <row r="362" ht="21" customHeight="1"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</row>
    <row r="363" ht="21" customHeight="1"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</row>
    <row r="364" ht="21" customHeight="1"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</row>
    <row r="365" ht="21" customHeight="1"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</row>
    <row r="366" ht="21" customHeight="1"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</row>
    <row r="367" ht="21" customHeight="1"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</row>
    <row r="368" ht="21" customHeight="1"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</row>
    <row r="369" ht="21" customHeight="1"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</row>
    <row r="370" ht="21" customHeight="1"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</row>
    <row r="371" ht="21" customHeight="1"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</row>
    <row r="372" ht="21" customHeight="1"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</row>
    <row r="373" ht="21" customHeight="1"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</row>
    <row r="374" ht="21" customHeight="1"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</row>
    <row r="375" ht="21" customHeight="1"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</row>
    <row r="376" ht="21" customHeight="1"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</row>
    <row r="377" ht="21" customHeight="1"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</row>
    <row r="378" ht="21" customHeight="1"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</row>
    <row r="379" ht="21" customHeight="1"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</row>
    <row r="380" ht="21" customHeight="1"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</row>
    <row r="381" ht="21" customHeight="1"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</row>
    <row r="382" ht="21" customHeight="1"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</row>
    <row r="383" ht="21" customHeight="1"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</row>
    <row r="384" ht="21" customHeight="1"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</row>
    <row r="385" ht="21" customHeight="1"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</row>
    <row r="386" ht="21" customHeight="1"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</row>
    <row r="387" ht="21" customHeight="1"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</row>
    <row r="388" ht="21" customHeight="1"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</row>
    <row r="389" ht="21" customHeight="1"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</row>
    <row r="390" ht="21" customHeight="1"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</row>
    <row r="391" ht="21" customHeight="1"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</row>
    <row r="392" ht="21" customHeight="1"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</row>
    <row r="393" ht="21" customHeight="1"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</row>
    <row r="394" ht="21" customHeight="1"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</row>
    <row r="395" ht="21" customHeight="1"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</row>
    <row r="396" ht="21" customHeight="1"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</row>
    <row r="397" ht="21" customHeight="1"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</row>
    <row r="398" ht="21" customHeight="1"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</row>
    <row r="399" ht="21" customHeight="1"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</row>
    <row r="400" ht="21" customHeight="1"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</row>
    <row r="401" ht="21" customHeight="1"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</row>
    <row r="402" ht="21" customHeight="1"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</row>
    <row r="403" ht="21" customHeight="1"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</row>
    <row r="404" ht="21" customHeight="1"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</row>
    <row r="405" ht="21" customHeight="1"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</row>
    <row r="406" ht="21" customHeight="1"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</row>
    <row r="407" ht="21" customHeight="1"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</row>
    <row r="408" ht="21" customHeight="1"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</row>
    <row r="409" ht="21" customHeight="1"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</row>
    <row r="410" ht="21" customHeight="1"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</row>
    <row r="411" ht="21" customHeight="1"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</row>
    <row r="412" ht="21" customHeight="1"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</row>
    <row r="413" ht="21" customHeight="1"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</row>
    <row r="414" ht="21" customHeight="1"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</row>
    <row r="415" ht="21" customHeight="1"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</row>
    <row r="416" ht="21" customHeight="1"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</row>
    <row r="417" ht="21" customHeight="1"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</row>
    <row r="418" ht="21" customHeight="1"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</row>
    <row r="419" ht="21" customHeight="1"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</row>
    <row r="420" ht="21" customHeight="1"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</row>
    <row r="421" ht="21" customHeight="1"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</row>
    <row r="422" ht="21" customHeight="1"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</row>
    <row r="423" ht="21" customHeight="1"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</row>
    <row r="424" ht="21" customHeight="1"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</row>
    <row r="425" ht="21" customHeight="1"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</row>
    <row r="426" ht="21" customHeight="1"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</row>
    <row r="427" ht="21" customHeight="1"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</row>
    <row r="428" ht="21" customHeight="1"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</row>
    <row r="429" ht="21" customHeight="1"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</row>
    <row r="430" ht="21" customHeight="1"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</row>
    <row r="431" ht="21" customHeight="1"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</row>
    <row r="432" ht="21" customHeight="1"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</row>
    <row r="433" ht="21" customHeight="1"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</row>
    <row r="434" ht="21" customHeight="1"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</row>
    <row r="435" ht="21" customHeight="1"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</row>
    <row r="436" ht="21" customHeight="1"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</row>
    <row r="437" ht="21" customHeight="1"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</row>
    <row r="438" ht="21" customHeight="1"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</row>
    <row r="439" ht="21" customHeight="1"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</row>
    <row r="440" ht="21" customHeight="1"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</row>
    <row r="441" ht="21" customHeight="1"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</row>
    <row r="442" ht="21" customHeight="1"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</row>
    <row r="443" ht="21" customHeight="1"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</row>
    <row r="444" ht="21" customHeight="1"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</row>
    <row r="445" ht="21" customHeight="1"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</row>
    <row r="446" ht="21" customHeight="1"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</row>
    <row r="447" ht="21" customHeight="1"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</row>
    <row r="448" ht="21" customHeight="1"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</row>
    <row r="449" ht="21" customHeight="1"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</row>
    <row r="450" ht="21" customHeight="1"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</row>
    <row r="451" ht="21" customHeight="1"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</row>
    <row r="452" ht="21" customHeight="1"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</row>
    <row r="453" ht="21" customHeight="1"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</row>
    <row r="454" ht="21" customHeight="1"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</row>
    <row r="455" ht="21" customHeight="1"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</row>
    <row r="456" ht="21" customHeight="1"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</row>
    <row r="457" ht="21" customHeight="1"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</row>
    <row r="458" ht="21" customHeight="1"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</row>
    <row r="459" ht="21" customHeight="1"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</row>
    <row r="460" ht="21" customHeight="1"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</row>
    <row r="461" ht="21" customHeight="1"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</row>
    <row r="462" ht="21" customHeight="1"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</row>
    <row r="463" ht="21" customHeight="1"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</row>
    <row r="464" ht="21" customHeight="1"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</row>
    <row r="465" ht="21" customHeight="1"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</row>
    <row r="466" ht="21" customHeight="1"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</row>
    <row r="467" ht="21" customHeight="1"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</row>
    <row r="468" ht="21" customHeight="1"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</row>
    <row r="469" ht="21" customHeight="1"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</row>
    <row r="470" ht="21" customHeight="1"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</row>
    <row r="471" ht="21" customHeight="1"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</row>
    <row r="472" ht="21" customHeight="1"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</row>
    <row r="473" ht="21" customHeight="1"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</row>
    <row r="474" ht="21" customHeight="1"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</row>
    <row r="475" ht="21" customHeight="1"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</row>
    <row r="476" ht="21" customHeight="1"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</row>
    <row r="477" ht="21" customHeight="1"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</row>
    <row r="478" ht="21" customHeight="1"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</row>
    <row r="479" ht="21" customHeight="1"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</row>
    <row r="480" ht="21" customHeight="1"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</row>
    <row r="481" ht="21" customHeight="1"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</row>
    <row r="482" ht="21" customHeight="1"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</row>
    <row r="483" ht="21" customHeight="1"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</row>
    <row r="484" ht="21" customHeight="1"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</row>
    <row r="485" ht="21" customHeight="1"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</row>
    <row r="486" ht="21" customHeight="1"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</row>
    <row r="487" ht="21" customHeight="1"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</row>
    <row r="488" ht="21" customHeight="1"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</row>
    <row r="489" ht="21" customHeight="1"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</row>
    <row r="490" ht="21" customHeight="1"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</row>
    <row r="491" ht="21" customHeight="1"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</row>
    <row r="492" ht="21" customHeight="1"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</row>
    <row r="493" ht="21" customHeight="1"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</row>
    <row r="494" ht="21" customHeight="1"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</row>
    <row r="495" ht="21" customHeight="1"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</row>
    <row r="496" ht="21" customHeight="1"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</row>
    <row r="497" ht="21" customHeight="1"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</row>
    <row r="498" ht="21" customHeight="1"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</row>
    <row r="499" ht="21" customHeight="1"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</row>
    <row r="500" ht="21" customHeight="1"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</row>
    <row r="501" ht="21" customHeight="1"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</row>
    <row r="502" ht="21" customHeight="1"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</row>
    <row r="503" ht="21" customHeight="1"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</row>
    <row r="504" ht="21" customHeight="1"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</row>
    <row r="505" ht="21" customHeight="1"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</row>
    <row r="506" ht="21" customHeight="1"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</row>
    <row r="507" ht="21" customHeight="1"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</row>
    <row r="508" ht="21" customHeight="1"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</row>
    <row r="509" ht="21" customHeight="1"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</row>
    <row r="510" ht="21" customHeight="1"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</row>
    <row r="511" ht="21" customHeight="1"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</row>
    <row r="512" ht="21" customHeight="1"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</row>
    <row r="513" ht="21" customHeight="1"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</row>
    <row r="514" ht="21" customHeight="1"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</row>
    <row r="515" ht="21" customHeight="1"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</row>
    <row r="516" ht="21" customHeight="1"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</row>
    <row r="517" ht="21" customHeight="1"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</row>
    <row r="518" ht="21" customHeight="1"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</row>
    <row r="519" ht="21" customHeight="1"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</row>
    <row r="520" ht="21" customHeight="1"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</row>
    <row r="521" ht="21" customHeight="1"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</row>
    <row r="522" ht="21" customHeight="1"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</row>
    <row r="523" ht="21" customHeight="1"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</row>
    <row r="524" ht="21" customHeight="1"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</row>
    <row r="525" ht="21" customHeight="1"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</row>
    <row r="526" ht="21" customHeight="1"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</row>
    <row r="527" ht="21" customHeight="1"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</row>
    <row r="528" ht="21" customHeight="1"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</row>
    <row r="529" ht="21" customHeight="1"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</row>
    <row r="530" ht="21" customHeight="1"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</row>
    <row r="531" ht="21" customHeight="1"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</row>
    <row r="532" ht="21" customHeight="1"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</row>
    <row r="533" ht="21" customHeight="1"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</row>
    <row r="534" ht="21" customHeight="1"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</row>
    <row r="535" ht="21" customHeight="1"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</row>
    <row r="536" ht="21" customHeight="1"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</row>
    <row r="537" ht="21" customHeight="1"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</row>
    <row r="538" ht="21" customHeight="1"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</row>
    <row r="539" ht="21" customHeight="1"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</row>
    <row r="540" ht="21" customHeight="1"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</row>
    <row r="541" ht="21" customHeight="1"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</row>
    <row r="542" ht="21" customHeight="1"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</row>
    <row r="543" ht="21" customHeight="1"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</row>
    <row r="544" ht="21" customHeight="1"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</row>
    <row r="545" ht="21" customHeight="1"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</row>
    <row r="546" ht="21" customHeight="1"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</row>
    <row r="547" ht="21" customHeight="1"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</row>
    <row r="548" ht="21" customHeight="1"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</row>
    <row r="549" ht="21" customHeight="1"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</row>
    <row r="550" ht="21" customHeight="1"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</row>
    <row r="551" ht="21" customHeight="1"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</row>
    <row r="552" ht="21" customHeight="1"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</row>
    <row r="553" ht="21" customHeight="1"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</row>
    <row r="554" ht="21" customHeight="1"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</row>
    <row r="555" ht="21" customHeight="1"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</row>
    <row r="556" ht="21" customHeight="1"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</row>
    <row r="557" ht="21" customHeight="1"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</row>
    <row r="558" ht="21" customHeight="1"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</row>
    <row r="559" ht="21" customHeight="1"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</row>
    <row r="560" ht="21" customHeight="1"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</row>
    <row r="561" ht="21" customHeight="1"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</row>
    <row r="562" ht="21" customHeight="1"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</row>
    <row r="563" ht="21" customHeight="1"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</row>
    <row r="564" ht="21" customHeight="1"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</row>
    <row r="565" ht="21" customHeight="1"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</row>
    <row r="566" ht="21" customHeight="1"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</row>
    <row r="567" ht="21" customHeight="1"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</row>
    <row r="568" ht="21" customHeight="1"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</row>
    <row r="569" ht="21" customHeight="1"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</row>
    <row r="570" ht="21" customHeight="1"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</row>
    <row r="571" ht="21" customHeight="1"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</row>
    <row r="572" ht="21" customHeight="1"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</row>
    <row r="573" ht="21" customHeight="1"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</row>
    <row r="574" ht="21" customHeight="1"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</row>
    <row r="575" ht="21" customHeight="1"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</row>
    <row r="576" ht="21" customHeight="1"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</row>
    <row r="577" ht="21" customHeight="1"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</row>
    <row r="578" ht="21" customHeight="1"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</row>
    <row r="579" ht="21" customHeight="1"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</row>
    <row r="580" ht="21" customHeight="1"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</row>
    <row r="581" ht="21" customHeight="1"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</row>
    <row r="582" ht="21" customHeight="1"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</row>
    <row r="583" ht="21" customHeight="1"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</row>
    <row r="584" ht="21" customHeight="1"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</row>
    <row r="585" ht="21" customHeight="1"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</row>
    <row r="586" ht="21" customHeight="1"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</row>
    <row r="587" ht="21" customHeight="1"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</row>
    <row r="588" ht="21" customHeight="1"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</row>
    <row r="589" ht="21" customHeight="1"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</row>
    <row r="590" ht="21" customHeight="1"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</row>
    <row r="591" ht="21" customHeight="1"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</row>
    <row r="592" ht="21" customHeight="1"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</row>
    <row r="593" ht="21" customHeight="1"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</row>
    <row r="594" ht="21" customHeight="1"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</row>
    <row r="595" ht="21" customHeight="1"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</row>
    <row r="596" ht="21" customHeight="1"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</row>
    <row r="597" ht="21" customHeight="1"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</row>
    <row r="598" ht="21" customHeight="1"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</row>
    <row r="599" ht="21" customHeight="1"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</row>
    <row r="600" ht="21" customHeight="1"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</row>
    <row r="601" ht="21" customHeight="1"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</row>
    <row r="602" ht="21" customHeight="1"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</row>
    <row r="603" ht="21" customHeight="1"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</row>
    <row r="604" ht="21" customHeight="1"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</row>
    <row r="605" ht="21" customHeight="1"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</row>
    <row r="606" ht="21" customHeight="1"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</row>
    <row r="607" ht="21" customHeight="1"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</row>
    <row r="608" ht="21" customHeight="1"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</row>
    <row r="609" ht="21" customHeight="1"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</row>
    <row r="610" ht="21" customHeight="1"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</row>
    <row r="611" ht="21" customHeight="1"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</row>
    <row r="612" ht="21" customHeight="1"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</row>
    <row r="613" ht="21" customHeight="1"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</row>
    <row r="614" ht="21" customHeight="1"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</row>
    <row r="615" ht="21" customHeight="1"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</row>
    <row r="616" ht="21" customHeight="1"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</row>
    <row r="617" ht="21" customHeight="1"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</row>
    <row r="618" ht="21" customHeight="1"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</row>
    <row r="619" ht="21" customHeight="1"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</row>
    <row r="620" ht="21" customHeight="1"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</row>
    <row r="621" ht="21" customHeight="1"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</row>
    <row r="622" ht="21" customHeight="1"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</row>
    <row r="623" ht="21" customHeight="1"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</row>
    <row r="624" ht="21" customHeight="1"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</row>
    <row r="625" ht="21" customHeight="1"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</row>
    <row r="626" ht="21" customHeight="1"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</row>
    <row r="627" ht="21" customHeight="1"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</row>
    <row r="628" ht="21" customHeight="1"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</row>
    <row r="629" ht="21" customHeight="1"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</row>
    <row r="630" ht="21" customHeight="1"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</row>
    <row r="631" ht="21" customHeight="1"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</row>
    <row r="632" ht="21" customHeight="1"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</row>
    <row r="633" ht="21" customHeight="1"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</row>
    <row r="634" ht="21" customHeight="1"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</row>
    <row r="635" ht="21" customHeight="1"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</row>
    <row r="636" ht="21" customHeight="1"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</row>
    <row r="637" ht="21" customHeight="1"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</row>
    <row r="638" ht="21" customHeight="1"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</row>
    <row r="639" ht="21" customHeight="1"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</row>
    <row r="640" ht="21" customHeight="1"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</row>
    <row r="641" ht="21" customHeight="1"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</row>
    <row r="642" ht="21" customHeight="1"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</row>
    <row r="643" ht="21" customHeight="1"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</row>
    <row r="644" ht="21" customHeight="1"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</row>
    <row r="645" ht="21" customHeight="1"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</row>
    <row r="646" ht="21" customHeight="1"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</row>
    <row r="647" ht="21" customHeight="1"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</row>
    <row r="648" ht="21" customHeight="1"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</row>
    <row r="649" ht="21" customHeight="1"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</row>
    <row r="650" ht="21" customHeight="1"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</row>
    <row r="651" ht="21" customHeight="1"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</row>
    <row r="652" ht="21" customHeight="1"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</row>
    <row r="653" ht="21" customHeight="1"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</row>
    <row r="654" ht="21" customHeight="1"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</row>
    <row r="655" ht="21" customHeight="1"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</row>
    <row r="656" ht="21" customHeight="1"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</row>
    <row r="657" ht="21" customHeight="1"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</row>
    <row r="658" ht="21" customHeight="1"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</row>
    <row r="659" ht="21" customHeight="1"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</row>
    <row r="660" ht="21" customHeight="1"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</row>
    <row r="661" ht="21" customHeight="1"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</row>
    <row r="662" ht="21" customHeight="1"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</row>
    <row r="663" ht="21" customHeight="1"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</row>
    <row r="664" ht="21" customHeight="1"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</row>
    <row r="665" ht="21" customHeight="1"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</row>
    <row r="666" ht="21" customHeight="1"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</row>
    <row r="667" ht="21" customHeight="1"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</row>
    <row r="668" ht="21" customHeight="1"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</row>
    <row r="669" ht="21" customHeight="1"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</row>
    <row r="670" ht="21" customHeight="1"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</row>
    <row r="671" ht="21" customHeight="1"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</row>
    <row r="672" ht="21" customHeight="1"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</row>
    <row r="673" ht="21" customHeight="1"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</row>
    <row r="674" ht="21" customHeight="1"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</row>
    <row r="675" ht="21" customHeight="1"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</row>
    <row r="676" ht="21" customHeight="1"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</row>
    <row r="677" ht="21" customHeight="1"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</row>
    <row r="678" ht="21" customHeight="1"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</row>
    <row r="679" ht="21" customHeight="1"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</row>
    <row r="680" ht="21" customHeight="1"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</row>
    <row r="681" ht="21" customHeight="1"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</row>
    <row r="682" ht="21" customHeight="1"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</row>
    <row r="683" ht="21" customHeight="1"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</row>
    <row r="684" ht="21" customHeight="1"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</row>
    <row r="685" ht="21" customHeight="1"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</row>
    <row r="686" ht="21" customHeight="1"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</row>
    <row r="687" ht="21" customHeight="1"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</row>
    <row r="688" ht="21" customHeight="1"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</row>
    <row r="689" ht="21" customHeight="1"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</row>
    <row r="690" ht="21" customHeight="1"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</row>
    <row r="691" ht="21" customHeight="1"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</row>
    <row r="692" ht="21" customHeight="1"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</row>
    <row r="693" ht="21" customHeight="1"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</row>
    <row r="694" ht="21" customHeight="1"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</row>
    <row r="695" ht="21" customHeight="1"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</row>
    <row r="696" ht="21" customHeight="1"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</row>
    <row r="697" ht="21" customHeight="1"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</row>
    <row r="698" ht="21" customHeight="1"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</row>
    <row r="699" ht="21" customHeight="1"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</row>
    <row r="700" ht="21" customHeight="1"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</row>
    <row r="701" ht="21" customHeight="1"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</row>
    <row r="702" ht="21" customHeight="1"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</row>
    <row r="703" ht="21" customHeight="1"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</row>
    <row r="704" ht="21" customHeight="1"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</row>
    <row r="705" ht="21" customHeight="1"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</row>
    <row r="706" ht="21" customHeight="1"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</row>
    <row r="707" ht="21" customHeight="1"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</row>
    <row r="708" ht="21" customHeight="1"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</row>
    <row r="709" ht="21" customHeight="1"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</row>
    <row r="710" ht="21" customHeight="1"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</row>
    <row r="711" ht="21" customHeight="1"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</row>
    <row r="712" ht="21" customHeight="1"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</row>
    <row r="713" ht="21" customHeight="1"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</row>
    <row r="714" ht="21" customHeight="1"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</row>
    <row r="715" ht="21" customHeight="1"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</row>
    <row r="716" ht="21" customHeight="1"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</row>
    <row r="717" ht="21" customHeight="1"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</row>
    <row r="718" ht="21" customHeight="1"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</row>
    <row r="719" ht="21" customHeight="1"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</row>
    <row r="720" ht="21" customHeight="1"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</row>
    <row r="721" ht="21" customHeight="1"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</row>
    <row r="722" ht="21" customHeight="1"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</row>
    <row r="723" ht="21" customHeight="1"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</row>
    <row r="724" ht="21" customHeight="1"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</row>
    <row r="725" ht="21" customHeight="1"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</row>
    <row r="726" ht="21" customHeight="1"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</row>
    <row r="727" ht="21" customHeight="1"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</row>
    <row r="728" ht="21" customHeight="1"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</row>
    <row r="729" ht="21" customHeight="1"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</row>
    <row r="730" ht="21" customHeight="1"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</row>
    <row r="731" ht="21" customHeight="1"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</row>
    <row r="732" ht="21" customHeight="1"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</row>
    <row r="733" ht="21" customHeight="1"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</row>
    <row r="734" ht="21" customHeight="1"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</row>
    <row r="735" ht="21" customHeight="1"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</row>
    <row r="736" ht="21" customHeight="1"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</row>
    <row r="737" ht="21" customHeight="1"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</row>
    <row r="738" ht="21" customHeight="1"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</row>
    <row r="739" ht="21" customHeight="1"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</row>
    <row r="740" ht="21" customHeight="1"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</row>
    <row r="741" ht="21" customHeight="1"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</row>
    <row r="742" ht="21" customHeight="1"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</row>
    <row r="743" ht="21" customHeight="1"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</row>
    <row r="744" ht="21" customHeight="1"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</row>
    <row r="745" ht="21" customHeight="1"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</row>
    <row r="746" ht="21" customHeight="1"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</row>
    <row r="747" ht="21" customHeight="1"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</row>
    <row r="748" ht="21" customHeight="1"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</row>
    <row r="749" ht="21" customHeight="1"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</row>
    <row r="750" ht="21" customHeight="1"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</row>
    <row r="751" ht="21" customHeight="1"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</row>
    <row r="752" ht="21" customHeight="1"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</row>
    <row r="753" ht="21" customHeight="1"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</row>
    <row r="754" ht="21" customHeight="1"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</row>
    <row r="755" ht="21" customHeight="1"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</row>
    <row r="756" ht="21" customHeight="1"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</row>
    <row r="757" ht="21" customHeight="1"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</row>
    <row r="758" ht="21" customHeight="1"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</row>
    <row r="759" ht="21" customHeight="1"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</row>
    <row r="760" ht="21" customHeight="1"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</row>
    <row r="761" ht="21" customHeight="1"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</row>
    <row r="762" ht="21" customHeight="1"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</row>
    <row r="763" ht="21" customHeight="1"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</row>
    <row r="764" ht="21" customHeight="1"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</row>
    <row r="765" ht="21" customHeight="1"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</row>
    <row r="766" ht="21" customHeight="1"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</row>
    <row r="767" ht="21" customHeight="1"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</row>
    <row r="768" ht="21" customHeight="1"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</row>
    <row r="769" ht="21" customHeight="1"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</row>
    <row r="770" ht="21" customHeight="1"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</row>
    <row r="771" ht="21" customHeight="1"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</row>
    <row r="772" ht="21" customHeight="1"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</row>
    <row r="773" ht="21" customHeight="1"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</row>
    <row r="774" ht="21" customHeight="1"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</row>
    <row r="775" ht="21" customHeight="1"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</row>
    <row r="776" ht="21" customHeight="1"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</row>
    <row r="777" ht="21" customHeight="1"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</row>
    <row r="778" ht="21" customHeight="1"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</row>
    <row r="779" ht="21" customHeight="1"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</row>
    <row r="780" ht="21" customHeight="1"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</row>
    <row r="781" ht="21" customHeight="1"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</row>
    <row r="782" ht="21" customHeight="1"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</row>
    <row r="783" ht="21" customHeight="1"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</row>
    <row r="784" ht="21" customHeight="1"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</row>
    <row r="785" ht="21" customHeight="1"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</row>
    <row r="786" ht="21" customHeight="1"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</row>
    <row r="787" ht="21" customHeight="1"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</row>
    <row r="788" ht="21" customHeight="1"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</row>
    <row r="789" ht="21" customHeight="1"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</row>
    <row r="790" ht="21" customHeight="1"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</row>
    <row r="791" ht="21" customHeight="1"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</row>
    <row r="792" ht="21" customHeight="1"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</row>
    <row r="793" ht="21" customHeight="1"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</row>
    <row r="794" ht="21" customHeight="1"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</row>
    <row r="795" ht="21" customHeight="1"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</row>
    <row r="796" ht="21" customHeight="1"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</row>
    <row r="797" ht="21" customHeight="1"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</row>
    <row r="798" ht="21" customHeight="1"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</row>
    <row r="799" ht="21" customHeight="1"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</row>
    <row r="800" ht="21" customHeight="1"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</row>
    <row r="801" ht="21" customHeight="1"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</row>
    <row r="802" ht="21" customHeight="1"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</row>
    <row r="803" ht="21" customHeight="1"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</row>
    <row r="804" ht="21" customHeight="1"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</row>
    <row r="805" ht="21" customHeight="1"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</row>
    <row r="806" ht="21" customHeight="1"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</row>
    <row r="807" ht="21" customHeight="1"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</row>
    <row r="808" ht="21" customHeight="1"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</row>
    <row r="809" ht="21" customHeight="1"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</row>
    <row r="810" ht="21" customHeight="1"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</row>
    <row r="811" ht="21" customHeight="1"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</row>
    <row r="812" ht="21" customHeight="1"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</row>
    <row r="813" ht="21" customHeight="1"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</row>
    <row r="814" ht="21" customHeight="1"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</row>
    <row r="815" ht="21" customHeight="1"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</row>
    <row r="816" ht="21" customHeight="1"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</row>
    <row r="817" ht="21" customHeight="1"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</row>
    <row r="818" ht="21" customHeight="1"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</row>
    <row r="819" ht="21" customHeight="1"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</row>
    <row r="820" ht="21" customHeight="1"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</row>
    <row r="821" ht="21" customHeight="1"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</row>
    <row r="822" ht="21" customHeight="1"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</row>
    <row r="823" ht="21" customHeight="1"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</row>
    <row r="824" ht="21" customHeight="1"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</row>
    <row r="825" ht="21" customHeight="1"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</row>
    <row r="826" ht="21" customHeight="1"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</row>
    <row r="827" ht="21" customHeight="1"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</row>
    <row r="828" ht="21" customHeight="1"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</row>
    <row r="829" ht="21" customHeight="1"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</row>
    <row r="830" ht="21" customHeight="1"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</row>
    <row r="831" ht="21" customHeight="1"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</row>
    <row r="832" ht="21" customHeight="1"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</row>
    <row r="833" ht="21" customHeight="1"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</row>
    <row r="834" ht="21" customHeight="1"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</row>
    <row r="835" ht="21" customHeight="1"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</row>
    <row r="836" ht="21" customHeight="1"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</row>
    <row r="837" ht="21" customHeight="1"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</row>
    <row r="838" ht="21" customHeight="1"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</row>
    <row r="839" ht="21" customHeight="1"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</row>
    <row r="840" ht="21" customHeight="1"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</row>
    <row r="841" ht="21" customHeight="1"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</row>
    <row r="842" ht="21" customHeight="1"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</row>
    <row r="843" ht="21" customHeight="1"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</row>
    <row r="844" ht="21" customHeight="1"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</row>
    <row r="845" ht="21" customHeight="1"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</row>
    <row r="846" ht="21" customHeight="1"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</row>
    <row r="847" ht="21" customHeight="1"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</row>
    <row r="848" ht="21" customHeight="1"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</row>
    <row r="849" ht="21" customHeight="1"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</row>
    <row r="850" ht="21" customHeight="1"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</row>
    <row r="851" ht="21" customHeight="1"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</row>
    <row r="852" ht="21" customHeight="1"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</row>
    <row r="853" ht="21" customHeight="1"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</row>
    <row r="854" ht="21" customHeight="1"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</row>
    <row r="855" ht="21" customHeight="1"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</row>
    <row r="856" ht="21" customHeight="1"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</row>
    <row r="857" ht="21" customHeight="1"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</row>
    <row r="858" ht="21" customHeight="1"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</row>
    <row r="859" ht="21" customHeight="1"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</row>
    <row r="860" ht="21" customHeight="1"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</row>
    <row r="861" ht="21" customHeight="1"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</row>
    <row r="862" ht="21" customHeight="1"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</row>
    <row r="863" ht="21" customHeight="1"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</row>
    <row r="864" ht="21" customHeight="1"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</row>
    <row r="865" ht="21" customHeight="1"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</row>
    <row r="866" ht="21" customHeight="1"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</row>
    <row r="867" ht="21" customHeight="1"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</row>
    <row r="868" ht="21" customHeight="1"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</row>
    <row r="869" ht="21" customHeight="1"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</row>
    <row r="870" ht="21" customHeight="1"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</row>
    <row r="871" ht="21" customHeight="1"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</row>
    <row r="872" ht="21" customHeight="1"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</row>
    <row r="873" ht="21" customHeight="1"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</row>
    <row r="874" ht="21" customHeight="1"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</row>
    <row r="875" ht="21" customHeight="1"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</row>
    <row r="876" ht="21" customHeight="1"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</row>
    <row r="877" ht="21" customHeight="1"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</row>
    <row r="878" ht="21" customHeight="1"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</row>
    <row r="879" ht="21" customHeight="1"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</row>
    <row r="880" ht="21" customHeight="1"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</row>
    <row r="881" ht="21" customHeight="1"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</row>
    <row r="882" ht="21" customHeight="1"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</row>
    <row r="883" ht="21" customHeight="1"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</row>
    <row r="884" ht="21" customHeight="1"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</row>
    <row r="885" ht="21" customHeight="1"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</row>
    <row r="886" ht="21" customHeight="1"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</row>
    <row r="887" ht="21" customHeight="1"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</row>
    <row r="888" ht="21" customHeight="1"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</row>
    <row r="889" ht="21" customHeight="1"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</row>
    <row r="890" ht="21" customHeight="1"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</row>
    <row r="891" ht="21" customHeight="1"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</row>
    <row r="892" ht="21" customHeight="1"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</row>
    <row r="893" ht="21" customHeight="1"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</row>
    <row r="894" ht="21" customHeight="1"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</row>
    <row r="895" ht="21" customHeight="1"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</row>
    <row r="896" ht="21" customHeight="1"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</row>
    <row r="897" ht="21" customHeight="1"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</row>
    <row r="898" ht="21" customHeight="1"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</row>
    <row r="899" ht="21" customHeight="1"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</row>
    <row r="900" ht="21" customHeight="1"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</row>
    <row r="901" ht="21" customHeight="1"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</row>
    <row r="902" ht="21" customHeight="1"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</row>
    <row r="903" ht="21" customHeight="1"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</row>
    <row r="904" ht="21" customHeight="1"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</row>
    <row r="905" ht="21" customHeight="1"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</row>
    <row r="906" ht="21" customHeight="1"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</row>
    <row r="907" ht="21" customHeight="1"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</row>
    <row r="908" ht="21" customHeight="1"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</row>
    <row r="909" ht="21" customHeight="1"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</row>
    <row r="910" ht="21" customHeight="1"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</row>
    <row r="911" ht="21" customHeight="1"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</row>
    <row r="912" ht="21" customHeight="1"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</row>
    <row r="913" ht="21" customHeight="1"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</row>
    <row r="914" ht="21" customHeight="1"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</row>
    <row r="915" ht="21" customHeight="1"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</row>
    <row r="916" ht="21" customHeight="1"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</row>
    <row r="917" ht="21" customHeight="1"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</row>
    <row r="918" ht="21" customHeight="1"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</row>
    <row r="919" ht="21" customHeight="1"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</row>
    <row r="920" ht="21" customHeight="1"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</row>
    <row r="921" ht="21" customHeight="1"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</row>
    <row r="922" ht="21" customHeight="1"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</row>
    <row r="923" ht="21" customHeight="1"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</row>
    <row r="924" ht="21" customHeight="1"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</row>
    <row r="925" ht="21" customHeight="1"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</row>
    <row r="926" ht="21" customHeight="1"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</row>
    <row r="927" ht="21" customHeight="1"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</row>
    <row r="928" ht="21" customHeight="1"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</row>
    <row r="929" ht="21" customHeight="1"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</row>
    <row r="930" ht="21" customHeight="1"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</row>
    <row r="931" ht="21" customHeight="1"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</row>
    <row r="932" ht="21" customHeight="1"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</row>
    <row r="933" ht="21" customHeight="1"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</row>
    <row r="934" ht="21" customHeight="1"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</row>
    <row r="935" ht="21" customHeight="1"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</row>
    <row r="936" ht="21" customHeight="1"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</row>
    <row r="937" ht="21" customHeight="1"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</row>
    <row r="938" ht="21" customHeight="1"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</row>
    <row r="939" ht="21" customHeight="1"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</row>
    <row r="940" ht="21" customHeight="1"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</row>
    <row r="941" ht="21" customHeight="1"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</row>
    <row r="942" ht="21" customHeight="1"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</row>
    <row r="943" ht="21" customHeight="1"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</row>
    <row r="944" ht="21" customHeight="1"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</row>
    <row r="945" ht="21" customHeight="1"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</row>
    <row r="946" ht="21" customHeight="1"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</row>
    <row r="947" ht="21" customHeight="1"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</row>
    <row r="948" ht="21" customHeight="1"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</row>
    <row r="949" ht="21" customHeight="1"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</row>
    <row r="950" ht="21" customHeight="1"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</row>
    <row r="951" ht="21" customHeight="1"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</row>
    <row r="952" ht="21" customHeight="1"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</row>
    <row r="953" ht="21" customHeight="1"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</row>
    <row r="954" ht="21" customHeight="1"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</row>
    <row r="955" ht="21" customHeight="1"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</row>
    <row r="956" ht="21" customHeight="1"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</row>
    <row r="957" ht="21" customHeight="1"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</row>
    <row r="958" ht="21" customHeight="1"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</row>
    <row r="959" ht="21" customHeight="1"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</row>
    <row r="960" ht="21" customHeight="1"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</row>
    <row r="961" ht="21" customHeight="1"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</row>
    <row r="962" ht="21" customHeight="1"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</row>
    <row r="963" ht="21" customHeight="1"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</row>
    <row r="964" ht="21" customHeight="1"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</row>
    <row r="965" ht="21" customHeight="1"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</row>
    <row r="966" ht="21" customHeight="1"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</row>
    <row r="967" ht="21" customHeight="1"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</row>
    <row r="968" ht="21" customHeight="1"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</row>
    <row r="969" ht="21" customHeight="1"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</row>
    <row r="970" ht="21" customHeight="1"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</row>
    <row r="971" ht="21" customHeight="1"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</row>
    <row r="972" ht="21" customHeight="1"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</row>
    <row r="973" ht="21" customHeight="1"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</row>
    <row r="974" ht="21" customHeight="1"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</row>
    <row r="975" ht="21" customHeight="1"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</row>
    <row r="976" ht="21" customHeight="1"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</row>
    <row r="977" ht="21" customHeight="1"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</row>
    <row r="978" ht="21" customHeight="1"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</row>
    <row r="979" ht="21" customHeight="1"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</row>
    <row r="980" ht="21" customHeight="1"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</row>
    <row r="981" ht="21" customHeight="1"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</row>
    <row r="982" ht="21" customHeight="1"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</row>
    <row r="983" ht="21" customHeight="1"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</row>
    <row r="984" ht="21" customHeight="1"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</row>
    <row r="985" ht="21" customHeight="1"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</row>
    <row r="986" ht="21" customHeight="1"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</row>
    <row r="987" ht="21" customHeight="1"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</row>
    <row r="988" ht="21" customHeight="1"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</row>
    <row r="989" ht="21" customHeight="1"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</row>
    <row r="990" ht="21" customHeight="1"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</row>
    <row r="991" ht="21" customHeight="1"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</row>
    <row r="992" ht="21" customHeight="1"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</row>
    <row r="993" ht="21" customHeight="1"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</row>
    <row r="994" ht="21" customHeight="1"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</row>
    <row r="995" ht="21" customHeight="1"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</row>
    <row r="996" ht="21" customHeight="1"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</row>
    <row r="997" ht="21" customHeight="1"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</row>
    <row r="998" ht="21" customHeight="1"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</row>
    <row r="999" ht="21" customHeight="1"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  <c r="AGO999" s="1"/>
      <c r="AGP999" s="1"/>
      <c r="AGQ999" s="1"/>
      <c r="AGR999" s="1"/>
      <c r="AGS999" s="1"/>
      <c r="AGT999" s="1"/>
      <c r="AGU999" s="1"/>
      <c r="AGV999" s="1"/>
      <c r="AGW999" s="1"/>
      <c r="AGX999" s="1"/>
      <c r="AGY999" s="1"/>
      <c r="AGZ999" s="1"/>
      <c r="AHA999" s="1"/>
      <c r="AHB999" s="1"/>
      <c r="AHC999" s="1"/>
      <c r="AHD999" s="1"/>
      <c r="AHE999" s="1"/>
      <c r="AHF999" s="1"/>
      <c r="AHG999" s="1"/>
      <c r="AHH999" s="1"/>
      <c r="AHI999" s="1"/>
      <c r="AHJ999" s="1"/>
      <c r="AHK999" s="1"/>
      <c r="AHL999" s="1"/>
      <c r="AHM999" s="1"/>
      <c r="AHN999" s="1"/>
      <c r="AHO999" s="1"/>
      <c r="AHP999" s="1"/>
      <c r="AHQ999" s="1"/>
      <c r="AHR999" s="1"/>
      <c r="AHS999" s="1"/>
      <c r="AHT999" s="1"/>
      <c r="AHU999" s="1"/>
      <c r="AHV999" s="1"/>
      <c r="AHW999" s="1"/>
      <c r="AHX999" s="1"/>
      <c r="AHY999" s="1"/>
      <c r="AHZ999" s="1"/>
      <c r="AIA999" s="1"/>
      <c r="AIB999" s="1"/>
      <c r="AIC999" s="1"/>
      <c r="AID999" s="1"/>
      <c r="AIE999" s="1"/>
      <c r="AIF999" s="1"/>
      <c r="AIG999" s="1"/>
      <c r="AIH999" s="1"/>
      <c r="AII999" s="1"/>
      <c r="AIJ999" s="1"/>
      <c r="AIK999" s="1"/>
      <c r="AIL999" s="1"/>
      <c r="AIM999" s="1"/>
      <c r="AIN999" s="1"/>
      <c r="AIO999" s="1"/>
      <c r="AIP999" s="1"/>
      <c r="AIQ999" s="1"/>
      <c r="AIR999" s="1"/>
      <c r="AIS999" s="1"/>
      <c r="AIT999" s="1"/>
      <c r="AIU999" s="1"/>
      <c r="AIV999" s="1"/>
      <c r="AIW999" s="1"/>
      <c r="AIX999" s="1"/>
      <c r="AIY999" s="1"/>
      <c r="AIZ999" s="1"/>
      <c r="AJA999" s="1"/>
      <c r="AJB999" s="1"/>
      <c r="AJC999" s="1"/>
      <c r="AJD999" s="1"/>
      <c r="AJE999" s="1"/>
      <c r="AJF999" s="1"/>
      <c r="AJG999" s="1"/>
      <c r="AJH999" s="1"/>
      <c r="AJI999" s="1"/>
      <c r="AJJ999" s="1"/>
      <c r="AJK999" s="1"/>
      <c r="AJL999" s="1"/>
      <c r="AJM999" s="1"/>
      <c r="AJN999" s="1"/>
      <c r="AJO999" s="1"/>
      <c r="AJP999" s="1"/>
      <c r="AJQ999" s="1"/>
      <c r="AJR999" s="1"/>
      <c r="AJS999" s="1"/>
      <c r="AJT999" s="1"/>
      <c r="AJU999" s="1"/>
      <c r="AJV999" s="1"/>
      <c r="AJW999" s="1"/>
      <c r="AJX999" s="1"/>
      <c r="AJY999" s="1"/>
      <c r="AJZ999" s="1"/>
      <c r="AKA999" s="1"/>
      <c r="AKB999" s="1"/>
      <c r="AKC999" s="1"/>
      <c r="AKD999" s="1"/>
      <c r="AKE999" s="1"/>
      <c r="AKF999" s="1"/>
      <c r="AKG999" s="1"/>
      <c r="AKH999" s="1"/>
      <c r="AKI999" s="1"/>
      <c r="AKJ999" s="1"/>
      <c r="AKK999" s="1"/>
      <c r="AKL999" s="1"/>
      <c r="AKM999" s="1"/>
      <c r="AKN999" s="1"/>
      <c r="AKO999" s="1"/>
      <c r="AKP999" s="1"/>
      <c r="AKQ999" s="1"/>
      <c r="AKR999" s="1"/>
      <c r="AKS999" s="1"/>
      <c r="AKT999" s="1"/>
      <c r="AKU999" s="1"/>
      <c r="AKV999" s="1"/>
      <c r="AKW999" s="1"/>
      <c r="AKX999" s="1"/>
      <c r="AKY999" s="1"/>
      <c r="AKZ999" s="1"/>
      <c r="ALA999" s="1"/>
      <c r="ALB999" s="1"/>
      <c r="ALC999" s="1"/>
      <c r="ALD999" s="1"/>
      <c r="ALE999" s="1"/>
      <c r="ALF999" s="1"/>
      <c r="ALG999" s="1"/>
      <c r="ALH999" s="1"/>
      <c r="ALI999" s="1"/>
      <c r="ALJ999" s="1"/>
      <c r="ALK999" s="1"/>
      <c r="ALL999" s="1"/>
      <c r="ALM999" s="1"/>
    </row>
    <row r="1000" ht="21" customHeight="1"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  <c r="AGO1000" s="1"/>
      <c r="AGP1000" s="1"/>
      <c r="AGQ1000" s="1"/>
      <c r="AGR1000" s="1"/>
      <c r="AGS1000" s="1"/>
      <c r="AGT1000" s="1"/>
      <c r="AGU1000" s="1"/>
      <c r="AGV1000" s="1"/>
      <c r="AGW1000" s="1"/>
      <c r="AGX1000" s="1"/>
      <c r="AGY1000" s="1"/>
      <c r="AGZ1000" s="1"/>
      <c r="AHA1000" s="1"/>
      <c r="AHB1000" s="1"/>
      <c r="AHC1000" s="1"/>
      <c r="AHD1000" s="1"/>
      <c r="AHE1000" s="1"/>
      <c r="AHF1000" s="1"/>
      <c r="AHG1000" s="1"/>
      <c r="AHH1000" s="1"/>
      <c r="AHI1000" s="1"/>
      <c r="AHJ1000" s="1"/>
      <c r="AHK1000" s="1"/>
      <c r="AHL1000" s="1"/>
      <c r="AHM1000" s="1"/>
      <c r="AHN1000" s="1"/>
      <c r="AHO1000" s="1"/>
      <c r="AHP1000" s="1"/>
      <c r="AHQ1000" s="1"/>
      <c r="AHR1000" s="1"/>
      <c r="AHS1000" s="1"/>
      <c r="AHT1000" s="1"/>
      <c r="AHU1000" s="1"/>
      <c r="AHV1000" s="1"/>
      <c r="AHW1000" s="1"/>
      <c r="AHX1000" s="1"/>
      <c r="AHY1000" s="1"/>
      <c r="AHZ1000" s="1"/>
      <c r="AIA1000" s="1"/>
      <c r="AIB1000" s="1"/>
      <c r="AIC1000" s="1"/>
      <c r="AID1000" s="1"/>
      <c r="AIE1000" s="1"/>
      <c r="AIF1000" s="1"/>
      <c r="AIG1000" s="1"/>
      <c r="AIH1000" s="1"/>
      <c r="AII1000" s="1"/>
      <c r="AIJ1000" s="1"/>
      <c r="AIK1000" s="1"/>
      <c r="AIL1000" s="1"/>
      <c r="AIM1000" s="1"/>
      <c r="AIN1000" s="1"/>
      <c r="AIO1000" s="1"/>
      <c r="AIP1000" s="1"/>
      <c r="AIQ1000" s="1"/>
      <c r="AIR1000" s="1"/>
      <c r="AIS1000" s="1"/>
      <c r="AIT1000" s="1"/>
      <c r="AIU1000" s="1"/>
      <c r="AIV1000" s="1"/>
      <c r="AIW1000" s="1"/>
      <c r="AIX1000" s="1"/>
      <c r="AIY1000" s="1"/>
      <c r="AIZ1000" s="1"/>
      <c r="AJA1000" s="1"/>
      <c r="AJB1000" s="1"/>
      <c r="AJC1000" s="1"/>
      <c r="AJD1000" s="1"/>
      <c r="AJE1000" s="1"/>
      <c r="AJF1000" s="1"/>
      <c r="AJG1000" s="1"/>
      <c r="AJH1000" s="1"/>
      <c r="AJI1000" s="1"/>
      <c r="AJJ1000" s="1"/>
      <c r="AJK1000" s="1"/>
      <c r="AJL1000" s="1"/>
      <c r="AJM1000" s="1"/>
      <c r="AJN1000" s="1"/>
      <c r="AJO1000" s="1"/>
      <c r="AJP1000" s="1"/>
      <c r="AJQ1000" s="1"/>
      <c r="AJR1000" s="1"/>
      <c r="AJS1000" s="1"/>
      <c r="AJT1000" s="1"/>
      <c r="AJU1000" s="1"/>
      <c r="AJV1000" s="1"/>
      <c r="AJW1000" s="1"/>
      <c r="AJX1000" s="1"/>
      <c r="AJY1000" s="1"/>
      <c r="AJZ1000" s="1"/>
      <c r="AKA1000" s="1"/>
      <c r="AKB1000" s="1"/>
      <c r="AKC1000" s="1"/>
      <c r="AKD1000" s="1"/>
      <c r="AKE1000" s="1"/>
      <c r="AKF1000" s="1"/>
      <c r="AKG1000" s="1"/>
      <c r="AKH1000" s="1"/>
      <c r="AKI1000" s="1"/>
      <c r="AKJ1000" s="1"/>
      <c r="AKK1000" s="1"/>
      <c r="AKL1000" s="1"/>
      <c r="AKM1000" s="1"/>
      <c r="AKN1000" s="1"/>
      <c r="AKO1000" s="1"/>
      <c r="AKP1000" s="1"/>
      <c r="AKQ1000" s="1"/>
      <c r="AKR1000" s="1"/>
      <c r="AKS1000" s="1"/>
      <c r="AKT1000" s="1"/>
      <c r="AKU1000" s="1"/>
      <c r="AKV1000" s="1"/>
      <c r="AKW1000" s="1"/>
      <c r="AKX1000" s="1"/>
      <c r="AKY1000" s="1"/>
      <c r="AKZ1000" s="1"/>
      <c r="ALA1000" s="1"/>
      <c r="ALB1000" s="1"/>
      <c r="ALC1000" s="1"/>
      <c r="ALD1000" s="1"/>
      <c r="ALE1000" s="1"/>
      <c r="ALF1000" s="1"/>
      <c r="ALG1000" s="1"/>
      <c r="ALH1000" s="1"/>
      <c r="ALI1000" s="1"/>
      <c r="ALJ1000" s="1"/>
      <c r="ALK1000" s="1"/>
      <c r="ALL1000" s="1"/>
      <c r="ALM1000" s="1"/>
    </row>
    <row r="1001" ht="21" customHeight="1"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  <c r="OY1001" s="1"/>
      <c r="OZ1001" s="1"/>
      <c r="PA1001" s="1"/>
      <c r="PB1001" s="1"/>
      <c r="PC1001" s="1"/>
      <c r="PD1001" s="1"/>
      <c r="PE1001" s="1"/>
      <c r="PF1001" s="1"/>
      <c r="PG1001" s="1"/>
      <c r="PH1001" s="1"/>
      <c r="PI1001" s="1"/>
      <c r="PJ1001" s="1"/>
      <c r="PK1001" s="1"/>
      <c r="PL1001" s="1"/>
      <c r="PM1001" s="1"/>
      <c r="PN1001" s="1"/>
      <c r="PO1001" s="1"/>
      <c r="PP1001" s="1"/>
      <c r="PQ1001" s="1"/>
      <c r="PR1001" s="1"/>
      <c r="PS1001" s="1"/>
      <c r="PT1001" s="1"/>
      <c r="PU1001" s="1"/>
      <c r="PV1001" s="1"/>
      <c r="PW1001" s="1"/>
      <c r="PX1001" s="1"/>
      <c r="PY1001" s="1"/>
      <c r="PZ1001" s="1"/>
      <c r="QA1001" s="1"/>
      <c r="QB1001" s="1"/>
      <c r="QC1001" s="1"/>
      <c r="QD1001" s="1"/>
      <c r="QE1001" s="1"/>
      <c r="QF1001" s="1"/>
      <c r="QG1001" s="1"/>
      <c r="QH1001" s="1"/>
      <c r="QI1001" s="1"/>
      <c r="QJ1001" s="1"/>
      <c r="QK1001" s="1"/>
      <c r="QL1001" s="1"/>
      <c r="QM1001" s="1"/>
      <c r="QN1001" s="1"/>
      <c r="QO1001" s="1"/>
      <c r="QP1001" s="1"/>
      <c r="QQ1001" s="1"/>
      <c r="QR1001" s="1"/>
      <c r="QS1001" s="1"/>
      <c r="QT1001" s="1"/>
      <c r="QU1001" s="1"/>
      <c r="QV1001" s="1"/>
      <c r="QW1001" s="1"/>
      <c r="QX1001" s="1"/>
      <c r="QY1001" s="1"/>
      <c r="QZ1001" s="1"/>
      <c r="RA1001" s="1"/>
      <c r="RB1001" s="1"/>
      <c r="RC1001" s="1"/>
      <c r="RD1001" s="1"/>
      <c r="RE1001" s="1"/>
      <c r="RF1001" s="1"/>
      <c r="RG1001" s="1"/>
      <c r="RH1001" s="1"/>
      <c r="RI1001" s="1"/>
      <c r="RJ1001" s="1"/>
      <c r="RK1001" s="1"/>
      <c r="RL1001" s="1"/>
      <c r="RM1001" s="1"/>
      <c r="RN1001" s="1"/>
      <c r="RO1001" s="1"/>
      <c r="RP1001" s="1"/>
      <c r="RQ1001" s="1"/>
      <c r="RR1001" s="1"/>
      <c r="RS1001" s="1"/>
      <c r="RT1001" s="1"/>
      <c r="RU1001" s="1"/>
      <c r="RV1001" s="1"/>
      <c r="RW1001" s="1"/>
      <c r="RX1001" s="1"/>
      <c r="RY1001" s="1"/>
      <c r="RZ1001" s="1"/>
      <c r="SA1001" s="1"/>
      <c r="SB1001" s="1"/>
      <c r="SC1001" s="1"/>
      <c r="SD1001" s="1"/>
      <c r="SE1001" s="1"/>
      <c r="SF1001" s="1"/>
      <c r="SG1001" s="1"/>
      <c r="SH1001" s="1"/>
      <c r="SI1001" s="1"/>
      <c r="SJ1001" s="1"/>
      <c r="SK1001" s="1"/>
      <c r="SL1001" s="1"/>
      <c r="SM1001" s="1"/>
      <c r="SN1001" s="1"/>
      <c r="SO1001" s="1"/>
      <c r="SP1001" s="1"/>
      <c r="SQ1001" s="1"/>
      <c r="SR1001" s="1"/>
      <c r="SS1001" s="1"/>
      <c r="ST1001" s="1"/>
      <c r="SU1001" s="1"/>
      <c r="SV1001" s="1"/>
      <c r="SW1001" s="1"/>
      <c r="SX1001" s="1"/>
      <c r="SY1001" s="1"/>
      <c r="SZ1001" s="1"/>
      <c r="TA1001" s="1"/>
      <c r="TB1001" s="1"/>
      <c r="TC1001" s="1"/>
      <c r="TD1001" s="1"/>
      <c r="TE1001" s="1"/>
      <c r="TF1001" s="1"/>
      <c r="TG1001" s="1"/>
      <c r="TH1001" s="1"/>
      <c r="TI1001" s="1"/>
      <c r="TJ1001" s="1"/>
      <c r="TK1001" s="1"/>
      <c r="TL1001" s="1"/>
      <c r="TM1001" s="1"/>
      <c r="TN1001" s="1"/>
      <c r="TO1001" s="1"/>
      <c r="TP1001" s="1"/>
      <c r="TQ1001" s="1"/>
      <c r="TR1001" s="1"/>
      <c r="TS1001" s="1"/>
      <c r="TT1001" s="1"/>
      <c r="TU1001" s="1"/>
      <c r="TV1001" s="1"/>
      <c r="TW1001" s="1"/>
      <c r="TX1001" s="1"/>
      <c r="TY1001" s="1"/>
      <c r="TZ1001" s="1"/>
      <c r="UA1001" s="1"/>
      <c r="UB1001" s="1"/>
      <c r="UC1001" s="1"/>
      <c r="UD1001" s="1"/>
      <c r="UE1001" s="1"/>
      <c r="UF1001" s="1"/>
      <c r="UG1001" s="1"/>
      <c r="UH1001" s="1"/>
      <c r="UI1001" s="1"/>
      <c r="UJ1001" s="1"/>
      <c r="UK1001" s="1"/>
      <c r="UL1001" s="1"/>
      <c r="UM1001" s="1"/>
      <c r="UN1001" s="1"/>
      <c r="UO1001" s="1"/>
      <c r="UP1001" s="1"/>
      <c r="UQ1001" s="1"/>
      <c r="UR1001" s="1"/>
      <c r="US1001" s="1"/>
      <c r="UT1001" s="1"/>
      <c r="UU1001" s="1"/>
      <c r="UV1001" s="1"/>
      <c r="UW1001" s="1"/>
      <c r="UX1001" s="1"/>
      <c r="UY1001" s="1"/>
      <c r="UZ1001" s="1"/>
      <c r="VA1001" s="1"/>
      <c r="VB1001" s="1"/>
      <c r="VC1001" s="1"/>
      <c r="VD1001" s="1"/>
      <c r="VE1001" s="1"/>
      <c r="VF1001" s="1"/>
      <c r="VG1001" s="1"/>
      <c r="VH1001" s="1"/>
      <c r="VI1001" s="1"/>
      <c r="VJ1001" s="1"/>
      <c r="VK1001" s="1"/>
      <c r="VL1001" s="1"/>
      <c r="VM1001" s="1"/>
      <c r="VN1001" s="1"/>
      <c r="VO1001" s="1"/>
      <c r="VP1001" s="1"/>
      <c r="VQ1001" s="1"/>
      <c r="VR1001" s="1"/>
      <c r="VS1001" s="1"/>
      <c r="VT1001" s="1"/>
      <c r="VU1001" s="1"/>
      <c r="VV1001" s="1"/>
      <c r="VW1001" s="1"/>
      <c r="VX1001" s="1"/>
      <c r="VY1001" s="1"/>
      <c r="VZ1001" s="1"/>
      <c r="WA1001" s="1"/>
      <c r="WB1001" s="1"/>
      <c r="WC1001" s="1"/>
      <c r="WD1001" s="1"/>
      <c r="WE1001" s="1"/>
      <c r="WF1001" s="1"/>
      <c r="WG1001" s="1"/>
      <c r="WH1001" s="1"/>
      <c r="WI1001" s="1"/>
      <c r="WJ1001" s="1"/>
      <c r="WK1001" s="1"/>
      <c r="WL1001" s="1"/>
      <c r="WM1001" s="1"/>
      <c r="WN1001" s="1"/>
      <c r="WO1001" s="1"/>
      <c r="WP1001" s="1"/>
      <c r="WQ1001" s="1"/>
      <c r="WR1001" s="1"/>
      <c r="WS1001" s="1"/>
      <c r="WT1001" s="1"/>
      <c r="WU1001" s="1"/>
      <c r="WV1001" s="1"/>
      <c r="WW1001" s="1"/>
      <c r="WX1001" s="1"/>
      <c r="WY1001" s="1"/>
      <c r="WZ1001" s="1"/>
      <c r="XA1001" s="1"/>
      <c r="XB1001" s="1"/>
      <c r="XC1001" s="1"/>
      <c r="XD1001" s="1"/>
      <c r="XE1001" s="1"/>
      <c r="XF1001" s="1"/>
      <c r="XG1001" s="1"/>
      <c r="XH1001" s="1"/>
      <c r="XI1001" s="1"/>
      <c r="XJ1001" s="1"/>
      <c r="XK1001" s="1"/>
      <c r="XL1001" s="1"/>
      <c r="XM1001" s="1"/>
      <c r="XN1001" s="1"/>
      <c r="XO1001" s="1"/>
      <c r="XP1001" s="1"/>
      <c r="XQ1001" s="1"/>
      <c r="XR1001" s="1"/>
      <c r="XS1001" s="1"/>
      <c r="XT1001" s="1"/>
      <c r="XU1001" s="1"/>
      <c r="XV1001" s="1"/>
      <c r="XW1001" s="1"/>
      <c r="XX1001" s="1"/>
      <c r="XY1001" s="1"/>
      <c r="XZ1001" s="1"/>
      <c r="YA1001" s="1"/>
      <c r="YB1001" s="1"/>
      <c r="YC1001" s="1"/>
      <c r="YD1001" s="1"/>
      <c r="YE1001" s="1"/>
      <c r="YF1001" s="1"/>
      <c r="YG1001" s="1"/>
      <c r="YH1001" s="1"/>
      <c r="YI1001" s="1"/>
      <c r="YJ1001" s="1"/>
      <c r="YK1001" s="1"/>
      <c r="YL1001" s="1"/>
      <c r="YM1001" s="1"/>
      <c r="YN1001" s="1"/>
      <c r="YO1001" s="1"/>
      <c r="YP1001" s="1"/>
      <c r="YQ1001" s="1"/>
      <c r="YR1001" s="1"/>
      <c r="YS1001" s="1"/>
      <c r="YT1001" s="1"/>
      <c r="YU1001" s="1"/>
      <c r="YV1001" s="1"/>
      <c r="YW1001" s="1"/>
      <c r="YX1001" s="1"/>
      <c r="YY1001" s="1"/>
      <c r="YZ1001" s="1"/>
      <c r="ZA1001" s="1"/>
      <c r="ZB1001" s="1"/>
      <c r="ZC1001" s="1"/>
      <c r="ZD1001" s="1"/>
      <c r="ZE1001" s="1"/>
      <c r="ZF1001" s="1"/>
      <c r="ZG1001" s="1"/>
      <c r="ZH1001" s="1"/>
      <c r="ZI1001" s="1"/>
      <c r="ZJ1001" s="1"/>
      <c r="ZK1001" s="1"/>
      <c r="ZL1001" s="1"/>
      <c r="ZM1001" s="1"/>
      <c r="ZN1001" s="1"/>
      <c r="ZO1001" s="1"/>
      <c r="ZP1001" s="1"/>
      <c r="ZQ1001" s="1"/>
      <c r="ZR1001" s="1"/>
      <c r="ZS1001" s="1"/>
      <c r="ZT1001" s="1"/>
      <c r="ZU1001" s="1"/>
      <c r="ZV1001" s="1"/>
      <c r="ZW1001" s="1"/>
      <c r="ZX1001" s="1"/>
      <c r="ZY1001" s="1"/>
      <c r="ZZ1001" s="1"/>
      <c r="AAA1001" s="1"/>
      <c r="AAB1001" s="1"/>
      <c r="AAC1001" s="1"/>
      <c r="AAD1001" s="1"/>
      <c r="AAE1001" s="1"/>
      <c r="AAF1001" s="1"/>
      <c r="AAG1001" s="1"/>
      <c r="AAH1001" s="1"/>
      <c r="AAI1001" s="1"/>
      <c r="AAJ1001" s="1"/>
      <c r="AAK1001" s="1"/>
      <c r="AAL1001" s="1"/>
      <c r="AAM1001" s="1"/>
      <c r="AAN1001" s="1"/>
      <c r="AAO1001" s="1"/>
      <c r="AAP1001" s="1"/>
      <c r="AAQ1001" s="1"/>
      <c r="AAR1001" s="1"/>
      <c r="AAS1001" s="1"/>
      <c r="AAT1001" s="1"/>
      <c r="AAU1001" s="1"/>
      <c r="AAV1001" s="1"/>
      <c r="AAW1001" s="1"/>
      <c r="AAX1001" s="1"/>
      <c r="AAY1001" s="1"/>
      <c r="AAZ1001" s="1"/>
      <c r="ABA1001" s="1"/>
      <c r="ABB1001" s="1"/>
      <c r="ABC1001" s="1"/>
      <c r="ABD1001" s="1"/>
      <c r="ABE1001" s="1"/>
      <c r="ABF1001" s="1"/>
      <c r="ABG1001" s="1"/>
      <c r="ABH1001" s="1"/>
      <c r="ABI1001" s="1"/>
      <c r="ABJ1001" s="1"/>
      <c r="ABK1001" s="1"/>
      <c r="ABL1001" s="1"/>
      <c r="ABM1001" s="1"/>
      <c r="ABN1001" s="1"/>
      <c r="ABO1001" s="1"/>
      <c r="ABP1001" s="1"/>
      <c r="ABQ1001" s="1"/>
      <c r="ABR1001" s="1"/>
      <c r="ABS1001" s="1"/>
      <c r="ABT1001" s="1"/>
      <c r="ABU1001" s="1"/>
      <c r="ABV1001" s="1"/>
      <c r="ABW1001" s="1"/>
      <c r="ABX1001" s="1"/>
      <c r="ABY1001" s="1"/>
      <c r="ABZ1001" s="1"/>
      <c r="ACA1001" s="1"/>
      <c r="ACB1001" s="1"/>
      <c r="ACC1001" s="1"/>
      <c r="ACD1001" s="1"/>
      <c r="ACE1001" s="1"/>
      <c r="ACF1001" s="1"/>
      <c r="ACG1001" s="1"/>
      <c r="ACH1001" s="1"/>
      <c r="ACI1001" s="1"/>
      <c r="ACJ1001" s="1"/>
      <c r="ACK1001" s="1"/>
      <c r="ACL1001" s="1"/>
      <c r="ACM1001" s="1"/>
      <c r="ACN1001" s="1"/>
      <c r="ACO1001" s="1"/>
      <c r="ACP1001" s="1"/>
      <c r="ACQ1001" s="1"/>
      <c r="ACR1001" s="1"/>
      <c r="ACS1001" s="1"/>
      <c r="ACT1001" s="1"/>
      <c r="ACU1001" s="1"/>
      <c r="ACV1001" s="1"/>
      <c r="ACW1001" s="1"/>
      <c r="ACX1001" s="1"/>
      <c r="ACY1001" s="1"/>
      <c r="ACZ1001" s="1"/>
      <c r="ADA1001" s="1"/>
      <c r="ADB1001" s="1"/>
      <c r="ADC1001" s="1"/>
      <c r="ADD1001" s="1"/>
      <c r="ADE1001" s="1"/>
      <c r="ADF1001" s="1"/>
      <c r="ADG1001" s="1"/>
      <c r="ADH1001" s="1"/>
      <c r="ADI1001" s="1"/>
      <c r="ADJ1001" s="1"/>
      <c r="ADK1001" s="1"/>
      <c r="ADL1001" s="1"/>
      <c r="ADM1001" s="1"/>
      <c r="ADN1001" s="1"/>
      <c r="ADO1001" s="1"/>
      <c r="ADP1001" s="1"/>
      <c r="ADQ1001" s="1"/>
      <c r="ADR1001" s="1"/>
      <c r="ADS1001" s="1"/>
      <c r="ADT1001" s="1"/>
      <c r="ADU1001" s="1"/>
      <c r="ADV1001" s="1"/>
      <c r="ADW1001" s="1"/>
      <c r="ADX1001" s="1"/>
      <c r="ADY1001" s="1"/>
      <c r="ADZ1001" s="1"/>
      <c r="AEA1001" s="1"/>
      <c r="AEB1001" s="1"/>
      <c r="AEC1001" s="1"/>
      <c r="AED1001" s="1"/>
      <c r="AEE1001" s="1"/>
      <c r="AEF1001" s="1"/>
      <c r="AEG1001" s="1"/>
      <c r="AEH1001" s="1"/>
      <c r="AEI1001" s="1"/>
      <c r="AEJ1001" s="1"/>
      <c r="AEK1001" s="1"/>
      <c r="AEL1001" s="1"/>
      <c r="AEM1001" s="1"/>
      <c r="AEN1001" s="1"/>
      <c r="AEO1001" s="1"/>
      <c r="AEP1001" s="1"/>
      <c r="AEQ1001" s="1"/>
      <c r="AER1001" s="1"/>
      <c r="AES1001" s="1"/>
      <c r="AET1001" s="1"/>
      <c r="AEU1001" s="1"/>
      <c r="AEV1001" s="1"/>
      <c r="AEW1001" s="1"/>
      <c r="AEX1001" s="1"/>
      <c r="AEY1001" s="1"/>
      <c r="AEZ1001" s="1"/>
      <c r="AFA1001" s="1"/>
      <c r="AFB1001" s="1"/>
      <c r="AFC1001" s="1"/>
      <c r="AFD1001" s="1"/>
      <c r="AFE1001" s="1"/>
      <c r="AFF1001" s="1"/>
      <c r="AFG1001" s="1"/>
      <c r="AFH1001" s="1"/>
      <c r="AFI1001" s="1"/>
      <c r="AFJ1001" s="1"/>
      <c r="AFK1001" s="1"/>
      <c r="AFL1001" s="1"/>
      <c r="AFM1001" s="1"/>
      <c r="AFN1001" s="1"/>
      <c r="AFO1001" s="1"/>
      <c r="AFP1001" s="1"/>
      <c r="AFQ1001" s="1"/>
      <c r="AFR1001" s="1"/>
      <c r="AFS1001" s="1"/>
      <c r="AFT1001" s="1"/>
      <c r="AFU1001" s="1"/>
      <c r="AFV1001" s="1"/>
      <c r="AFW1001" s="1"/>
      <c r="AFX1001" s="1"/>
      <c r="AFY1001" s="1"/>
      <c r="AFZ1001" s="1"/>
      <c r="AGA1001" s="1"/>
      <c r="AGB1001" s="1"/>
      <c r="AGC1001" s="1"/>
      <c r="AGD1001" s="1"/>
      <c r="AGE1001" s="1"/>
      <c r="AGF1001" s="1"/>
      <c r="AGG1001" s="1"/>
      <c r="AGH1001" s="1"/>
      <c r="AGI1001" s="1"/>
      <c r="AGJ1001" s="1"/>
      <c r="AGK1001" s="1"/>
      <c r="AGL1001" s="1"/>
      <c r="AGM1001" s="1"/>
      <c r="AGN1001" s="1"/>
      <c r="AGO1001" s="1"/>
      <c r="AGP1001" s="1"/>
      <c r="AGQ1001" s="1"/>
      <c r="AGR1001" s="1"/>
      <c r="AGS1001" s="1"/>
      <c r="AGT1001" s="1"/>
      <c r="AGU1001" s="1"/>
      <c r="AGV1001" s="1"/>
      <c r="AGW1001" s="1"/>
      <c r="AGX1001" s="1"/>
      <c r="AGY1001" s="1"/>
      <c r="AGZ1001" s="1"/>
      <c r="AHA1001" s="1"/>
      <c r="AHB1001" s="1"/>
      <c r="AHC1001" s="1"/>
      <c r="AHD1001" s="1"/>
      <c r="AHE1001" s="1"/>
      <c r="AHF1001" s="1"/>
      <c r="AHG1001" s="1"/>
      <c r="AHH1001" s="1"/>
      <c r="AHI1001" s="1"/>
      <c r="AHJ1001" s="1"/>
      <c r="AHK1001" s="1"/>
      <c r="AHL1001" s="1"/>
      <c r="AHM1001" s="1"/>
      <c r="AHN1001" s="1"/>
      <c r="AHO1001" s="1"/>
      <c r="AHP1001" s="1"/>
      <c r="AHQ1001" s="1"/>
      <c r="AHR1001" s="1"/>
      <c r="AHS1001" s="1"/>
      <c r="AHT1001" s="1"/>
      <c r="AHU1001" s="1"/>
      <c r="AHV1001" s="1"/>
      <c r="AHW1001" s="1"/>
      <c r="AHX1001" s="1"/>
      <c r="AHY1001" s="1"/>
      <c r="AHZ1001" s="1"/>
      <c r="AIA1001" s="1"/>
      <c r="AIB1001" s="1"/>
      <c r="AIC1001" s="1"/>
      <c r="AID1001" s="1"/>
      <c r="AIE1001" s="1"/>
      <c r="AIF1001" s="1"/>
      <c r="AIG1001" s="1"/>
      <c r="AIH1001" s="1"/>
      <c r="AII1001" s="1"/>
      <c r="AIJ1001" s="1"/>
      <c r="AIK1001" s="1"/>
      <c r="AIL1001" s="1"/>
      <c r="AIM1001" s="1"/>
      <c r="AIN1001" s="1"/>
      <c r="AIO1001" s="1"/>
      <c r="AIP1001" s="1"/>
      <c r="AIQ1001" s="1"/>
      <c r="AIR1001" s="1"/>
      <c r="AIS1001" s="1"/>
      <c r="AIT1001" s="1"/>
      <c r="AIU1001" s="1"/>
      <c r="AIV1001" s="1"/>
      <c r="AIW1001" s="1"/>
      <c r="AIX1001" s="1"/>
      <c r="AIY1001" s="1"/>
      <c r="AIZ1001" s="1"/>
      <c r="AJA1001" s="1"/>
      <c r="AJB1001" s="1"/>
      <c r="AJC1001" s="1"/>
      <c r="AJD1001" s="1"/>
      <c r="AJE1001" s="1"/>
      <c r="AJF1001" s="1"/>
      <c r="AJG1001" s="1"/>
      <c r="AJH1001" s="1"/>
      <c r="AJI1001" s="1"/>
      <c r="AJJ1001" s="1"/>
      <c r="AJK1001" s="1"/>
      <c r="AJL1001" s="1"/>
      <c r="AJM1001" s="1"/>
      <c r="AJN1001" s="1"/>
      <c r="AJO1001" s="1"/>
      <c r="AJP1001" s="1"/>
      <c r="AJQ1001" s="1"/>
      <c r="AJR1001" s="1"/>
      <c r="AJS1001" s="1"/>
      <c r="AJT1001" s="1"/>
      <c r="AJU1001" s="1"/>
      <c r="AJV1001" s="1"/>
      <c r="AJW1001" s="1"/>
      <c r="AJX1001" s="1"/>
      <c r="AJY1001" s="1"/>
      <c r="AJZ1001" s="1"/>
      <c r="AKA1001" s="1"/>
      <c r="AKB1001" s="1"/>
      <c r="AKC1001" s="1"/>
      <c r="AKD1001" s="1"/>
      <c r="AKE1001" s="1"/>
      <c r="AKF1001" s="1"/>
      <c r="AKG1001" s="1"/>
      <c r="AKH1001" s="1"/>
      <c r="AKI1001" s="1"/>
      <c r="AKJ1001" s="1"/>
      <c r="AKK1001" s="1"/>
      <c r="AKL1001" s="1"/>
      <c r="AKM1001" s="1"/>
      <c r="AKN1001" s="1"/>
      <c r="AKO1001" s="1"/>
      <c r="AKP1001" s="1"/>
      <c r="AKQ1001" s="1"/>
      <c r="AKR1001" s="1"/>
      <c r="AKS1001" s="1"/>
      <c r="AKT1001" s="1"/>
      <c r="AKU1001" s="1"/>
      <c r="AKV1001" s="1"/>
      <c r="AKW1001" s="1"/>
      <c r="AKX1001" s="1"/>
      <c r="AKY1001" s="1"/>
      <c r="AKZ1001" s="1"/>
      <c r="ALA1001" s="1"/>
      <c r="ALB1001" s="1"/>
      <c r="ALC1001" s="1"/>
      <c r="ALD1001" s="1"/>
      <c r="ALE1001" s="1"/>
      <c r="ALF1001" s="1"/>
      <c r="ALG1001" s="1"/>
      <c r="ALH1001" s="1"/>
      <c r="ALI1001" s="1"/>
      <c r="ALJ1001" s="1"/>
      <c r="ALK1001" s="1"/>
      <c r="ALL1001" s="1"/>
      <c r="ALM1001" s="1"/>
    </row>
    <row r="1002" ht="21" customHeight="1"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  <c r="OY1002" s="1"/>
      <c r="OZ1002" s="1"/>
      <c r="PA1002" s="1"/>
      <c r="PB1002" s="1"/>
      <c r="PC1002" s="1"/>
      <c r="PD1002" s="1"/>
      <c r="PE1002" s="1"/>
      <c r="PF1002" s="1"/>
      <c r="PG1002" s="1"/>
      <c r="PH1002" s="1"/>
      <c r="PI1002" s="1"/>
      <c r="PJ1002" s="1"/>
      <c r="PK1002" s="1"/>
      <c r="PL1002" s="1"/>
      <c r="PM1002" s="1"/>
      <c r="PN1002" s="1"/>
      <c r="PO1002" s="1"/>
      <c r="PP1002" s="1"/>
      <c r="PQ1002" s="1"/>
      <c r="PR1002" s="1"/>
      <c r="PS1002" s="1"/>
      <c r="PT1002" s="1"/>
      <c r="PU1002" s="1"/>
      <c r="PV1002" s="1"/>
      <c r="PW1002" s="1"/>
      <c r="PX1002" s="1"/>
      <c r="PY1002" s="1"/>
      <c r="PZ1002" s="1"/>
      <c r="QA1002" s="1"/>
      <c r="QB1002" s="1"/>
      <c r="QC1002" s="1"/>
      <c r="QD1002" s="1"/>
      <c r="QE1002" s="1"/>
      <c r="QF1002" s="1"/>
      <c r="QG1002" s="1"/>
      <c r="QH1002" s="1"/>
      <c r="QI1002" s="1"/>
      <c r="QJ1002" s="1"/>
      <c r="QK1002" s="1"/>
      <c r="QL1002" s="1"/>
      <c r="QM1002" s="1"/>
      <c r="QN1002" s="1"/>
      <c r="QO1002" s="1"/>
      <c r="QP1002" s="1"/>
      <c r="QQ1002" s="1"/>
      <c r="QR1002" s="1"/>
      <c r="QS1002" s="1"/>
      <c r="QT1002" s="1"/>
      <c r="QU1002" s="1"/>
      <c r="QV1002" s="1"/>
      <c r="QW1002" s="1"/>
      <c r="QX1002" s="1"/>
      <c r="QY1002" s="1"/>
      <c r="QZ1002" s="1"/>
      <c r="RA1002" s="1"/>
      <c r="RB1002" s="1"/>
      <c r="RC1002" s="1"/>
      <c r="RD1002" s="1"/>
      <c r="RE1002" s="1"/>
      <c r="RF1002" s="1"/>
      <c r="RG1002" s="1"/>
      <c r="RH1002" s="1"/>
      <c r="RI1002" s="1"/>
      <c r="RJ1002" s="1"/>
      <c r="RK1002" s="1"/>
      <c r="RL1002" s="1"/>
      <c r="RM1002" s="1"/>
      <c r="RN1002" s="1"/>
      <c r="RO1002" s="1"/>
      <c r="RP1002" s="1"/>
      <c r="RQ1002" s="1"/>
      <c r="RR1002" s="1"/>
      <c r="RS1002" s="1"/>
      <c r="RT1002" s="1"/>
      <c r="RU1002" s="1"/>
      <c r="RV1002" s="1"/>
      <c r="RW1002" s="1"/>
      <c r="RX1002" s="1"/>
      <c r="RY1002" s="1"/>
      <c r="RZ1002" s="1"/>
      <c r="SA1002" s="1"/>
      <c r="SB1002" s="1"/>
      <c r="SC1002" s="1"/>
      <c r="SD1002" s="1"/>
      <c r="SE1002" s="1"/>
      <c r="SF1002" s="1"/>
      <c r="SG1002" s="1"/>
      <c r="SH1002" s="1"/>
      <c r="SI1002" s="1"/>
      <c r="SJ1002" s="1"/>
      <c r="SK1002" s="1"/>
      <c r="SL1002" s="1"/>
      <c r="SM1002" s="1"/>
      <c r="SN1002" s="1"/>
      <c r="SO1002" s="1"/>
      <c r="SP1002" s="1"/>
      <c r="SQ1002" s="1"/>
      <c r="SR1002" s="1"/>
      <c r="SS1002" s="1"/>
      <c r="ST1002" s="1"/>
      <c r="SU1002" s="1"/>
      <c r="SV1002" s="1"/>
      <c r="SW1002" s="1"/>
      <c r="SX1002" s="1"/>
      <c r="SY1002" s="1"/>
      <c r="SZ1002" s="1"/>
      <c r="TA1002" s="1"/>
      <c r="TB1002" s="1"/>
      <c r="TC1002" s="1"/>
      <c r="TD1002" s="1"/>
      <c r="TE1002" s="1"/>
      <c r="TF1002" s="1"/>
      <c r="TG1002" s="1"/>
      <c r="TH1002" s="1"/>
      <c r="TI1002" s="1"/>
      <c r="TJ1002" s="1"/>
      <c r="TK1002" s="1"/>
      <c r="TL1002" s="1"/>
      <c r="TM1002" s="1"/>
      <c r="TN1002" s="1"/>
      <c r="TO1002" s="1"/>
      <c r="TP1002" s="1"/>
      <c r="TQ1002" s="1"/>
      <c r="TR1002" s="1"/>
      <c r="TS1002" s="1"/>
      <c r="TT1002" s="1"/>
      <c r="TU1002" s="1"/>
      <c r="TV1002" s="1"/>
      <c r="TW1002" s="1"/>
      <c r="TX1002" s="1"/>
      <c r="TY1002" s="1"/>
      <c r="TZ1002" s="1"/>
      <c r="UA1002" s="1"/>
      <c r="UB1002" s="1"/>
      <c r="UC1002" s="1"/>
      <c r="UD1002" s="1"/>
      <c r="UE1002" s="1"/>
      <c r="UF1002" s="1"/>
      <c r="UG1002" s="1"/>
      <c r="UH1002" s="1"/>
      <c r="UI1002" s="1"/>
      <c r="UJ1002" s="1"/>
      <c r="UK1002" s="1"/>
      <c r="UL1002" s="1"/>
      <c r="UM1002" s="1"/>
      <c r="UN1002" s="1"/>
      <c r="UO1002" s="1"/>
      <c r="UP1002" s="1"/>
      <c r="UQ1002" s="1"/>
      <c r="UR1002" s="1"/>
      <c r="US1002" s="1"/>
      <c r="UT1002" s="1"/>
      <c r="UU1002" s="1"/>
      <c r="UV1002" s="1"/>
      <c r="UW1002" s="1"/>
      <c r="UX1002" s="1"/>
      <c r="UY1002" s="1"/>
      <c r="UZ1002" s="1"/>
      <c r="VA1002" s="1"/>
      <c r="VB1002" s="1"/>
      <c r="VC1002" s="1"/>
      <c r="VD1002" s="1"/>
      <c r="VE1002" s="1"/>
      <c r="VF1002" s="1"/>
      <c r="VG1002" s="1"/>
      <c r="VH1002" s="1"/>
      <c r="VI1002" s="1"/>
      <c r="VJ1002" s="1"/>
      <c r="VK1002" s="1"/>
      <c r="VL1002" s="1"/>
      <c r="VM1002" s="1"/>
      <c r="VN1002" s="1"/>
      <c r="VO1002" s="1"/>
      <c r="VP1002" s="1"/>
      <c r="VQ1002" s="1"/>
      <c r="VR1002" s="1"/>
      <c r="VS1002" s="1"/>
      <c r="VT1002" s="1"/>
      <c r="VU1002" s="1"/>
      <c r="VV1002" s="1"/>
      <c r="VW1002" s="1"/>
      <c r="VX1002" s="1"/>
      <c r="VY1002" s="1"/>
      <c r="VZ1002" s="1"/>
      <c r="WA1002" s="1"/>
      <c r="WB1002" s="1"/>
      <c r="WC1002" s="1"/>
      <c r="WD1002" s="1"/>
      <c r="WE1002" s="1"/>
      <c r="WF1002" s="1"/>
      <c r="WG1002" s="1"/>
      <c r="WH1002" s="1"/>
      <c r="WI1002" s="1"/>
      <c r="WJ1002" s="1"/>
      <c r="WK1002" s="1"/>
      <c r="WL1002" s="1"/>
      <c r="WM1002" s="1"/>
      <c r="WN1002" s="1"/>
      <c r="WO1002" s="1"/>
      <c r="WP1002" s="1"/>
      <c r="WQ1002" s="1"/>
      <c r="WR1002" s="1"/>
      <c r="WS1002" s="1"/>
      <c r="WT1002" s="1"/>
      <c r="WU1002" s="1"/>
      <c r="WV1002" s="1"/>
      <c r="WW1002" s="1"/>
      <c r="WX1002" s="1"/>
      <c r="WY1002" s="1"/>
      <c r="WZ1002" s="1"/>
      <c r="XA1002" s="1"/>
      <c r="XB1002" s="1"/>
      <c r="XC1002" s="1"/>
      <c r="XD1002" s="1"/>
      <c r="XE1002" s="1"/>
      <c r="XF1002" s="1"/>
      <c r="XG1002" s="1"/>
      <c r="XH1002" s="1"/>
      <c r="XI1002" s="1"/>
      <c r="XJ1002" s="1"/>
      <c r="XK1002" s="1"/>
      <c r="XL1002" s="1"/>
      <c r="XM1002" s="1"/>
      <c r="XN1002" s="1"/>
      <c r="XO1002" s="1"/>
      <c r="XP1002" s="1"/>
      <c r="XQ1002" s="1"/>
      <c r="XR1002" s="1"/>
      <c r="XS1002" s="1"/>
      <c r="XT1002" s="1"/>
      <c r="XU1002" s="1"/>
      <c r="XV1002" s="1"/>
      <c r="XW1002" s="1"/>
      <c r="XX1002" s="1"/>
      <c r="XY1002" s="1"/>
      <c r="XZ1002" s="1"/>
      <c r="YA1002" s="1"/>
      <c r="YB1002" s="1"/>
      <c r="YC1002" s="1"/>
      <c r="YD1002" s="1"/>
      <c r="YE1002" s="1"/>
      <c r="YF1002" s="1"/>
      <c r="YG1002" s="1"/>
      <c r="YH1002" s="1"/>
      <c r="YI1002" s="1"/>
      <c r="YJ1002" s="1"/>
      <c r="YK1002" s="1"/>
      <c r="YL1002" s="1"/>
      <c r="YM1002" s="1"/>
      <c r="YN1002" s="1"/>
      <c r="YO1002" s="1"/>
      <c r="YP1002" s="1"/>
      <c r="YQ1002" s="1"/>
      <c r="YR1002" s="1"/>
      <c r="YS1002" s="1"/>
      <c r="YT1002" s="1"/>
      <c r="YU1002" s="1"/>
      <c r="YV1002" s="1"/>
      <c r="YW1002" s="1"/>
      <c r="YX1002" s="1"/>
      <c r="YY1002" s="1"/>
      <c r="YZ1002" s="1"/>
      <c r="ZA1002" s="1"/>
      <c r="ZB1002" s="1"/>
      <c r="ZC1002" s="1"/>
      <c r="ZD1002" s="1"/>
      <c r="ZE1002" s="1"/>
      <c r="ZF1002" s="1"/>
      <c r="ZG1002" s="1"/>
      <c r="ZH1002" s="1"/>
      <c r="ZI1002" s="1"/>
      <c r="ZJ1002" s="1"/>
      <c r="ZK1002" s="1"/>
      <c r="ZL1002" s="1"/>
      <c r="ZM1002" s="1"/>
      <c r="ZN1002" s="1"/>
      <c r="ZO1002" s="1"/>
      <c r="ZP1002" s="1"/>
      <c r="ZQ1002" s="1"/>
      <c r="ZR1002" s="1"/>
      <c r="ZS1002" s="1"/>
      <c r="ZT1002" s="1"/>
      <c r="ZU1002" s="1"/>
      <c r="ZV1002" s="1"/>
      <c r="ZW1002" s="1"/>
      <c r="ZX1002" s="1"/>
      <c r="ZY1002" s="1"/>
      <c r="ZZ1002" s="1"/>
      <c r="AAA1002" s="1"/>
      <c r="AAB1002" s="1"/>
      <c r="AAC1002" s="1"/>
      <c r="AAD1002" s="1"/>
      <c r="AAE1002" s="1"/>
      <c r="AAF1002" s="1"/>
      <c r="AAG1002" s="1"/>
      <c r="AAH1002" s="1"/>
      <c r="AAI1002" s="1"/>
      <c r="AAJ1002" s="1"/>
      <c r="AAK1002" s="1"/>
      <c r="AAL1002" s="1"/>
      <c r="AAM1002" s="1"/>
      <c r="AAN1002" s="1"/>
      <c r="AAO1002" s="1"/>
      <c r="AAP1002" s="1"/>
      <c r="AAQ1002" s="1"/>
      <c r="AAR1002" s="1"/>
      <c r="AAS1002" s="1"/>
      <c r="AAT1002" s="1"/>
      <c r="AAU1002" s="1"/>
      <c r="AAV1002" s="1"/>
      <c r="AAW1002" s="1"/>
      <c r="AAX1002" s="1"/>
      <c r="AAY1002" s="1"/>
      <c r="AAZ1002" s="1"/>
      <c r="ABA1002" s="1"/>
      <c r="ABB1002" s="1"/>
      <c r="ABC1002" s="1"/>
      <c r="ABD1002" s="1"/>
      <c r="ABE1002" s="1"/>
      <c r="ABF1002" s="1"/>
      <c r="ABG1002" s="1"/>
      <c r="ABH1002" s="1"/>
      <c r="ABI1002" s="1"/>
      <c r="ABJ1002" s="1"/>
      <c r="ABK1002" s="1"/>
      <c r="ABL1002" s="1"/>
      <c r="ABM1002" s="1"/>
      <c r="ABN1002" s="1"/>
      <c r="ABO1002" s="1"/>
      <c r="ABP1002" s="1"/>
      <c r="ABQ1002" s="1"/>
      <c r="ABR1002" s="1"/>
      <c r="ABS1002" s="1"/>
      <c r="ABT1002" s="1"/>
      <c r="ABU1002" s="1"/>
      <c r="ABV1002" s="1"/>
      <c r="ABW1002" s="1"/>
      <c r="ABX1002" s="1"/>
      <c r="ABY1002" s="1"/>
      <c r="ABZ1002" s="1"/>
      <c r="ACA1002" s="1"/>
      <c r="ACB1002" s="1"/>
      <c r="ACC1002" s="1"/>
      <c r="ACD1002" s="1"/>
      <c r="ACE1002" s="1"/>
      <c r="ACF1002" s="1"/>
      <c r="ACG1002" s="1"/>
      <c r="ACH1002" s="1"/>
      <c r="ACI1002" s="1"/>
      <c r="ACJ1002" s="1"/>
      <c r="ACK1002" s="1"/>
      <c r="ACL1002" s="1"/>
      <c r="ACM1002" s="1"/>
      <c r="ACN1002" s="1"/>
      <c r="ACO1002" s="1"/>
      <c r="ACP1002" s="1"/>
      <c r="ACQ1002" s="1"/>
      <c r="ACR1002" s="1"/>
      <c r="ACS1002" s="1"/>
      <c r="ACT1002" s="1"/>
      <c r="ACU1002" s="1"/>
      <c r="ACV1002" s="1"/>
      <c r="ACW1002" s="1"/>
      <c r="ACX1002" s="1"/>
      <c r="ACY1002" s="1"/>
      <c r="ACZ1002" s="1"/>
      <c r="ADA1002" s="1"/>
      <c r="ADB1002" s="1"/>
      <c r="ADC1002" s="1"/>
      <c r="ADD1002" s="1"/>
      <c r="ADE1002" s="1"/>
      <c r="ADF1002" s="1"/>
      <c r="ADG1002" s="1"/>
      <c r="ADH1002" s="1"/>
      <c r="ADI1002" s="1"/>
      <c r="ADJ1002" s="1"/>
      <c r="ADK1002" s="1"/>
      <c r="ADL1002" s="1"/>
      <c r="ADM1002" s="1"/>
      <c r="ADN1002" s="1"/>
      <c r="ADO1002" s="1"/>
      <c r="ADP1002" s="1"/>
      <c r="ADQ1002" s="1"/>
      <c r="ADR1002" s="1"/>
      <c r="ADS1002" s="1"/>
      <c r="ADT1002" s="1"/>
      <c r="ADU1002" s="1"/>
      <c r="ADV1002" s="1"/>
      <c r="ADW1002" s="1"/>
      <c r="ADX1002" s="1"/>
      <c r="ADY1002" s="1"/>
      <c r="ADZ1002" s="1"/>
      <c r="AEA1002" s="1"/>
      <c r="AEB1002" s="1"/>
      <c r="AEC1002" s="1"/>
      <c r="AED1002" s="1"/>
      <c r="AEE1002" s="1"/>
      <c r="AEF1002" s="1"/>
      <c r="AEG1002" s="1"/>
      <c r="AEH1002" s="1"/>
      <c r="AEI1002" s="1"/>
      <c r="AEJ1002" s="1"/>
      <c r="AEK1002" s="1"/>
      <c r="AEL1002" s="1"/>
      <c r="AEM1002" s="1"/>
      <c r="AEN1002" s="1"/>
      <c r="AEO1002" s="1"/>
      <c r="AEP1002" s="1"/>
      <c r="AEQ1002" s="1"/>
      <c r="AER1002" s="1"/>
      <c r="AES1002" s="1"/>
      <c r="AET1002" s="1"/>
      <c r="AEU1002" s="1"/>
      <c r="AEV1002" s="1"/>
      <c r="AEW1002" s="1"/>
      <c r="AEX1002" s="1"/>
      <c r="AEY1002" s="1"/>
      <c r="AEZ1002" s="1"/>
      <c r="AFA1002" s="1"/>
      <c r="AFB1002" s="1"/>
      <c r="AFC1002" s="1"/>
      <c r="AFD1002" s="1"/>
      <c r="AFE1002" s="1"/>
      <c r="AFF1002" s="1"/>
      <c r="AFG1002" s="1"/>
      <c r="AFH1002" s="1"/>
      <c r="AFI1002" s="1"/>
      <c r="AFJ1002" s="1"/>
      <c r="AFK1002" s="1"/>
      <c r="AFL1002" s="1"/>
      <c r="AFM1002" s="1"/>
      <c r="AFN1002" s="1"/>
      <c r="AFO1002" s="1"/>
      <c r="AFP1002" s="1"/>
      <c r="AFQ1002" s="1"/>
      <c r="AFR1002" s="1"/>
      <c r="AFS1002" s="1"/>
      <c r="AFT1002" s="1"/>
      <c r="AFU1002" s="1"/>
      <c r="AFV1002" s="1"/>
      <c r="AFW1002" s="1"/>
      <c r="AFX1002" s="1"/>
      <c r="AFY1002" s="1"/>
      <c r="AFZ1002" s="1"/>
      <c r="AGA1002" s="1"/>
      <c r="AGB1002" s="1"/>
      <c r="AGC1002" s="1"/>
      <c r="AGD1002" s="1"/>
      <c r="AGE1002" s="1"/>
      <c r="AGF1002" s="1"/>
      <c r="AGG1002" s="1"/>
      <c r="AGH1002" s="1"/>
      <c r="AGI1002" s="1"/>
      <c r="AGJ1002" s="1"/>
      <c r="AGK1002" s="1"/>
      <c r="AGL1002" s="1"/>
      <c r="AGM1002" s="1"/>
      <c r="AGN1002" s="1"/>
      <c r="AGO1002" s="1"/>
      <c r="AGP1002" s="1"/>
      <c r="AGQ1002" s="1"/>
      <c r="AGR1002" s="1"/>
      <c r="AGS1002" s="1"/>
      <c r="AGT1002" s="1"/>
      <c r="AGU1002" s="1"/>
      <c r="AGV1002" s="1"/>
      <c r="AGW1002" s="1"/>
      <c r="AGX1002" s="1"/>
      <c r="AGY1002" s="1"/>
      <c r="AGZ1002" s="1"/>
      <c r="AHA1002" s="1"/>
      <c r="AHB1002" s="1"/>
      <c r="AHC1002" s="1"/>
      <c r="AHD1002" s="1"/>
      <c r="AHE1002" s="1"/>
      <c r="AHF1002" s="1"/>
      <c r="AHG1002" s="1"/>
      <c r="AHH1002" s="1"/>
      <c r="AHI1002" s="1"/>
      <c r="AHJ1002" s="1"/>
      <c r="AHK1002" s="1"/>
      <c r="AHL1002" s="1"/>
      <c r="AHM1002" s="1"/>
      <c r="AHN1002" s="1"/>
      <c r="AHO1002" s="1"/>
      <c r="AHP1002" s="1"/>
      <c r="AHQ1002" s="1"/>
      <c r="AHR1002" s="1"/>
      <c r="AHS1002" s="1"/>
      <c r="AHT1002" s="1"/>
      <c r="AHU1002" s="1"/>
      <c r="AHV1002" s="1"/>
      <c r="AHW1002" s="1"/>
      <c r="AHX1002" s="1"/>
      <c r="AHY1002" s="1"/>
      <c r="AHZ1002" s="1"/>
      <c r="AIA1002" s="1"/>
      <c r="AIB1002" s="1"/>
      <c r="AIC1002" s="1"/>
      <c r="AID1002" s="1"/>
      <c r="AIE1002" s="1"/>
      <c r="AIF1002" s="1"/>
      <c r="AIG1002" s="1"/>
      <c r="AIH1002" s="1"/>
      <c r="AII1002" s="1"/>
      <c r="AIJ1002" s="1"/>
      <c r="AIK1002" s="1"/>
      <c r="AIL1002" s="1"/>
      <c r="AIM1002" s="1"/>
      <c r="AIN1002" s="1"/>
      <c r="AIO1002" s="1"/>
      <c r="AIP1002" s="1"/>
      <c r="AIQ1002" s="1"/>
      <c r="AIR1002" s="1"/>
      <c r="AIS1002" s="1"/>
      <c r="AIT1002" s="1"/>
      <c r="AIU1002" s="1"/>
      <c r="AIV1002" s="1"/>
      <c r="AIW1002" s="1"/>
      <c r="AIX1002" s="1"/>
      <c r="AIY1002" s="1"/>
      <c r="AIZ1002" s="1"/>
      <c r="AJA1002" s="1"/>
      <c r="AJB1002" s="1"/>
      <c r="AJC1002" s="1"/>
      <c r="AJD1002" s="1"/>
      <c r="AJE1002" s="1"/>
      <c r="AJF1002" s="1"/>
      <c r="AJG1002" s="1"/>
      <c r="AJH1002" s="1"/>
      <c r="AJI1002" s="1"/>
      <c r="AJJ1002" s="1"/>
      <c r="AJK1002" s="1"/>
      <c r="AJL1002" s="1"/>
      <c r="AJM1002" s="1"/>
      <c r="AJN1002" s="1"/>
      <c r="AJO1002" s="1"/>
      <c r="AJP1002" s="1"/>
      <c r="AJQ1002" s="1"/>
      <c r="AJR1002" s="1"/>
      <c r="AJS1002" s="1"/>
      <c r="AJT1002" s="1"/>
      <c r="AJU1002" s="1"/>
      <c r="AJV1002" s="1"/>
      <c r="AJW1002" s="1"/>
      <c r="AJX1002" s="1"/>
      <c r="AJY1002" s="1"/>
      <c r="AJZ1002" s="1"/>
      <c r="AKA1002" s="1"/>
      <c r="AKB1002" s="1"/>
      <c r="AKC1002" s="1"/>
      <c r="AKD1002" s="1"/>
      <c r="AKE1002" s="1"/>
      <c r="AKF1002" s="1"/>
      <c r="AKG1002" s="1"/>
      <c r="AKH1002" s="1"/>
      <c r="AKI1002" s="1"/>
      <c r="AKJ1002" s="1"/>
      <c r="AKK1002" s="1"/>
      <c r="AKL1002" s="1"/>
      <c r="AKM1002" s="1"/>
      <c r="AKN1002" s="1"/>
      <c r="AKO1002" s="1"/>
      <c r="AKP1002" s="1"/>
      <c r="AKQ1002" s="1"/>
      <c r="AKR1002" s="1"/>
      <c r="AKS1002" s="1"/>
      <c r="AKT1002" s="1"/>
      <c r="AKU1002" s="1"/>
      <c r="AKV1002" s="1"/>
      <c r="AKW1002" s="1"/>
      <c r="AKX1002" s="1"/>
      <c r="AKY1002" s="1"/>
      <c r="AKZ1002" s="1"/>
      <c r="ALA1002" s="1"/>
      <c r="ALB1002" s="1"/>
      <c r="ALC1002" s="1"/>
      <c r="ALD1002" s="1"/>
      <c r="ALE1002" s="1"/>
      <c r="ALF1002" s="1"/>
      <c r="ALG1002" s="1"/>
      <c r="ALH1002" s="1"/>
      <c r="ALI1002" s="1"/>
      <c r="ALJ1002" s="1"/>
      <c r="ALK1002" s="1"/>
      <c r="ALL1002" s="1"/>
      <c r="ALM1002" s="1"/>
    </row>
    <row r="1003" ht="21" customHeight="1"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  <c r="OY1003" s="1"/>
      <c r="OZ1003" s="1"/>
      <c r="PA1003" s="1"/>
      <c r="PB1003" s="1"/>
      <c r="PC1003" s="1"/>
      <c r="PD1003" s="1"/>
      <c r="PE1003" s="1"/>
      <c r="PF1003" s="1"/>
      <c r="PG1003" s="1"/>
      <c r="PH1003" s="1"/>
      <c r="PI1003" s="1"/>
      <c r="PJ1003" s="1"/>
      <c r="PK1003" s="1"/>
      <c r="PL1003" s="1"/>
      <c r="PM1003" s="1"/>
      <c r="PN1003" s="1"/>
      <c r="PO1003" s="1"/>
      <c r="PP1003" s="1"/>
      <c r="PQ1003" s="1"/>
      <c r="PR1003" s="1"/>
      <c r="PS1003" s="1"/>
      <c r="PT1003" s="1"/>
      <c r="PU1003" s="1"/>
      <c r="PV1003" s="1"/>
      <c r="PW1003" s="1"/>
      <c r="PX1003" s="1"/>
      <c r="PY1003" s="1"/>
      <c r="PZ1003" s="1"/>
      <c r="QA1003" s="1"/>
      <c r="QB1003" s="1"/>
      <c r="QC1003" s="1"/>
      <c r="QD1003" s="1"/>
      <c r="QE1003" s="1"/>
      <c r="QF1003" s="1"/>
      <c r="QG1003" s="1"/>
      <c r="QH1003" s="1"/>
      <c r="QI1003" s="1"/>
      <c r="QJ1003" s="1"/>
      <c r="QK1003" s="1"/>
      <c r="QL1003" s="1"/>
      <c r="QM1003" s="1"/>
      <c r="QN1003" s="1"/>
      <c r="QO1003" s="1"/>
      <c r="QP1003" s="1"/>
      <c r="QQ1003" s="1"/>
      <c r="QR1003" s="1"/>
      <c r="QS1003" s="1"/>
      <c r="QT1003" s="1"/>
      <c r="QU1003" s="1"/>
      <c r="QV1003" s="1"/>
      <c r="QW1003" s="1"/>
      <c r="QX1003" s="1"/>
      <c r="QY1003" s="1"/>
      <c r="QZ1003" s="1"/>
      <c r="RA1003" s="1"/>
      <c r="RB1003" s="1"/>
      <c r="RC1003" s="1"/>
      <c r="RD1003" s="1"/>
      <c r="RE1003" s="1"/>
      <c r="RF1003" s="1"/>
      <c r="RG1003" s="1"/>
      <c r="RH1003" s="1"/>
      <c r="RI1003" s="1"/>
      <c r="RJ1003" s="1"/>
      <c r="RK1003" s="1"/>
      <c r="RL1003" s="1"/>
      <c r="RM1003" s="1"/>
      <c r="RN1003" s="1"/>
      <c r="RO1003" s="1"/>
      <c r="RP1003" s="1"/>
      <c r="RQ1003" s="1"/>
      <c r="RR1003" s="1"/>
      <c r="RS1003" s="1"/>
      <c r="RT1003" s="1"/>
      <c r="RU1003" s="1"/>
      <c r="RV1003" s="1"/>
      <c r="RW1003" s="1"/>
      <c r="RX1003" s="1"/>
      <c r="RY1003" s="1"/>
      <c r="RZ1003" s="1"/>
      <c r="SA1003" s="1"/>
      <c r="SB1003" s="1"/>
      <c r="SC1003" s="1"/>
      <c r="SD1003" s="1"/>
      <c r="SE1003" s="1"/>
      <c r="SF1003" s="1"/>
      <c r="SG1003" s="1"/>
      <c r="SH1003" s="1"/>
      <c r="SI1003" s="1"/>
      <c r="SJ1003" s="1"/>
      <c r="SK1003" s="1"/>
      <c r="SL1003" s="1"/>
      <c r="SM1003" s="1"/>
      <c r="SN1003" s="1"/>
      <c r="SO1003" s="1"/>
      <c r="SP1003" s="1"/>
      <c r="SQ1003" s="1"/>
      <c r="SR1003" s="1"/>
      <c r="SS1003" s="1"/>
      <c r="ST1003" s="1"/>
      <c r="SU1003" s="1"/>
      <c r="SV1003" s="1"/>
      <c r="SW1003" s="1"/>
      <c r="SX1003" s="1"/>
      <c r="SY1003" s="1"/>
      <c r="SZ1003" s="1"/>
      <c r="TA1003" s="1"/>
      <c r="TB1003" s="1"/>
      <c r="TC1003" s="1"/>
      <c r="TD1003" s="1"/>
      <c r="TE1003" s="1"/>
      <c r="TF1003" s="1"/>
      <c r="TG1003" s="1"/>
      <c r="TH1003" s="1"/>
      <c r="TI1003" s="1"/>
      <c r="TJ1003" s="1"/>
      <c r="TK1003" s="1"/>
      <c r="TL1003" s="1"/>
      <c r="TM1003" s="1"/>
      <c r="TN1003" s="1"/>
      <c r="TO1003" s="1"/>
      <c r="TP1003" s="1"/>
      <c r="TQ1003" s="1"/>
      <c r="TR1003" s="1"/>
      <c r="TS1003" s="1"/>
      <c r="TT1003" s="1"/>
      <c r="TU1003" s="1"/>
      <c r="TV1003" s="1"/>
      <c r="TW1003" s="1"/>
      <c r="TX1003" s="1"/>
      <c r="TY1003" s="1"/>
      <c r="TZ1003" s="1"/>
      <c r="UA1003" s="1"/>
      <c r="UB1003" s="1"/>
      <c r="UC1003" s="1"/>
      <c r="UD1003" s="1"/>
      <c r="UE1003" s="1"/>
      <c r="UF1003" s="1"/>
      <c r="UG1003" s="1"/>
      <c r="UH1003" s="1"/>
      <c r="UI1003" s="1"/>
      <c r="UJ1003" s="1"/>
      <c r="UK1003" s="1"/>
      <c r="UL1003" s="1"/>
      <c r="UM1003" s="1"/>
      <c r="UN1003" s="1"/>
      <c r="UO1003" s="1"/>
      <c r="UP1003" s="1"/>
      <c r="UQ1003" s="1"/>
      <c r="UR1003" s="1"/>
      <c r="US1003" s="1"/>
      <c r="UT1003" s="1"/>
      <c r="UU1003" s="1"/>
      <c r="UV1003" s="1"/>
      <c r="UW1003" s="1"/>
      <c r="UX1003" s="1"/>
      <c r="UY1003" s="1"/>
      <c r="UZ1003" s="1"/>
      <c r="VA1003" s="1"/>
      <c r="VB1003" s="1"/>
      <c r="VC1003" s="1"/>
      <c r="VD1003" s="1"/>
      <c r="VE1003" s="1"/>
      <c r="VF1003" s="1"/>
      <c r="VG1003" s="1"/>
      <c r="VH1003" s="1"/>
      <c r="VI1003" s="1"/>
      <c r="VJ1003" s="1"/>
      <c r="VK1003" s="1"/>
      <c r="VL1003" s="1"/>
      <c r="VM1003" s="1"/>
      <c r="VN1003" s="1"/>
      <c r="VO1003" s="1"/>
      <c r="VP1003" s="1"/>
      <c r="VQ1003" s="1"/>
      <c r="VR1003" s="1"/>
      <c r="VS1003" s="1"/>
      <c r="VT1003" s="1"/>
      <c r="VU1003" s="1"/>
      <c r="VV1003" s="1"/>
      <c r="VW1003" s="1"/>
      <c r="VX1003" s="1"/>
      <c r="VY1003" s="1"/>
      <c r="VZ1003" s="1"/>
      <c r="WA1003" s="1"/>
      <c r="WB1003" s="1"/>
      <c r="WC1003" s="1"/>
      <c r="WD1003" s="1"/>
      <c r="WE1003" s="1"/>
      <c r="WF1003" s="1"/>
      <c r="WG1003" s="1"/>
      <c r="WH1003" s="1"/>
      <c r="WI1003" s="1"/>
      <c r="WJ1003" s="1"/>
      <c r="WK1003" s="1"/>
      <c r="WL1003" s="1"/>
      <c r="WM1003" s="1"/>
      <c r="WN1003" s="1"/>
      <c r="WO1003" s="1"/>
      <c r="WP1003" s="1"/>
      <c r="WQ1003" s="1"/>
      <c r="WR1003" s="1"/>
      <c r="WS1003" s="1"/>
      <c r="WT1003" s="1"/>
      <c r="WU1003" s="1"/>
      <c r="WV1003" s="1"/>
      <c r="WW1003" s="1"/>
      <c r="WX1003" s="1"/>
      <c r="WY1003" s="1"/>
      <c r="WZ1003" s="1"/>
      <c r="XA1003" s="1"/>
      <c r="XB1003" s="1"/>
      <c r="XC1003" s="1"/>
      <c r="XD1003" s="1"/>
      <c r="XE1003" s="1"/>
      <c r="XF1003" s="1"/>
      <c r="XG1003" s="1"/>
      <c r="XH1003" s="1"/>
      <c r="XI1003" s="1"/>
      <c r="XJ1003" s="1"/>
      <c r="XK1003" s="1"/>
      <c r="XL1003" s="1"/>
      <c r="XM1003" s="1"/>
      <c r="XN1003" s="1"/>
      <c r="XO1003" s="1"/>
      <c r="XP1003" s="1"/>
      <c r="XQ1003" s="1"/>
      <c r="XR1003" s="1"/>
      <c r="XS1003" s="1"/>
      <c r="XT1003" s="1"/>
      <c r="XU1003" s="1"/>
      <c r="XV1003" s="1"/>
      <c r="XW1003" s="1"/>
      <c r="XX1003" s="1"/>
      <c r="XY1003" s="1"/>
      <c r="XZ1003" s="1"/>
      <c r="YA1003" s="1"/>
      <c r="YB1003" s="1"/>
      <c r="YC1003" s="1"/>
      <c r="YD1003" s="1"/>
      <c r="YE1003" s="1"/>
      <c r="YF1003" s="1"/>
      <c r="YG1003" s="1"/>
      <c r="YH1003" s="1"/>
      <c r="YI1003" s="1"/>
      <c r="YJ1003" s="1"/>
      <c r="YK1003" s="1"/>
      <c r="YL1003" s="1"/>
      <c r="YM1003" s="1"/>
      <c r="YN1003" s="1"/>
      <c r="YO1003" s="1"/>
      <c r="YP1003" s="1"/>
      <c r="YQ1003" s="1"/>
      <c r="YR1003" s="1"/>
      <c r="YS1003" s="1"/>
      <c r="YT1003" s="1"/>
      <c r="YU1003" s="1"/>
      <c r="YV1003" s="1"/>
      <c r="YW1003" s="1"/>
      <c r="YX1003" s="1"/>
      <c r="YY1003" s="1"/>
      <c r="YZ1003" s="1"/>
      <c r="ZA1003" s="1"/>
      <c r="ZB1003" s="1"/>
      <c r="ZC1003" s="1"/>
      <c r="ZD1003" s="1"/>
      <c r="ZE1003" s="1"/>
      <c r="ZF1003" s="1"/>
      <c r="ZG1003" s="1"/>
      <c r="ZH1003" s="1"/>
      <c r="ZI1003" s="1"/>
      <c r="ZJ1003" s="1"/>
      <c r="ZK1003" s="1"/>
      <c r="ZL1003" s="1"/>
      <c r="ZM1003" s="1"/>
      <c r="ZN1003" s="1"/>
      <c r="ZO1003" s="1"/>
      <c r="ZP1003" s="1"/>
      <c r="ZQ1003" s="1"/>
      <c r="ZR1003" s="1"/>
      <c r="ZS1003" s="1"/>
      <c r="ZT1003" s="1"/>
      <c r="ZU1003" s="1"/>
      <c r="ZV1003" s="1"/>
      <c r="ZW1003" s="1"/>
      <c r="ZX1003" s="1"/>
      <c r="ZY1003" s="1"/>
      <c r="ZZ1003" s="1"/>
      <c r="AAA1003" s="1"/>
      <c r="AAB1003" s="1"/>
      <c r="AAC1003" s="1"/>
      <c r="AAD1003" s="1"/>
      <c r="AAE1003" s="1"/>
      <c r="AAF1003" s="1"/>
      <c r="AAG1003" s="1"/>
      <c r="AAH1003" s="1"/>
      <c r="AAI1003" s="1"/>
      <c r="AAJ1003" s="1"/>
      <c r="AAK1003" s="1"/>
      <c r="AAL1003" s="1"/>
      <c r="AAM1003" s="1"/>
      <c r="AAN1003" s="1"/>
      <c r="AAO1003" s="1"/>
      <c r="AAP1003" s="1"/>
      <c r="AAQ1003" s="1"/>
      <c r="AAR1003" s="1"/>
      <c r="AAS1003" s="1"/>
      <c r="AAT1003" s="1"/>
      <c r="AAU1003" s="1"/>
      <c r="AAV1003" s="1"/>
      <c r="AAW1003" s="1"/>
      <c r="AAX1003" s="1"/>
      <c r="AAY1003" s="1"/>
      <c r="AAZ1003" s="1"/>
      <c r="ABA1003" s="1"/>
      <c r="ABB1003" s="1"/>
      <c r="ABC1003" s="1"/>
      <c r="ABD1003" s="1"/>
      <c r="ABE1003" s="1"/>
      <c r="ABF1003" s="1"/>
      <c r="ABG1003" s="1"/>
      <c r="ABH1003" s="1"/>
      <c r="ABI1003" s="1"/>
      <c r="ABJ1003" s="1"/>
      <c r="ABK1003" s="1"/>
      <c r="ABL1003" s="1"/>
      <c r="ABM1003" s="1"/>
      <c r="ABN1003" s="1"/>
      <c r="ABO1003" s="1"/>
      <c r="ABP1003" s="1"/>
      <c r="ABQ1003" s="1"/>
      <c r="ABR1003" s="1"/>
      <c r="ABS1003" s="1"/>
      <c r="ABT1003" s="1"/>
      <c r="ABU1003" s="1"/>
      <c r="ABV1003" s="1"/>
      <c r="ABW1003" s="1"/>
      <c r="ABX1003" s="1"/>
      <c r="ABY1003" s="1"/>
      <c r="ABZ1003" s="1"/>
      <c r="ACA1003" s="1"/>
      <c r="ACB1003" s="1"/>
      <c r="ACC1003" s="1"/>
      <c r="ACD1003" s="1"/>
      <c r="ACE1003" s="1"/>
      <c r="ACF1003" s="1"/>
      <c r="ACG1003" s="1"/>
      <c r="ACH1003" s="1"/>
      <c r="ACI1003" s="1"/>
      <c r="ACJ1003" s="1"/>
      <c r="ACK1003" s="1"/>
      <c r="ACL1003" s="1"/>
      <c r="ACM1003" s="1"/>
      <c r="ACN1003" s="1"/>
      <c r="ACO1003" s="1"/>
      <c r="ACP1003" s="1"/>
      <c r="ACQ1003" s="1"/>
      <c r="ACR1003" s="1"/>
      <c r="ACS1003" s="1"/>
      <c r="ACT1003" s="1"/>
      <c r="ACU1003" s="1"/>
      <c r="ACV1003" s="1"/>
      <c r="ACW1003" s="1"/>
      <c r="ACX1003" s="1"/>
      <c r="ACY1003" s="1"/>
      <c r="ACZ1003" s="1"/>
      <c r="ADA1003" s="1"/>
      <c r="ADB1003" s="1"/>
      <c r="ADC1003" s="1"/>
      <c r="ADD1003" s="1"/>
      <c r="ADE1003" s="1"/>
      <c r="ADF1003" s="1"/>
      <c r="ADG1003" s="1"/>
      <c r="ADH1003" s="1"/>
      <c r="ADI1003" s="1"/>
      <c r="ADJ1003" s="1"/>
      <c r="ADK1003" s="1"/>
      <c r="ADL1003" s="1"/>
      <c r="ADM1003" s="1"/>
      <c r="ADN1003" s="1"/>
      <c r="ADO1003" s="1"/>
      <c r="ADP1003" s="1"/>
      <c r="ADQ1003" s="1"/>
      <c r="ADR1003" s="1"/>
      <c r="ADS1003" s="1"/>
      <c r="ADT1003" s="1"/>
      <c r="ADU1003" s="1"/>
      <c r="ADV1003" s="1"/>
      <c r="ADW1003" s="1"/>
      <c r="ADX1003" s="1"/>
      <c r="ADY1003" s="1"/>
      <c r="ADZ1003" s="1"/>
      <c r="AEA1003" s="1"/>
      <c r="AEB1003" s="1"/>
      <c r="AEC1003" s="1"/>
      <c r="AED1003" s="1"/>
      <c r="AEE1003" s="1"/>
      <c r="AEF1003" s="1"/>
      <c r="AEG1003" s="1"/>
      <c r="AEH1003" s="1"/>
      <c r="AEI1003" s="1"/>
      <c r="AEJ1003" s="1"/>
      <c r="AEK1003" s="1"/>
      <c r="AEL1003" s="1"/>
      <c r="AEM1003" s="1"/>
      <c r="AEN1003" s="1"/>
      <c r="AEO1003" s="1"/>
      <c r="AEP1003" s="1"/>
      <c r="AEQ1003" s="1"/>
      <c r="AER1003" s="1"/>
      <c r="AES1003" s="1"/>
      <c r="AET1003" s="1"/>
      <c r="AEU1003" s="1"/>
      <c r="AEV1003" s="1"/>
      <c r="AEW1003" s="1"/>
      <c r="AEX1003" s="1"/>
      <c r="AEY1003" s="1"/>
      <c r="AEZ1003" s="1"/>
      <c r="AFA1003" s="1"/>
      <c r="AFB1003" s="1"/>
      <c r="AFC1003" s="1"/>
      <c r="AFD1003" s="1"/>
      <c r="AFE1003" s="1"/>
      <c r="AFF1003" s="1"/>
      <c r="AFG1003" s="1"/>
      <c r="AFH1003" s="1"/>
      <c r="AFI1003" s="1"/>
      <c r="AFJ1003" s="1"/>
      <c r="AFK1003" s="1"/>
      <c r="AFL1003" s="1"/>
      <c r="AFM1003" s="1"/>
      <c r="AFN1003" s="1"/>
      <c r="AFO1003" s="1"/>
      <c r="AFP1003" s="1"/>
      <c r="AFQ1003" s="1"/>
      <c r="AFR1003" s="1"/>
      <c r="AFS1003" s="1"/>
      <c r="AFT1003" s="1"/>
      <c r="AFU1003" s="1"/>
      <c r="AFV1003" s="1"/>
      <c r="AFW1003" s="1"/>
      <c r="AFX1003" s="1"/>
      <c r="AFY1003" s="1"/>
      <c r="AFZ1003" s="1"/>
      <c r="AGA1003" s="1"/>
      <c r="AGB1003" s="1"/>
      <c r="AGC1003" s="1"/>
      <c r="AGD1003" s="1"/>
      <c r="AGE1003" s="1"/>
      <c r="AGF1003" s="1"/>
      <c r="AGG1003" s="1"/>
      <c r="AGH1003" s="1"/>
      <c r="AGI1003" s="1"/>
      <c r="AGJ1003" s="1"/>
      <c r="AGK1003" s="1"/>
      <c r="AGL1003" s="1"/>
      <c r="AGM1003" s="1"/>
      <c r="AGN1003" s="1"/>
      <c r="AGO1003" s="1"/>
      <c r="AGP1003" s="1"/>
      <c r="AGQ1003" s="1"/>
      <c r="AGR1003" s="1"/>
      <c r="AGS1003" s="1"/>
      <c r="AGT1003" s="1"/>
      <c r="AGU1003" s="1"/>
      <c r="AGV1003" s="1"/>
      <c r="AGW1003" s="1"/>
      <c r="AGX1003" s="1"/>
      <c r="AGY1003" s="1"/>
      <c r="AGZ1003" s="1"/>
      <c r="AHA1003" s="1"/>
      <c r="AHB1003" s="1"/>
      <c r="AHC1003" s="1"/>
      <c r="AHD1003" s="1"/>
      <c r="AHE1003" s="1"/>
      <c r="AHF1003" s="1"/>
      <c r="AHG1003" s="1"/>
      <c r="AHH1003" s="1"/>
      <c r="AHI1003" s="1"/>
      <c r="AHJ1003" s="1"/>
      <c r="AHK1003" s="1"/>
      <c r="AHL1003" s="1"/>
      <c r="AHM1003" s="1"/>
      <c r="AHN1003" s="1"/>
      <c r="AHO1003" s="1"/>
      <c r="AHP1003" s="1"/>
      <c r="AHQ1003" s="1"/>
      <c r="AHR1003" s="1"/>
      <c r="AHS1003" s="1"/>
      <c r="AHT1003" s="1"/>
      <c r="AHU1003" s="1"/>
      <c r="AHV1003" s="1"/>
      <c r="AHW1003" s="1"/>
      <c r="AHX1003" s="1"/>
      <c r="AHY1003" s="1"/>
      <c r="AHZ1003" s="1"/>
      <c r="AIA1003" s="1"/>
      <c r="AIB1003" s="1"/>
      <c r="AIC1003" s="1"/>
      <c r="AID1003" s="1"/>
      <c r="AIE1003" s="1"/>
      <c r="AIF1003" s="1"/>
      <c r="AIG1003" s="1"/>
      <c r="AIH1003" s="1"/>
      <c r="AII1003" s="1"/>
      <c r="AIJ1003" s="1"/>
      <c r="AIK1003" s="1"/>
      <c r="AIL1003" s="1"/>
      <c r="AIM1003" s="1"/>
      <c r="AIN1003" s="1"/>
      <c r="AIO1003" s="1"/>
      <c r="AIP1003" s="1"/>
      <c r="AIQ1003" s="1"/>
      <c r="AIR1003" s="1"/>
      <c r="AIS1003" s="1"/>
      <c r="AIT1003" s="1"/>
      <c r="AIU1003" s="1"/>
      <c r="AIV1003" s="1"/>
      <c r="AIW1003" s="1"/>
      <c r="AIX1003" s="1"/>
      <c r="AIY1003" s="1"/>
      <c r="AIZ1003" s="1"/>
      <c r="AJA1003" s="1"/>
      <c r="AJB1003" s="1"/>
      <c r="AJC1003" s="1"/>
      <c r="AJD1003" s="1"/>
      <c r="AJE1003" s="1"/>
      <c r="AJF1003" s="1"/>
      <c r="AJG1003" s="1"/>
      <c r="AJH1003" s="1"/>
      <c r="AJI1003" s="1"/>
      <c r="AJJ1003" s="1"/>
      <c r="AJK1003" s="1"/>
      <c r="AJL1003" s="1"/>
      <c r="AJM1003" s="1"/>
      <c r="AJN1003" s="1"/>
      <c r="AJO1003" s="1"/>
      <c r="AJP1003" s="1"/>
      <c r="AJQ1003" s="1"/>
      <c r="AJR1003" s="1"/>
      <c r="AJS1003" s="1"/>
      <c r="AJT1003" s="1"/>
      <c r="AJU1003" s="1"/>
      <c r="AJV1003" s="1"/>
      <c r="AJW1003" s="1"/>
      <c r="AJX1003" s="1"/>
      <c r="AJY1003" s="1"/>
      <c r="AJZ1003" s="1"/>
      <c r="AKA1003" s="1"/>
      <c r="AKB1003" s="1"/>
      <c r="AKC1003" s="1"/>
      <c r="AKD1003" s="1"/>
      <c r="AKE1003" s="1"/>
      <c r="AKF1003" s="1"/>
      <c r="AKG1003" s="1"/>
      <c r="AKH1003" s="1"/>
      <c r="AKI1003" s="1"/>
      <c r="AKJ1003" s="1"/>
      <c r="AKK1003" s="1"/>
      <c r="AKL1003" s="1"/>
      <c r="AKM1003" s="1"/>
      <c r="AKN1003" s="1"/>
      <c r="AKO1003" s="1"/>
      <c r="AKP1003" s="1"/>
      <c r="AKQ1003" s="1"/>
      <c r="AKR1003" s="1"/>
      <c r="AKS1003" s="1"/>
      <c r="AKT1003" s="1"/>
      <c r="AKU1003" s="1"/>
      <c r="AKV1003" s="1"/>
      <c r="AKW1003" s="1"/>
      <c r="AKX1003" s="1"/>
      <c r="AKY1003" s="1"/>
      <c r="AKZ1003" s="1"/>
      <c r="ALA1003" s="1"/>
      <c r="ALB1003" s="1"/>
      <c r="ALC1003" s="1"/>
      <c r="ALD1003" s="1"/>
      <c r="ALE1003" s="1"/>
      <c r="ALF1003" s="1"/>
      <c r="ALG1003" s="1"/>
      <c r="ALH1003" s="1"/>
      <c r="ALI1003" s="1"/>
      <c r="ALJ1003" s="1"/>
      <c r="ALK1003" s="1"/>
      <c r="ALL1003" s="1"/>
      <c r="ALM1003" s="1"/>
    </row>
    <row r="1004" ht="21" customHeight="1"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  <c r="OY1004" s="1"/>
      <c r="OZ1004" s="1"/>
      <c r="PA1004" s="1"/>
      <c r="PB1004" s="1"/>
      <c r="PC1004" s="1"/>
      <c r="PD1004" s="1"/>
      <c r="PE1004" s="1"/>
      <c r="PF1004" s="1"/>
      <c r="PG1004" s="1"/>
      <c r="PH1004" s="1"/>
      <c r="PI1004" s="1"/>
      <c r="PJ1004" s="1"/>
      <c r="PK1004" s="1"/>
      <c r="PL1004" s="1"/>
      <c r="PM1004" s="1"/>
      <c r="PN1004" s="1"/>
      <c r="PO1004" s="1"/>
      <c r="PP1004" s="1"/>
      <c r="PQ1004" s="1"/>
      <c r="PR1004" s="1"/>
      <c r="PS1004" s="1"/>
      <c r="PT1004" s="1"/>
      <c r="PU1004" s="1"/>
      <c r="PV1004" s="1"/>
      <c r="PW1004" s="1"/>
      <c r="PX1004" s="1"/>
      <c r="PY1004" s="1"/>
      <c r="PZ1004" s="1"/>
      <c r="QA1004" s="1"/>
      <c r="QB1004" s="1"/>
      <c r="QC1004" s="1"/>
      <c r="QD1004" s="1"/>
      <c r="QE1004" s="1"/>
      <c r="QF1004" s="1"/>
      <c r="QG1004" s="1"/>
      <c r="QH1004" s="1"/>
      <c r="QI1004" s="1"/>
      <c r="QJ1004" s="1"/>
      <c r="QK1004" s="1"/>
      <c r="QL1004" s="1"/>
      <c r="QM1004" s="1"/>
      <c r="QN1004" s="1"/>
      <c r="QO1004" s="1"/>
      <c r="QP1004" s="1"/>
      <c r="QQ1004" s="1"/>
      <c r="QR1004" s="1"/>
      <c r="QS1004" s="1"/>
      <c r="QT1004" s="1"/>
      <c r="QU1004" s="1"/>
      <c r="QV1004" s="1"/>
      <c r="QW1004" s="1"/>
      <c r="QX1004" s="1"/>
      <c r="QY1004" s="1"/>
      <c r="QZ1004" s="1"/>
      <c r="RA1004" s="1"/>
      <c r="RB1004" s="1"/>
      <c r="RC1004" s="1"/>
      <c r="RD1004" s="1"/>
      <c r="RE1004" s="1"/>
      <c r="RF1004" s="1"/>
      <c r="RG1004" s="1"/>
      <c r="RH1004" s="1"/>
      <c r="RI1004" s="1"/>
      <c r="RJ1004" s="1"/>
      <c r="RK1004" s="1"/>
      <c r="RL1004" s="1"/>
      <c r="RM1004" s="1"/>
      <c r="RN1004" s="1"/>
      <c r="RO1004" s="1"/>
      <c r="RP1004" s="1"/>
      <c r="RQ1004" s="1"/>
      <c r="RR1004" s="1"/>
      <c r="RS1004" s="1"/>
      <c r="RT1004" s="1"/>
      <c r="RU1004" s="1"/>
      <c r="RV1004" s="1"/>
      <c r="RW1004" s="1"/>
      <c r="RX1004" s="1"/>
      <c r="RY1004" s="1"/>
      <c r="RZ1004" s="1"/>
      <c r="SA1004" s="1"/>
      <c r="SB1004" s="1"/>
      <c r="SC1004" s="1"/>
      <c r="SD1004" s="1"/>
      <c r="SE1004" s="1"/>
      <c r="SF1004" s="1"/>
      <c r="SG1004" s="1"/>
      <c r="SH1004" s="1"/>
      <c r="SI1004" s="1"/>
      <c r="SJ1004" s="1"/>
      <c r="SK1004" s="1"/>
      <c r="SL1004" s="1"/>
      <c r="SM1004" s="1"/>
      <c r="SN1004" s="1"/>
      <c r="SO1004" s="1"/>
      <c r="SP1004" s="1"/>
      <c r="SQ1004" s="1"/>
      <c r="SR1004" s="1"/>
      <c r="SS1004" s="1"/>
      <c r="ST1004" s="1"/>
      <c r="SU1004" s="1"/>
      <c r="SV1004" s="1"/>
      <c r="SW1004" s="1"/>
      <c r="SX1004" s="1"/>
      <c r="SY1004" s="1"/>
      <c r="SZ1004" s="1"/>
      <c r="TA1004" s="1"/>
      <c r="TB1004" s="1"/>
      <c r="TC1004" s="1"/>
      <c r="TD1004" s="1"/>
      <c r="TE1004" s="1"/>
      <c r="TF1004" s="1"/>
      <c r="TG1004" s="1"/>
      <c r="TH1004" s="1"/>
      <c r="TI1004" s="1"/>
      <c r="TJ1004" s="1"/>
      <c r="TK1004" s="1"/>
      <c r="TL1004" s="1"/>
      <c r="TM1004" s="1"/>
      <c r="TN1004" s="1"/>
      <c r="TO1004" s="1"/>
      <c r="TP1004" s="1"/>
      <c r="TQ1004" s="1"/>
      <c r="TR1004" s="1"/>
      <c r="TS1004" s="1"/>
      <c r="TT1004" s="1"/>
      <c r="TU1004" s="1"/>
      <c r="TV1004" s="1"/>
      <c r="TW1004" s="1"/>
      <c r="TX1004" s="1"/>
      <c r="TY1004" s="1"/>
      <c r="TZ1004" s="1"/>
      <c r="UA1004" s="1"/>
      <c r="UB1004" s="1"/>
      <c r="UC1004" s="1"/>
      <c r="UD1004" s="1"/>
      <c r="UE1004" s="1"/>
      <c r="UF1004" s="1"/>
      <c r="UG1004" s="1"/>
      <c r="UH1004" s="1"/>
      <c r="UI1004" s="1"/>
      <c r="UJ1004" s="1"/>
      <c r="UK1004" s="1"/>
      <c r="UL1004" s="1"/>
      <c r="UM1004" s="1"/>
      <c r="UN1004" s="1"/>
      <c r="UO1004" s="1"/>
      <c r="UP1004" s="1"/>
      <c r="UQ1004" s="1"/>
      <c r="UR1004" s="1"/>
      <c r="US1004" s="1"/>
      <c r="UT1004" s="1"/>
      <c r="UU1004" s="1"/>
      <c r="UV1004" s="1"/>
      <c r="UW1004" s="1"/>
      <c r="UX1004" s="1"/>
      <c r="UY1004" s="1"/>
      <c r="UZ1004" s="1"/>
      <c r="VA1004" s="1"/>
      <c r="VB1004" s="1"/>
      <c r="VC1004" s="1"/>
      <c r="VD1004" s="1"/>
      <c r="VE1004" s="1"/>
      <c r="VF1004" s="1"/>
      <c r="VG1004" s="1"/>
      <c r="VH1004" s="1"/>
      <c r="VI1004" s="1"/>
      <c r="VJ1004" s="1"/>
      <c r="VK1004" s="1"/>
      <c r="VL1004" s="1"/>
      <c r="VM1004" s="1"/>
      <c r="VN1004" s="1"/>
      <c r="VO1004" s="1"/>
      <c r="VP1004" s="1"/>
      <c r="VQ1004" s="1"/>
      <c r="VR1004" s="1"/>
      <c r="VS1004" s="1"/>
      <c r="VT1004" s="1"/>
      <c r="VU1004" s="1"/>
      <c r="VV1004" s="1"/>
      <c r="VW1004" s="1"/>
      <c r="VX1004" s="1"/>
      <c r="VY1004" s="1"/>
      <c r="VZ1004" s="1"/>
      <c r="WA1004" s="1"/>
      <c r="WB1004" s="1"/>
      <c r="WC1004" s="1"/>
      <c r="WD1004" s="1"/>
      <c r="WE1004" s="1"/>
      <c r="WF1004" s="1"/>
      <c r="WG1004" s="1"/>
      <c r="WH1004" s="1"/>
      <c r="WI1004" s="1"/>
      <c r="WJ1004" s="1"/>
      <c r="WK1004" s="1"/>
      <c r="WL1004" s="1"/>
      <c r="WM1004" s="1"/>
      <c r="WN1004" s="1"/>
      <c r="WO1004" s="1"/>
      <c r="WP1004" s="1"/>
      <c r="WQ1004" s="1"/>
      <c r="WR1004" s="1"/>
      <c r="WS1004" s="1"/>
      <c r="WT1004" s="1"/>
      <c r="WU1004" s="1"/>
      <c r="WV1004" s="1"/>
      <c r="WW1004" s="1"/>
      <c r="WX1004" s="1"/>
      <c r="WY1004" s="1"/>
      <c r="WZ1004" s="1"/>
      <c r="XA1004" s="1"/>
      <c r="XB1004" s="1"/>
      <c r="XC1004" s="1"/>
      <c r="XD1004" s="1"/>
      <c r="XE1004" s="1"/>
      <c r="XF1004" s="1"/>
      <c r="XG1004" s="1"/>
      <c r="XH1004" s="1"/>
      <c r="XI1004" s="1"/>
      <c r="XJ1004" s="1"/>
      <c r="XK1004" s="1"/>
      <c r="XL1004" s="1"/>
      <c r="XM1004" s="1"/>
      <c r="XN1004" s="1"/>
      <c r="XO1004" s="1"/>
      <c r="XP1004" s="1"/>
      <c r="XQ1004" s="1"/>
      <c r="XR1004" s="1"/>
      <c r="XS1004" s="1"/>
      <c r="XT1004" s="1"/>
      <c r="XU1004" s="1"/>
      <c r="XV1004" s="1"/>
      <c r="XW1004" s="1"/>
      <c r="XX1004" s="1"/>
      <c r="XY1004" s="1"/>
      <c r="XZ1004" s="1"/>
      <c r="YA1004" s="1"/>
      <c r="YB1004" s="1"/>
      <c r="YC1004" s="1"/>
      <c r="YD1004" s="1"/>
      <c r="YE1004" s="1"/>
      <c r="YF1004" s="1"/>
      <c r="YG1004" s="1"/>
      <c r="YH1004" s="1"/>
      <c r="YI1004" s="1"/>
      <c r="YJ1004" s="1"/>
      <c r="YK1004" s="1"/>
      <c r="YL1004" s="1"/>
      <c r="YM1004" s="1"/>
      <c r="YN1004" s="1"/>
      <c r="YO1004" s="1"/>
      <c r="YP1004" s="1"/>
      <c r="YQ1004" s="1"/>
      <c r="YR1004" s="1"/>
      <c r="YS1004" s="1"/>
      <c r="YT1004" s="1"/>
      <c r="YU1004" s="1"/>
      <c r="YV1004" s="1"/>
      <c r="YW1004" s="1"/>
      <c r="YX1004" s="1"/>
      <c r="YY1004" s="1"/>
      <c r="YZ1004" s="1"/>
      <c r="ZA1004" s="1"/>
      <c r="ZB1004" s="1"/>
      <c r="ZC1004" s="1"/>
      <c r="ZD1004" s="1"/>
      <c r="ZE1004" s="1"/>
      <c r="ZF1004" s="1"/>
      <c r="ZG1004" s="1"/>
      <c r="ZH1004" s="1"/>
      <c r="ZI1004" s="1"/>
      <c r="ZJ1004" s="1"/>
      <c r="ZK1004" s="1"/>
      <c r="ZL1004" s="1"/>
      <c r="ZM1004" s="1"/>
      <c r="ZN1004" s="1"/>
      <c r="ZO1004" s="1"/>
      <c r="ZP1004" s="1"/>
      <c r="ZQ1004" s="1"/>
      <c r="ZR1004" s="1"/>
      <c r="ZS1004" s="1"/>
      <c r="ZT1004" s="1"/>
      <c r="ZU1004" s="1"/>
      <c r="ZV1004" s="1"/>
      <c r="ZW1004" s="1"/>
      <c r="ZX1004" s="1"/>
      <c r="ZY1004" s="1"/>
      <c r="ZZ1004" s="1"/>
      <c r="AAA1004" s="1"/>
      <c r="AAB1004" s="1"/>
      <c r="AAC1004" s="1"/>
      <c r="AAD1004" s="1"/>
      <c r="AAE1004" s="1"/>
      <c r="AAF1004" s="1"/>
      <c r="AAG1004" s="1"/>
      <c r="AAH1004" s="1"/>
      <c r="AAI1004" s="1"/>
      <c r="AAJ1004" s="1"/>
      <c r="AAK1004" s="1"/>
      <c r="AAL1004" s="1"/>
      <c r="AAM1004" s="1"/>
      <c r="AAN1004" s="1"/>
      <c r="AAO1004" s="1"/>
      <c r="AAP1004" s="1"/>
      <c r="AAQ1004" s="1"/>
      <c r="AAR1004" s="1"/>
      <c r="AAS1004" s="1"/>
      <c r="AAT1004" s="1"/>
      <c r="AAU1004" s="1"/>
      <c r="AAV1004" s="1"/>
      <c r="AAW1004" s="1"/>
      <c r="AAX1004" s="1"/>
      <c r="AAY1004" s="1"/>
      <c r="AAZ1004" s="1"/>
      <c r="ABA1004" s="1"/>
      <c r="ABB1004" s="1"/>
      <c r="ABC1004" s="1"/>
      <c r="ABD1004" s="1"/>
      <c r="ABE1004" s="1"/>
      <c r="ABF1004" s="1"/>
      <c r="ABG1004" s="1"/>
      <c r="ABH1004" s="1"/>
      <c r="ABI1004" s="1"/>
      <c r="ABJ1004" s="1"/>
      <c r="ABK1004" s="1"/>
      <c r="ABL1004" s="1"/>
      <c r="ABM1004" s="1"/>
      <c r="ABN1004" s="1"/>
      <c r="ABO1004" s="1"/>
      <c r="ABP1004" s="1"/>
      <c r="ABQ1004" s="1"/>
      <c r="ABR1004" s="1"/>
      <c r="ABS1004" s="1"/>
      <c r="ABT1004" s="1"/>
      <c r="ABU1004" s="1"/>
      <c r="ABV1004" s="1"/>
      <c r="ABW1004" s="1"/>
      <c r="ABX1004" s="1"/>
      <c r="ABY1004" s="1"/>
      <c r="ABZ1004" s="1"/>
      <c r="ACA1004" s="1"/>
      <c r="ACB1004" s="1"/>
      <c r="ACC1004" s="1"/>
      <c r="ACD1004" s="1"/>
      <c r="ACE1004" s="1"/>
      <c r="ACF1004" s="1"/>
      <c r="ACG1004" s="1"/>
      <c r="ACH1004" s="1"/>
      <c r="ACI1004" s="1"/>
      <c r="ACJ1004" s="1"/>
      <c r="ACK1004" s="1"/>
      <c r="ACL1004" s="1"/>
      <c r="ACM1004" s="1"/>
      <c r="ACN1004" s="1"/>
      <c r="ACO1004" s="1"/>
      <c r="ACP1004" s="1"/>
      <c r="ACQ1004" s="1"/>
      <c r="ACR1004" s="1"/>
      <c r="ACS1004" s="1"/>
      <c r="ACT1004" s="1"/>
      <c r="ACU1004" s="1"/>
      <c r="ACV1004" s="1"/>
      <c r="ACW1004" s="1"/>
      <c r="ACX1004" s="1"/>
      <c r="ACY1004" s="1"/>
      <c r="ACZ1004" s="1"/>
      <c r="ADA1004" s="1"/>
      <c r="ADB1004" s="1"/>
      <c r="ADC1004" s="1"/>
      <c r="ADD1004" s="1"/>
      <c r="ADE1004" s="1"/>
      <c r="ADF1004" s="1"/>
      <c r="ADG1004" s="1"/>
      <c r="ADH1004" s="1"/>
      <c r="ADI1004" s="1"/>
      <c r="ADJ1004" s="1"/>
      <c r="ADK1004" s="1"/>
      <c r="ADL1004" s="1"/>
      <c r="ADM1004" s="1"/>
      <c r="ADN1004" s="1"/>
      <c r="ADO1004" s="1"/>
      <c r="ADP1004" s="1"/>
      <c r="ADQ1004" s="1"/>
      <c r="ADR1004" s="1"/>
      <c r="ADS1004" s="1"/>
      <c r="ADT1004" s="1"/>
      <c r="ADU1004" s="1"/>
      <c r="ADV1004" s="1"/>
      <c r="ADW1004" s="1"/>
      <c r="ADX1004" s="1"/>
      <c r="ADY1004" s="1"/>
      <c r="ADZ1004" s="1"/>
      <c r="AEA1004" s="1"/>
      <c r="AEB1004" s="1"/>
      <c r="AEC1004" s="1"/>
      <c r="AED1004" s="1"/>
      <c r="AEE1004" s="1"/>
      <c r="AEF1004" s="1"/>
      <c r="AEG1004" s="1"/>
      <c r="AEH1004" s="1"/>
      <c r="AEI1004" s="1"/>
      <c r="AEJ1004" s="1"/>
      <c r="AEK1004" s="1"/>
      <c r="AEL1004" s="1"/>
      <c r="AEM1004" s="1"/>
      <c r="AEN1004" s="1"/>
      <c r="AEO1004" s="1"/>
      <c r="AEP1004" s="1"/>
      <c r="AEQ1004" s="1"/>
      <c r="AER1004" s="1"/>
      <c r="AES1004" s="1"/>
      <c r="AET1004" s="1"/>
      <c r="AEU1004" s="1"/>
      <c r="AEV1004" s="1"/>
      <c r="AEW1004" s="1"/>
      <c r="AEX1004" s="1"/>
      <c r="AEY1004" s="1"/>
      <c r="AEZ1004" s="1"/>
      <c r="AFA1004" s="1"/>
      <c r="AFB1004" s="1"/>
      <c r="AFC1004" s="1"/>
      <c r="AFD1004" s="1"/>
      <c r="AFE1004" s="1"/>
      <c r="AFF1004" s="1"/>
      <c r="AFG1004" s="1"/>
      <c r="AFH1004" s="1"/>
      <c r="AFI1004" s="1"/>
      <c r="AFJ1004" s="1"/>
      <c r="AFK1004" s="1"/>
      <c r="AFL1004" s="1"/>
      <c r="AFM1004" s="1"/>
      <c r="AFN1004" s="1"/>
      <c r="AFO1004" s="1"/>
      <c r="AFP1004" s="1"/>
      <c r="AFQ1004" s="1"/>
      <c r="AFR1004" s="1"/>
      <c r="AFS1004" s="1"/>
      <c r="AFT1004" s="1"/>
      <c r="AFU1004" s="1"/>
      <c r="AFV1004" s="1"/>
      <c r="AFW1004" s="1"/>
      <c r="AFX1004" s="1"/>
      <c r="AFY1004" s="1"/>
      <c r="AFZ1004" s="1"/>
      <c r="AGA1004" s="1"/>
      <c r="AGB1004" s="1"/>
      <c r="AGC1004" s="1"/>
      <c r="AGD1004" s="1"/>
      <c r="AGE1004" s="1"/>
      <c r="AGF1004" s="1"/>
      <c r="AGG1004" s="1"/>
      <c r="AGH1004" s="1"/>
      <c r="AGI1004" s="1"/>
      <c r="AGJ1004" s="1"/>
      <c r="AGK1004" s="1"/>
      <c r="AGL1004" s="1"/>
      <c r="AGM1004" s="1"/>
      <c r="AGN1004" s="1"/>
      <c r="AGO1004" s="1"/>
      <c r="AGP1004" s="1"/>
      <c r="AGQ1004" s="1"/>
      <c r="AGR1004" s="1"/>
      <c r="AGS1004" s="1"/>
      <c r="AGT1004" s="1"/>
      <c r="AGU1004" s="1"/>
      <c r="AGV1004" s="1"/>
      <c r="AGW1004" s="1"/>
      <c r="AGX1004" s="1"/>
      <c r="AGY1004" s="1"/>
      <c r="AGZ1004" s="1"/>
      <c r="AHA1004" s="1"/>
      <c r="AHB1004" s="1"/>
      <c r="AHC1004" s="1"/>
      <c r="AHD1004" s="1"/>
      <c r="AHE1004" s="1"/>
      <c r="AHF1004" s="1"/>
      <c r="AHG1004" s="1"/>
      <c r="AHH1004" s="1"/>
      <c r="AHI1004" s="1"/>
      <c r="AHJ1004" s="1"/>
      <c r="AHK1004" s="1"/>
      <c r="AHL1004" s="1"/>
      <c r="AHM1004" s="1"/>
      <c r="AHN1004" s="1"/>
      <c r="AHO1004" s="1"/>
      <c r="AHP1004" s="1"/>
      <c r="AHQ1004" s="1"/>
      <c r="AHR1004" s="1"/>
      <c r="AHS1004" s="1"/>
      <c r="AHT1004" s="1"/>
      <c r="AHU1004" s="1"/>
      <c r="AHV1004" s="1"/>
      <c r="AHW1004" s="1"/>
      <c r="AHX1004" s="1"/>
      <c r="AHY1004" s="1"/>
      <c r="AHZ1004" s="1"/>
      <c r="AIA1004" s="1"/>
      <c r="AIB1004" s="1"/>
      <c r="AIC1004" s="1"/>
      <c r="AID1004" s="1"/>
      <c r="AIE1004" s="1"/>
      <c r="AIF1004" s="1"/>
      <c r="AIG1004" s="1"/>
      <c r="AIH1004" s="1"/>
      <c r="AII1004" s="1"/>
      <c r="AIJ1004" s="1"/>
      <c r="AIK1004" s="1"/>
      <c r="AIL1004" s="1"/>
      <c r="AIM1004" s="1"/>
      <c r="AIN1004" s="1"/>
      <c r="AIO1004" s="1"/>
      <c r="AIP1004" s="1"/>
      <c r="AIQ1004" s="1"/>
      <c r="AIR1004" s="1"/>
      <c r="AIS1004" s="1"/>
      <c r="AIT1004" s="1"/>
      <c r="AIU1004" s="1"/>
      <c r="AIV1004" s="1"/>
      <c r="AIW1004" s="1"/>
      <c r="AIX1004" s="1"/>
      <c r="AIY1004" s="1"/>
      <c r="AIZ1004" s="1"/>
      <c r="AJA1004" s="1"/>
      <c r="AJB1004" s="1"/>
      <c r="AJC1004" s="1"/>
      <c r="AJD1004" s="1"/>
      <c r="AJE1004" s="1"/>
      <c r="AJF1004" s="1"/>
      <c r="AJG1004" s="1"/>
      <c r="AJH1004" s="1"/>
      <c r="AJI1004" s="1"/>
      <c r="AJJ1004" s="1"/>
      <c r="AJK1004" s="1"/>
      <c r="AJL1004" s="1"/>
      <c r="AJM1004" s="1"/>
      <c r="AJN1004" s="1"/>
      <c r="AJO1004" s="1"/>
      <c r="AJP1004" s="1"/>
      <c r="AJQ1004" s="1"/>
      <c r="AJR1004" s="1"/>
      <c r="AJS1004" s="1"/>
      <c r="AJT1004" s="1"/>
      <c r="AJU1004" s="1"/>
      <c r="AJV1004" s="1"/>
      <c r="AJW1004" s="1"/>
      <c r="AJX1004" s="1"/>
      <c r="AJY1004" s="1"/>
      <c r="AJZ1004" s="1"/>
      <c r="AKA1004" s="1"/>
      <c r="AKB1004" s="1"/>
      <c r="AKC1004" s="1"/>
      <c r="AKD1004" s="1"/>
      <c r="AKE1004" s="1"/>
      <c r="AKF1004" s="1"/>
      <c r="AKG1004" s="1"/>
      <c r="AKH1004" s="1"/>
      <c r="AKI1004" s="1"/>
      <c r="AKJ1004" s="1"/>
      <c r="AKK1004" s="1"/>
      <c r="AKL1004" s="1"/>
      <c r="AKM1004" s="1"/>
      <c r="AKN1004" s="1"/>
      <c r="AKO1004" s="1"/>
      <c r="AKP1004" s="1"/>
      <c r="AKQ1004" s="1"/>
      <c r="AKR1004" s="1"/>
      <c r="AKS1004" s="1"/>
      <c r="AKT1004" s="1"/>
      <c r="AKU1004" s="1"/>
      <c r="AKV1004" s="1"/>
      <c r="AKW1004" s="1"/>
      <c r="AKX1004" s="1"/>
      <c r="AKY1004" s="1"/>
      <c r="AKZ1004" s="1"/>
      <c r="ALA1004" s="1"/>
      <c r="ALB1004" s="1"/>
      <c r="ALC1004" s="1"/>
      <c r="ALD1004" s="1"/>
      <c r="ALE1004" s="1"/>
      <c r="ALF1004" s="1"/>
      <c r="ALG1004" s="1"/>
      <c r="ALH1004" s="1"/>
      <c r="ALI1004" s="1"/>
      <c r="ALJ1004" s="1"/>
      <c r="ALK1004" s="1"/>
      <c r="ALL1004" s="1"/>
      <c r="ALM1004" s="1"/>
    </row>
    <row r="1005" ht="21" customHeight="1"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  <c r="OY1005" s="1"/>
      <c r="OZ1005" s="1"/>
      <c r="PA1005" s="1"/>
      <c r="PB1005" s="1"/>
      <c r="PC1005" s="1"/>
      <c r="PD1005" s="1"/>
      <c r="PE1005" s="1"/>
      <c r="PF1005" s="1"/>
      <c r="PG1005" s="1"/>
      <c r="PH1005" s="1"/>
      <c r="PI1005" s="1"/>
      <c r="PJ1005" s="1"/>
      <c r="PK1005" s="1"/>
      <c r="PL1005" s="1"/>
      <c r="PM1005" s="1"/>
      <c r="PN1005" s="1"/>
      <c r="PO1005" s="1"/>
      <c r="PP1005" s="1"/>
      <c r="PQ1005" s="1"/>
      <c r="PR1005" s="1"/>
      <c r="PS1005" s="1"/>
      <c r="PT1005" s="1"/>
      <c r="PU1005" s="1"/>
      <c r="PV1005" s="1"/>
      <c r="PW1005" s="1"/>
      <c r="PX1005" s="1"/>
      <c r="PY1005" s="1"/>
      <c r="PZ1005" s="1"/>
      <c r="QA1005" s="1"/>
      <c r="QB1005" s="1"/>
      <c r="QC1005" s="1"/>
      <c r="QD1005" s="1"/>
      <c r="QE1005" s="1"/>
      <c r="QF1005" s="1"/>
      <c r="QG1005" s="1"/>
      <c r="QH1005" s="1"/>
      <c r="QI1005" s="1"/>
      <c r="QJ1005" s="1"/>
      <c r="QK1005" s="1"/>
      <c r="QL1005" s="1"/>
      <c r="QM1005" s="1"/>
      <c r="QN1005" s="1"/>
      <c r="QO1005" s="1"/>
      <c r="QP1005" s="1"/>
      <c r="QQ1005" s="1"/>
      <c r="QR1005" s="1"/>
      <c r="QS1005" s="1"/>
      <c r="QT1005" s="1"/>
      <c r="QU1005" s="1"/>
      <c r="QV1005" s="1"/>
      <c r="QW1005" s="1"/>
      <c r="QX1005" s="1"/>
      <c r="QY1005" s="1"/>
      <c r="QZ1005" s="1"/>
      <c r="RA1005" s="1"/>
      <c r="RB1005" s="1"/>
      <c r="RC1005" s="1"/>
      <c r="RD1005" s="1"/>
      <c r="RE1005" s="1"/>
      <c r="RF1005" s="1"/>
      <c r="RG1005" s="1"/>
      <c r="RH1005" s="1"/>
      <c r="RI1005" s="1"/>
      <c r="RJ1005" s="1"/>
      <c r="RK1005" s="1"/>
      <c r="RL1005" s="1"/>
      <c r="RM1005" s="1"/>
      <c r="RN1005" s="1"/>
      <c r="RO1005" s="1"/>
      <c r="RP1005" s="1"/>
      <c r="RQ1005" s="1"/>
      <c r="RR1005" s="1"/>
      <c r="RS1005" s="1"/>
      <c r="RT1005" s="1"/>
      <c r="RU1005" s="1"/>
      <c r="RV1005" s="1"/>
      <c r="RW1005" s="1"/>
      <c r="RX1005" s="1"/>
      <c r="RY1005" s="1"/>
      <c r="RZ1005" s="1"/>
      <c r="SA1005" s="1"/>
      <c r="SB1005" s="1"/>
      <c r="SC1005" s="1"/>
      <c r="SD1005" s="1"/>
      <c r="SE1005" s="1"/>
      <c r="SF1005" s="1"/>
      <c r="SG1005" s="1"/>
      <c r="SH1005" s="1"/>
      <c r="SI1005" s="1"/>
      <c r="SJ1005" s="1"/>
      <c r="SK1005" s="1"/>
      <c r="SL1005" s="1"/>
      <c r="SM1005" s="1"/>
      <c r="SN1005" s="1"/>
      <c r="SO1005" s="1"/>
      <c r="SP1005" s="1"/>
      <c r="SQ1005" s="1"/>
      <c r="SR1005" s="1"/>
      <c r="SS1005" s="1"/>
      <c r="ST1005" s="1"/>
      <c r="SU1005" s="1"/>
      <c r="SV1005" s="1"/>
      <c r="SW1005" s="1"/>
      <c r="SX1005" s="1"/>
      <c r="SY1005" s="1"/>
      <c r="SZ1005" s="1"/>
      <c r="TA1005" s="1"/>
      <c r="TB1005" s="1"/>
      <c r="TC1005" s="1"/>
      <c r="TD1005" s="1"/>
      <c r="TE1005" s="1"/>
      <c r="TF1005" s="1"/>
      <c r="TG1005" s="1"/>
      <c r="TH1005" s="1"/>
      <c r="TI1005" s="1"/>
      <c r="TJ1005" s="1"/>
      <c r="TK1005" s="1"/>
      <c r="TL1005" s="1"/>
      <c r="TM1005" s="1"/>
      <c r="TN1005" s="1"/>
      <c r="TO1005" s="1"/>
      <c r="TP1005" s="1"/>
      <c r="TQ1005" s="1"/>
      <c r="TR1005" s="1"/>
      <c r="TS1005" s="1"/>
      <c r="TT1005" s="1"/>
      <c r="TU1005" s="1"/>
      <c r="TV1005" s="1"/>
      <c r="TW1005" s="1"/>
      <c r="TX1005" s="1"/>
      <c r="TY1005" s="1"/>
      <c r="TZ1005" s="1"/>
      <c r="UA1005" s="1"/>
      <c r="UB1005" s="1"/>
      <c r="UC1005" s="1"/>
      <c r="UD1005" s="1"/>
      <c r="UE1005" s="1"/>
      <c r="UF1005" s="1"/>
      <c r="UG1005" s="1"/>
      <c r="UH1005" s="1"/>
      <c r="UI1005" s="1"/>
      <c r="UJ1005" s="1"/>
      <c r="UK1005" s="1"/>
      <c r="UL1005" s="1"/>
      <c r="UM1005" s="1"/>
      <c r="UN1005" s="1"/>
      <c r="UO1005" s="1"/>
      <c r="UP1005" s="1"/>
      <c r="UQ1005" s="1"/>
      <c r="UR1005" s="1"/>
      <c r="US1005" s="1"/>
      <c r="UT1005" s="1"/>
      <c r="UU1005" s="1"/>
      <c r="UV1005" s="1"/>
      <c r="UW1005" s="1"/>
      <c r="UX1005" s="1"/>
      <c r="UY1005" s="1"/>
      <c r="UZ1005" s="1"/>
      <c r="VA1005" s="1"/>
      <c r="VB1005" s="1"/>
      <c r="VC1005" s="1"/>
      <c r="VD1005" s="1"/>
      <c r="VE1005" s="1"/>
      <c r="VF1005" s="1"/>
      <c r="VG1005" s="1"/>
      <c r="VH1005" s="1"/>
      <c r="VI1005" s="1"/>
      <c r="VJ1005" s="1"/>
      <c r="VK1005" s="1"/>
      <c r="VL1005" s="1"/>
      <c r="VM1005" s="1"/>
      <c r="VN1005" s="1"/>
      <c r="VO1005" s="1"/>
      <c r="VP1005" s="1"/>
      <c r="VQ1005" s="1"/>
      <c r="VR1005" s="1"/>
      <c r="VS1005" s="1"/>
      <c r="VT1005" s="1"/>
      <c r="VU1005" s="1"/>
      <c r="VV1005" s="1"/>
      <c r="VW1005" s="1"/>
      <c r="VX1005" s="1"/>
      <c r="VY1005" s="1"/>
      <c r="VZ1005" s="1"/>
      <c r="WA1005" s="1"/>
      <c r="WB1005" s="1"/>
      <c r="WC1005" s="1"/>
      <c r="WD1005" s="1"/>
      <c r="WE1005" s="1"/>
      <c r="WF1005" s="1"/>
      <c r="WG1005" s="1"/>
      <c r="WH1005" s="1"/>
      <c r="WI1005" s="1"/>
      <c r="WJ1005" s="1"/>
      <c r="WK1005" s="1"/>
      <c r="WL1005" s="1"/>
      <c r="WM1005" s="1"/>
      <c r="WN1005" s="1"/>
      <c r="WO1005" s="1"/>
      <c r="WP1005" s="1"/>
      <c r="WQ1005" s="1"/>
      <c r="WR1005" s="1"/>
      <c r="WS1005" s="1"/>
      <c r="WT1005" s="1"/>
      <c r="WU1005" s="1"/>
      <c r="WV1005" s="1"/>
      <c r="WW1005" s="1"/>
      <c r="WX1005" s="1"/>
      <c r="WY1005" s="1"/>
      <c r="WZ1005" s="1"/>
      <c r="XA1005" s="1"/>
      <c r="XB1005" s="1"/>
      <c r="XC1005" s="1"/>
      <c r="XD1005" s="1"/>
      <c r="XE1005" s="1"/>
      <c r="XF1005" s="1"/>
      <c r="XG1005" s="1"/>
      <c r="XH1005" s="1"/>
      <c r="XI1005" s="1"/>
      <c r="XJ1005" s="1"/>
      <c r="XK1005" s="1"/>
      <c r="XL1005" s="1"/>
      <c r="XM1005" s="1"/>
      <c r="XN1005" s="1"/>
      <c r="XO1005" s="1"/>
      <c r="XP1005" s="1"/>
      <c r="XQ1005" s="1"/>
      <c r="XR1005" s="1"/>
      <c r="XS1005" s="1"/>
      <c r="XT1005" s="1"/>
      <c r="XU1005" s="1"/>
      <c r="XV1005" s="1"/>
      <c r="XW1005" s="1"/>
      <c r="XX1005" s="1"/>
      <c r="XY1005" s="1"/>
      <c r="XZ1005" s="1"/>
      <c r="YA1005" s="1"/>
      <c r="YB1005" s="1"/>
      <c r="YC1005" s="1"/>
      <c r="YD1005" s="1"/>
      <c r="YE1005" s="1"/>
      <c r="YF1005" s="1"/>
      <c r="YG1005" s="1"/>
      <c r="YH1005" s="1"/>
      <c r="YI1005" s="1"/>
      <c r="YJ1005" s="1"/>
      <c r="YK1005" s="1"/>
      <c r="YL1005" s="1"/>
      <c r="YM1005" s="1"/>
      <c r="YN1005" s="1"/>
      <c r="YO1005" s="1"/>
      <c r="YP1005" s="1"/>
      <c r="YQ1005" s="1"/>
      <c r="YR1005" s="1"/>
      <c r="YS1005" s="1"/>
      <c r="YT1005" s="1"/>
      <c r="YU1005" s="1"/>
      <c r="YV1005" s="1"/>
      <c r="YW1005" s="1"/>
      <c r="YX1005" s="1"/>
      <c r="YY1005" s="1"/>
      <c r="YZ1005" s="1"/>
      <c r="ZA1005" s="1"/>
      <c r="ZB1005" s="1"/>
      <c r="ZC1005" s="1"/>
      <c r="ZD1005" s="1"/>
      <c r="ZE1005" s="1"/>
      <c r="ZF1005" s="1"/>
      <c r="ZG1005" s="1"/>
      <c r="ZH1005" s="1"/>
      <c r="ZI1005" s="1"/>
      <c r="ZJ1005" s="1"/>
      <c r="ZK1005" s="1"/>
      <c r="ZL1005" s="1"/>
      <c r="ZM1005" s="1"/>
      <c r="ZN1005" s="1"/>
      <c r="ZO1005" s="1"/>
      <c r="ZP1005" s="1"/>
      <c r="ZQ1005" s="1"/>
      <c r="ZR1005" s="1"/>
      <c r="ZS1005" s="1"/>
      <c r="ZT1005" s="1"/>
      <c r="ZU1005" s="1"/>
      <c r="ZV1005" s="1"/>
      <c r="ZW1005" s="1"/>
      <c r="ZX1005" s="1"/>
      <c r="ZY1005" s="1"/>
      <c r="ZZ1005" s="1"/>
      <c r="AAA1005" s="1"/>
      <c r="AAB1005" s="1"/>
      <c r="AAC1005" s="1"/>
      <c r="AAD1005" s="1"/>
      <c r="AAE1005" s="1"/>
      <c r="AAF1005" s="1"/>
      <c r="AAG1005" s="1"/>
      <c r="AAH1005" s="1"/>
      <c r="AAI1005" s="1"/>
      <c r="AAJ1005" s="1"/>
      <c r="AAK1005" s="1"/>
      <c r="AAL1005" s="1"/>
      <c r="AAM1005" s="1"/>
      <c r="AAN1005" s="1"/>
      <c r="AAO1005" s="1"/>
      <c r="AAP1005" s="1"/>
      <c r="AAQ1005" s="1"/>
      <c r="AAR1005" s="1"/>
      <c r="AAS1005" s="1"/>
      <c r="AAT1005" s="1"/>
      <c r="AAU1005" s="1"/>
      <c r="AAV1005" s="1"/>
      <c r="AAW1005" s="1"/>
      <c r="AAX1005" s="1"/>
      <c r="AAY1005" s="1"/>
      <c r="AAZ1005" s="1"/>
      <c r="ABA1005" s="1"/>
      <c r="ABB1005" s="1"/>
      <c r="ABC1005" s="1"/>
      <c r="ABD1005" s="1"/>
      <c r="ABE1005" s="1"/>
      <c r="ABF1005" s="1"/>
      <c r="ABG1005" s="1"/>
      <c r="ABH1005" s="1"/>
      <c r="ABI1005" s="1"/>
      <c r="ABJ1005" s="1"/>
      <c r="ABK1005" s="1"/>
      <c r="ABL1005" s="1"/>
      <c r="ABM1005" s="1"/>
      <c r="ABN1005" s="1"/>
      <c r="ABO1005" s="1"/>
      <c r="ABP1005" s="1"/>
      <c r="ABQ1005" s="1"/>
      <c r="ABR1005" s="1"/>
      <c r="ABS1005" s="1"/>
      <c r="ABT1005" s="1"/>
      <c r="ABU1005" s="1"/>
      <c r="ABV1005" s="1"/>
      <c r="ABW1005" s="1"/>
      <c r="ABX1005" s="1"/>
      <c r="ABY1005" s="1"/>
      <c r="ABZ1005" s="1"/>
      <c r="ACA1005" s="1"/>
      <c r="ACB1005" s="1"/>
      <c r="ACC1005" s="1"/>
      <c r="ACD1005" s="1"/>
      <c r="ACE1005" s="1"/>
      <c r="ACF1005" s="1"/>
      <c r="ACG1005" s="1"/>
      <c r="ACH1005" s="1"/>
      <c r="ACI1005" s="1"/>
      <c r="ACJ1005" s="1"/>
      <c r="ACK1005" s="1"/>
      <c r="ACL1005" s="1"/>
      <c r="ACM1005" s="1"/>
      <c r="ACN1005" s="1"/>
      <c r="ACO1005" s="1"/>
      <c r="ACP1005" s="1"/>
      <c r="ACQ1005" s="1"/>
      <c r="ACR1005" s="1"/>
      <c r="ACS1005" s="1"/>
      <c r="ACT1005" s="1"/>
      <c r="ACU1005" s="1"/>
      <c r="ACV1005" s="1"/>
      <c r="ACW1005" s="1"/>
      <c r="ACX1005" s="1"/>
      <c r="ACY1005" s="1"/>
      <c r="ACZ1005" s="1"/>
      <c r="ADA1005" s="1"/>
      <c r="ADB1005" s="1"/>
      <c r="ADC1005" s="1"/>
      <c r="ADD1005" s="1"/>
      <c r="ADE1005" s="1"/>
      <c r="ADF1005" s="1"/>
      <c r="ADG1005" s="1"/>
      <c r="ADH1005" s="1"/>
      <c r="ADI1005" s="1"/>
      <c r="ADJ1005" s="1"/>
      <c r="ADK1005" s="1"/>
      <c r="ADL1005" s="1"/>
      <c r="ADM1005" s="1"/>
      <c r="ADN1005" s="1"/>
      <c r="ADO1005" s="1"/>
      <c r="ADP1005" s="1"/>
      <c r="ADQ1005" s="1"/>
      <c r="ADR1005" s="1"/>
      <c r="ADS1005" s="1"/>
      <c r="ADT1005" s="1"/>
      <c r="ADU1005" s="1"/>
      <c r="ADV1005" s="1"/>
      <c r="ADW1005" s="1"/>
      <c r="ADX1005" s="1"/>
      <c r="ADY1005" s="1"/>
      <c r="ADZ1005" s="1"/>
      <c r="AEA1005" s="1"/>
      <c r="AEB1005" s="1"/>
      <c r="AEC1005" s="1"/>
      <c r="AED1005" s="1"/>
      <c r="AEE1005" s="1"/>
      <c r="AEF1005" s="1"/>
      <c r="AEG1005" s="1"/>
      <c r="AEH1005" s="1"/>
      <c r="AEI1005" s="1"/>
      <c r="AEJ1005" s="1"/>
      <c r="AEK1005" s="1"/>
      <c r="AEL1005" s="1"/>
      <c r="AEM1005" s="1"/>
      <c r="AEN1005" s="1"/>
      <c r="AEO1005" s="1"/>
      <c r="AEP1005" s="1"/>
      <c r="AEQ1005" s="1"/>
      <c r="AER1005" s="1"/>
      <c r="AES1005" s="1"/>
      <c r="AET1005" s="1"/>
      <c r="AEU1005" s="1"/>
      <c r="AEV1005" s="1"/>
      <c r="AEW1005" s="1"/>
      <c r="AEX1005" s="1"/>
      <c r="AEY1005" s="1"/>
      <c r="AEZ1005" s="1"/>
      <c r="AFA1005" s="1"/>
      <c r="AFB1005" s="1"/>
      <c r="AFC1005" s="1"/>
      <c r="AFD1005" s="1"/>
      <c r="AFE1005" s="1"/>
      <c r="AFF1005" s="1"/>
      <c r="AFG1005" s="1"/>
      <c r="AFH1005" s="1"/>
      <c r="AFI1005" s="1"/>
      <c r="AFJ1005" s="1"/>
      <c r="AFK1005" s="1"/>
      <c r="AFL1005" s="1"/>
      <c r="AFM1005" s="1"/>
      <c r="AFN1005" s="1"/>
      <c r="AFO1005" s="1"/>
      <c r="AFP1005" s="1"/>
      <c r="AFQ1005" s="1"/>
      <c r="AFR1005" s="1"/>
      <c r="AFS1005" s="1"/>
      <c r="AFT1005" s="1"/>
      <c r="AFU1005" s="1"/>
      <c r="AFV1005" s="1"/>
      <c r="AFW1005" s="1"/>
      <c r="AFX1005" s="1"/>
      <c r="AFY1005" s="1"/>
      <c r="AFZ1005" s="1"/>
      <c r="AGA1005" s="1"/>
      <c r="AGB1005" s="1"/>
      <c r="AGC1005" s="1"/>
      <c r="AGD1005" s="1"/>
      <c r="AGE1005" s="1"/>
      <c r="AGF1005" s="1"/>
      <c r="AGG1005" s="1"/>
      <c r="AGH1005" s="1"/>
      <c r="AGI1005" s="1"/>
      <c r="AGJ1005" s="1"/>
      <c r="AGK1005" s="1"/>
      <c r="AGL1005" s="1"/>
      <c r="AGM1005" s="1"/>
      <c r="AGN1005" s="1"/>
      <c r="AGO1005" s="1"/>
      <c r="AGP1005" s="1"/>
      <c r="AGQ1005" s="1"/>
      <c r="AGR1005" s="1"/>
      <c r="AGS1005" s="1"/>
      <c r="AGT1005" s="1"/>
      <c r="AGU1005" s="1"/>
      <c r="AGV1005" s="1"/>
      <c r="AGW1005" s="1"/>
      <c r="AGX1005" s="1"/>
      <c r="AGY1005" s="1"/>
      <c r="AGZ1005" s="1"/>
      <c r="AHA1005" s="1"/>
      <c r="AHB1005" s="1"/>
      <c r="AHC1005" s="1"/>
      <c r="AHD1005" s="1"/>
      <c r="AHE1005" s="1"/>
      <c r="AHF1005" s="1"/>
      <c r="AHG1005" s="1"/>
      <c r="AHH1005" s="1"/>
      <c r="AHI1005" s="1"/>
      <c r="AHJ1005" s="1"/>
      <c r="AHK1005" s="1"/>
      <c r="AHL1005" s="1"/>
      <c r="AHM1005" s="1"/>
      <c r="AHN1005" s="1"/>
      <c r="AHO1005" s="1"/>
      <c r="AHP1005" s="1"/>
      <c r="AHQ1005" s="1"/>
      <c r="AHR1005" s="1"/>
      <c r="AHS1005" s="1"/>
      <c r="AHT1005" s="1"/>
      <c r="AHU1005" s="1"/>
      <c r="AHV1005" s="1"/>
      <c r="AHW1005" s="1"/>
      <c r="AHX1005" s="1"/>
      <c r="AHY1005" s="1"/>
      <c r="AHZ1005" s="1"/>
      <c r="AIA1005" s="1"/>
      <c r="AIB1005" s="1"/>
      <c r="AIC1005" s="1"/>
      <c r="AID1005" s="1"/>
      <c r="AIE1005" s="1"/>
      <c r="AIF1005" s="1"/>
      <c r="AIG1005" s="1"/>
      <c r="AIH1005" s="1"/>
      <c r="AII1005" s="1"/>
      <c r="AIJ1005" s="1"/>
      <c r="AIK1005" s="1"/>
      <c r="AIL1005" s="1"/>
      <c r="AIM1005" s="1"/>
      <c r="AIN1005" s="1"/>
      <c r="AIO1005" s="1"/>
      <c r="AIP1005" s="1"/>
      <c r="AIQ1005" s="1"/>
      <c r="AIR1005" s="1"/>
      <c r="AIS1005" s="1"/>
      <c r="AIT1005" s="1"/>
      <c r="AIU1005" s="1"/>
      <c r="AIV1005" s="1"/>
      <c r="AIW1005" s="1"/>
      <c r="AIX1005" s="1"/>
      <c r="AIY1005" s="1"/>
      <c r="AIZ1005" s="1"/>
      <c r="AJA1005" s="1"/>
      <c r="AJB1005" s="1"/>
      <c r="AJC1005" s="1"/>
      <c r="AJD1005" s="1"/>
      <c r="AJE1005" s="1"/>
      <c r="AJF1005" s="1"/>
      <c r="AJG1005" s="1"/>
      <c r="AJH1005" s="1"/>
      <c r="AJI1005" s="1"/>
      <c r="AJJ1005" s="1"/>
      <c r="AJK1005" s="1"/>
      <c r="AJL1005" s="1"/>
      <c r="AJM1005" s="1"/>
      <c r="AJN1005" s="1"/>
      <c r="AJO1005" s="1"/>
      <c r="AJP1005" s="1"/>
      <c r="AJQ1005" s="1"/>
      <c r="AJR1005" s="1"/>
      <c r="AJS1005" s="1"/>
      <c r="AJT1005" s="1"/>
      <c r="AJU1005" s="1"/>
      <c r="AJV1005" s="1"/>
      <c r="AJW1005" s="1"/>
      <c r="AJX1005" s="1"/>
      <c r="AJY1005" s="1"/>
      <c r="AJZ1005" s="1"/>
      <c r="AKA1005" s="1"/>
      <c r="AKB1005" s="1"/>
      <c r="AKC1005" s="1"/>
      <c r="AKD1005" s="1"/>
      <c r="AKE1005" s="1"/>
      <c r="AKF1005" s="1"/>
      <c r="AKG1005" s="1"/>
      <c r="AKH1005" s="1"/>
      <c r="AKI1005" s="1"/>
      <c r="AKJ1005" s="1"/>
      <c r="AKK1005" s="1"/>
      <c r="AKL1005" s="1"/>
      <c r="AKM1005" s="1"/>
      <c r="AKN1005" s="1"/>
      <c r="AKO1005" s="1"/>
      <c r="AKP1005" s="1"/>
      <c r="AKQ1005" s="1"/>
      <c r="AKR1005" s="1"/>
      <c r="AKS1005" s="1"/>
      <c r="AKT1005" s="1"/>
      <c r="AKU1005" s="1"/>
      <c r="AKV1005" s="1"/>
      <c r="AKW1005" s="1"/>
      <c r="AKX1005" s="1"/>
      <c r="AKY1005" s="1"/>
      <c r="AKZ1005" s="1"/>
      <c r="ALA1005" s="1"/>
      <c r="ALB1005" s="1"/>
      <c r="ALC1005" s="1"/>
      <c r="ALD1005" s="1"/>
      <c r="ALE1005" s="1"/>
      <c r="ALF1005" s="1"/>
      <c r="ALG1005" s="1"/>
      <c r="ALH1005" s="1"/>
      <c r="ALI1005" s="1"/>
      <c r="ALJ1005" s="1"/>
      <c r="ALK1005" s="1"/>
      <c r="ALL1005" s="1"/>
      <c r="ALM1005" s="1"/>
    </row>
    <row r="1006" ht="21" customHeight="1"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  <c r="OY1006" s="1"/>
      <c r="OZ1006" s="1"/>
      <c r="PA1006" s="1"/>
      <c r="PB1006" s="1"/>
      <c r="PC1006" s="1"/>
      <c r="PD1006" s="1"/>
      <c r="PE1006" s="1"/>
      <c r="PF1006" s="1"/>
      <c r="PG1006" s="1"/>
      <c r="PH1006" s="1"/>
      <c r="PI1006" s="1"/>
      <c r="PJ1006" s="1"/>
      <c r="PK1006" s="1"/>
      <c r="PL1006" s="1"/>
      <c r="PM1006" s="1"/>
      <c r="PN1006" s="1"/>
      <c r="PO1006" s="1"/>
      <c r="PP1006" s="1"/>
      <c r="PQ1006" s="1"/>
      <c r="PR1006" s="1"/>
      <c r="PS1006" s="1"/>
      <c r="PT1006" s="1"/>
      <c r="PU1006" s="1"/>
      <c r="PV1006" s="1"/>
      <c r="PW1006" s="1"/>
      <c r="PX1006" s="1"/>
      <c r="PY1006" s="1"/>
      <c r="PZ1006" s="1"/>
      <c r="QA1006" s="1"/>
      <c r="QB1006" s="1"/>
      <c r="QC1006" s="1"/>
      <c r="QD1006" s="1"/>
      <c r="QE1006" s="1"/>
      <c r="QF1006" s="1"/>
      <c r="QG1006" s="1"/>
      <c r="QH1006" s="1"/>
      <c r="QI1006" s="1"/>
      <c r="QJ1006" s="1"/>
      <c r="QK1006" s="1"/>
      <c r="QL1006" s="1"/>
      <c r="QM1006" s="1"/>
      <c r="QN1006" s="1"/>
      <c r="QO1006" s="1"/>
      <c r="QP1006" s="1"/>
      <c r="QQ1006" s="1"/>
      <c r="QR1006" s="1"/>
      <c r="QS1006" s="1"/>
      <c r="QT1006" s="1"/>
      <c r="QU1006" s="1"/>
      <c r="QV1006" s="1"/>
      <c r="QW1006" s="1"/>
      <c r="QX1006" s="1"/>
      <c r="QY1006" s="1"/>
      <c r="QZ1006" s="1"/>
      <c r="RA1006" s="1"/>
      <c r="RB1006" s="1"/>
      <c r="RC1006" s="1"/>
      <c r="RD1006" s="1"/>
      <c r="RE1006" s="1"/>
      <c r="RF1006" s="1"/>
      <c r="RG1006" s="1"/>
      <c r="RH1006" s="1"/>
      <c r="RI1006" s="1"/>
      <c r="RJ1006" s="1"/>
      <c r="RK1006" s="1"/>
      <c r="RL1006" s="1"/>
      <c r="RM1006" s="1"/>
      <c r="RN1006" s="1"/>
      <c r="RO1006" s="1"/>
      <c r="RP1006" s="1"/>
      <c r="RQ1006" s="1"/>
      <c r="RR1006" s="1"/>
      <c r="RS1006" s="1"/>
      <c r="RT1006" s="1"/>
      <c r="RU1006" s="1"/>
      <c r="RV1006" s="1"/>
      <c r="RW1006" s="1"/>
      <c r="RX1006" s="1"/>
      <c r="RY1006" s="1"/>
      <c r="RZ1006" s="1"/>
      <c r="SA1006" s="1"/>
      <c r="SB1006" s="1"/>
      <c r="SC1006" s="1"/>
      <c r="SD1006" s="1"/>
      <c r="SE1006" s="1"/>
      <c r="SF1006" s="1"/>
      <c r="SG1006" s="1"/>
      <c r="SH1006" s="1"/>
      <c r="SI1006" s="1"/>
      <c r="SJ1006" s="1"/>
      <c r="SK1006" s="1"/>
      <c r="SL1006" s="1"/>
      <c r="SM1006" s="1"/>
      <c r="SN1006" s="1"/>
      <c r="SO1006" s="1"/>
      <c r="SP1006" s="1"/>
      <c r="SQ1006" s="1"/>
      <c r="SR1006" s="1"/>
      <c r="SS1006" s="1"/>
      <c r="ST1006" s="1"/>
      <c r="SU1006" s="1"/>
      <c r="SV1006" s="1"/>
      <c r="SW1006" s="1"/>
      <c r="SX1006" s="1"/>
      <c r="SY1006" s="1"/>
      <c r="SZ1006" s="1"/>
      <c r="TA1006" s="1"/>
      <c r="TB1006" s="1"/>
      <c r="TC1006" s="1"/>
      <c r="TD1006" s="1"/>
      <c r="TE1006" s="1"/>
      <c r="TF1006" s="1"/>
      <c r="TG1006" s="1"/>
      <c r="TH1006" s="1"/>
      <c r="TI1006" s="1"/>
      <c r="TJ1006" s="1"/>
      <c r="TK1006" s="1"/>
      <c r="TL1006" s="1"/>
      <c r="TM1006" s="1"/>
      <c r="TN1006" s="1"/>
      <c r="TO1006" s="1"/>
      <c r="TP1006" s="1"/>
      <c r="TQ1006" s="1"/>
      <c r="TR1006" s="1"/>
      <c r="TS1006" s="1"/>
      <c r="TT1006" s="1"/>
      <c r="TU1006" s="1"/>
      <c r="TV1006" s="1"/>
      <c r="TW1006" s="1"/>
      <c r="TX1006" s="1"/>
      <c r="TY1006" s="1"/>
      <c r="TZ1006" s="1"/>
      <c r="UA1006" s="1"/>
      <c r="UB1006" s="1"/>
      <c r="UC1006" s="1"/>
      <c r="UD1006" s="1"/>
      <c r="UE1006" s="1"/>
      <c r="UF1006" s="1"/>
      <c r="UG1006" s="1"/>
      <c r="UH1006" s="1"/>
      <c r="UI1006" s="1"/>
      <c r="UJ1006" s="1"/>
      <c r="UK1006" s="1"/>
      <c r="UL1006" s="1"/>
      <c r="UM1006" s="1"/>
      <c r="UN1006" s="1"/>
      <c r="UO1006" s="1"/>
      <c r="UP1006" s="1"/>
      <c r="UQ1006" s="1"/>
      <c r="UR1006" s="1"/>
      <c r="US1006" s="1"/>
      <c r="UT1006" s="1"/>
      <c r="UU1006" s="1"/>
      <c r="UV1006" s="1"/>
      <c r="UW1006" s="1"/>
      <c r="UX1006" s="1"/>
      <c r="UY1006" s="1"/>
      <c r="UZ1006" s="1"/>
      <c r="VA1006" s="1"/>
      <c r="VB1006" s="1"/>
      <c r="VC1006" s="1"/>
      <c r="VD1006" s="1"/>
      <c r="VE1006" s="1"/>
      <c r="VF1006" s="1"/>
      <c r="VG1006" s="1"/>
      <c r="VH1006" s="1"/>
      <c r="VI1006" s="1"/>
      <c r="VJ1006" s="1"/>
      <c r="VK1006" s="1"/>
      <c r="VL1006" s="1"/>
      <c r="VM1006" s="1"/>
      <c r="VN1006" s="1"/>
      <c r="VO1006" s="1"/>
      <c r="VP1006" s="1"/>
      <c r="VQ1006" s="1"/>
      <c r="VR1006" s="1"/>
      <c r="VS1006" s="1"/>
      <c r="VT1006" s="1"/>
      <c r="VU1006" s="1"/>
      <c r="VV1006" s="1"/>
      <c r="VW1006" s="1"/>
      <c r="VX1006" s="1"/>
      <c r="VY1006" s="1"/>
      <c r="VZ1006" s="1"/>
      <c r="WA1006" s="1"/>
      <c r="WB1006" s="1"/>
      <c r="WC1006" s="1"/>
      <c r="WD1006" s="1"/>
      <c r="WE1006" s="1"/>
      <c r="WF1006" s="1"/>
      <c r="WG1006" s="1"/>
      <c r="WH1006" s="1"/>
      <c r="WI1006" s="1"/>
      <c r="WJ1006" s="1"/>
      <c r="WK1006" s="1"/>
      <c r="WL1006" s="1"/>
      <c r="WM1006" s="1"/>
      <c r="WN1006" s="1"/>
      <c r="WO1006" s="1"/>
      <c r="WP1006" s="1"/>
      <c r="WQ1006" s="1"/>
      <c r="WR1006" s="1"/>
      <c r="WS1006" s="1"/>
      <c r="WT1006" s="1"/>
      <c r="WU1006" s="1"/>
      <c r="WV1006" s="1"/>
      <c r="WW1006" s="1"/>
      <c r="WX1006" s="1"/>
      <c r="WY1006" s="1"/>
      <c r="WZ1006" s="1"/>
      <c r="XA1006" s="1"/>
      <c r="XB1006" s="1"/>
      <c r="XC1006" s="1"/>
      <c r="XD1006" s="1"/>
      <c r="XE1006" s="1"/>
      <c r="XF1006" s="1"/>
      <c r="XG1006" s="1"/>
      <c r="XH1006" s="1"/>
      <c r="XI1006" s="1"/>
      <c r="XJ1006" s="1"/>
      <c r="XK1006" s="1"/>
      <c r="XL1006" s="1"/>
      <c r="XM1006" s="1"/>
      <c r="XN1006" s="1"/>
      <c r="XO1006" s="1"/>
      <c r="XP1006" s="1"/>
      <c r="XQ1006" s="1"/>
      <c r="XR1006" s="1"/>
      <c r="XS1006" s="1"/>
      <c r="XT1006" s="1"/>
      <c r="XU1006" s="1"/>
      <c r="XV1006" s="1"/>
      <c r="XW1006" s="1"/>
      <c r="XX1006" s="1"/>
      <c r="XY1006" s="1"/>
      <c r="XZ1006" s="1"/>
      <c r="YA1006" s="1"/>
      <c r="YB1006" s="1"/>
      <c r="YC1006" s="1"/>
      <c r="YD1006" s="1"/>
      <c r="YE1006" s="1"/>
      <c r="YF1006" s="1"/>
      <c r="YG1006" s="1"/>
      <c r="YH1006" s="1"/>
      <c r="YI1006" s="1"/>
      <c r="YJ1006" s="1"/>
      <c r="YK1006" s="1"/>
      <c r="YL1006" s="1"/>
      <c r="YM1006" s="1"/>
      <c r="YN1006" s="1"/>
      <c r="YO1006" s="1"/>
      <c r="YP1006" s="1"/>
      <c r="YQ1006" s="1"/>
      <c r="YR1006" s="1"/>
      <c r="YS1006" s="1"/>
      <c r="YT1006" s="1"/>
      <c r="YU1006" s="1"/>
      <c r="YV1006" s="1"/>
      <c r="YW1006" s="1"/>
      <c r="YX1006" s="1"/>
      <c r="YY1006" s="1"/>
      <c r="YZ1006" s="1"/>
      <c r="ZA1006" s="1"/>
      <c r="ZB1006" s="1"/>
      <c r="ZC1006" s="1"/>
      <c r="ZD1006" s="1"/>
      <c r="ZE1006" s="1"/>
      <c r="ZF1006" s="1"/>
      <c r="ZG1006" s="1"/>
      <c r="ZH1006" s="1"/>
      <c r="ZI1006" s="1"/>
      <c r="ZJ1006" s="1"/>
      <c r="ZK1006" s="1"/>
      <c r="ZL1006" s="1"/>
      <c r="ZM1006" s="1"/>
      <c r="ZN1006" s="1"/>
      <c r="ZO1006" s="1"/>
      <c r="ZP1006" s="1"/>
      <c r="ZQ1006" s="1"/>
      <c r="ZR1006" s="1"/>
      <c r="ZS1006" s="1"/>
      <c r="ZT1006" s="1"/>
      <c r="ZU1006" s="1"/>
      <c r="ZV1006" s="1"/>
      <c r="ZW1006" s="1"/>
      <c r="ZX1006" s="1"/>
      <c r="ZY1006" s="1"/>
      <c r="ZZ1006" s="1"/>
      <c r="AAA1006" s="1"/>
      <c r="AAB1006" s="1"/>
      <c r="AAC1006" s="1"/>
      <c r="AAD1006" s="1"/>
      <c r="AAE1006" s="1"/>
      <c r="AAF1006" s="1"/>
      <c r="AAG1006" s="1"/>
      <c r="AAH1006" s="1"/>
      <c r="AAI1006" s="1"/>
      <c r="AAJ1006" s="1"/>
      <c r="AAK1006" s="1"/>
      <c r="AAL1006" s="1"/>
      <c r="AAM1006" s="1"/>
      <c r="AAN1006" s="1"/>
      <c r="AAO1006" s="1"/>
      <c r="AAP1006" s="1"/>
      <c r="AAQ1006" s="1"/>
      <c r="AAR1006" s="1"/>
      <c r="AAS1006" s="1"/>
      <c r="AAT1006" s="1"/>
      <c r="AAU1006" s="1"/>
      <c r="AAV1006" s="1"/>
      <c r="AAW1006" s="1"/>
      <c r="AAX1006" s="1"/>
      <c r="AAY1006" s="1"/>
      <c r="AAZ1006" s="1"/>
      <c r="ABA1006" s="1"/>
      <c r="ABB1006" s="1"/>
      <c r="ABC1006" s="1"/>
      <c r="ABD1006" s="1"/>
      <c r="ABE1006" s="1"/>
      <c r="ABF1006" s="1"/>
      <c r="ABG1006" s="1"/>
      <c r="ABH1006" s="1"/>
      <c r="ABI1006" s="1"/>
      <c r="ABJ1006" s="1"/>
      <c r="ABK1006" s="1"/>
      <c r="ABL1006" s="1"/>
      <c r="ABM1006" s="1"/>
      <c r="ABN1006" s="1"/>
      <c r="ABO1006" s="1"/>
      <c r="ABP1006" s="1"/>
      <c r="ABQ1006" s="1"/>
      <c r="ABR1006" s="1"/>
      <c r="ABS1006" s="1"/>
      <c r="ABT1006" s="1"/>
      <c r="ABU1006" s="1"/>
      <c r="ABV1006" s="1"/>
      <c r="ABW1006" s="1"/>
      <c r="ABX1006" s="1"/>
      <c r="ABY1006" s="1"/>
      <c r="ABZ1006" s="1"/>
      <c r="ACA1006" s="1"/>
      <c r="ACB1006" s="1"/>
      <c r="ACC1006" s="1"/>
      <c r="ACD1006" s="1"/>
      <c r="ACE1006" s="1"/>
      <c r="ACF1006" s="1"/>
      <c r="ACG1006" s="1"/>
      <c r="ACH1006" s="1"/>
      <c r="ACI1006" s="1"/>
      <c r="ACJ1006" s="1"/>
      <c r="ACK1006" s="1"/>
      <c r="ACL1006" s="1"/>
      <c r="ACM1006" s="1"/>
      <c r="ACN1006" s="1"/>
      <c r="ACO1006" s="1"/>
      <c r="ACP1006" s="1"/>
      <c r="ACQ1006" s="1"/>
      <c r="ACR1006" s="1"/>
      <c r="ACS1006" s="1"/>
      <c r="ACT1006" s="1"/>
      <c r="ACU1006" s="1"/>
      <c r="ACV1006" s="1"/>
      <c r="ACW1006" s="1"/>
      <c r="ACX1006" s="1"/>
      <c r="ACY1006" s="1"/>
      <c r="ACZ1006" s="1"/>
      <c r="ADA1006" s="1"/>
      <c r="ADB1006" s="1"/>
      <c r="ADC1006" s="1"/>
      <c r="ADD1006" s="1"/>
      <c r="ADE1006" s="1"/>
      <c r="ADF1006" s="1"/>
      <c r="ADG1006" s="1"/>
      <c r="ADH1006" s="1"/>
      <c r="ADI1006" s="1"/>
      <c r="ADJ1006" s="1"/>
      <c r="ADK1006" s="1"/>
      <c r="ADL1006" s="1"/>
      <c r="ADM1006" s="1"/>
      <c r="ADN1006" s="1"/>
      <c r="ADO1006" s="1"/>
      <c r="ADP1006" s="1"/>
      <c r="ADQ1006" s="1"/>
      <c r="ADR1006" s="1"/>
      <c r="ADS1006" s="1"/>
      <c r="ADT1006" s="1"/>
      <c r="ADU1006" s="1"/>
      <c r="ADV1006" s="1"/>
      <c r="ADW1006" s="1"/>
      <c r="ADX1006" s="1"/>
      <c r="ADY1006" s="1"/>
      <c r="ADZ1006" s="1"/>
      <c r="AEA1006" s="1"/>
      <c r="AEB1006" s="1"/>
      <c r="AEC1006" s="1"/>
      <c r="AED1006" s="1"/>
      <c r="AEE1006" s="1"/>
      <c r="AEF1006" s="1"/>
      <c r="AEG1006" s="1"/>
      <c r="AEH1006" s="1"/>
      <c r="AEI1006" s="1"/>
      <c r="AEJ1006" s="1"/>
      <c r="AEK1006" s="1"/>
      <c r="AEL1006" s="1"/>
      <c r="AEM1006" s="1"/>
      <c r="AEN1006" s="1"/>
      <c r="AEO1006" s="1"/>
      <c r="AEP1006" s="1"/>
      <c r="AEQ1006" s="1"/>
      <c r="AER1006" s="1"/>
      <c r="AES1006" s="1"/>
      <c r="AET1006" s="1"/>
      <c r="AEU1006" s="1"/>
      <c r="AEV1006" s="1"/>
      <c r="AEW1006" s="1"/>
      <c r="AEX1006" s="1"/>
      <c r="AEY1006" s="1"/>
      <c r="AEZ1006" s="1"/>
      <c r="AFA1006" s="1"/>
      <c r="AFB1006" s="1"/>
      <c r="AFC1006" s="1"/>
      <c r="AFD1006" s="1"/>
      <c r="AFE1006" s="1"/>
      <c r="AFF1006" s="1"/>
      <c r="AFG1006" s="1"/>
      <c r="AFH1006" s="1"/>
      <c r="AFI1006" s="1"/>
      <c r="AFJ1006" s="1"/>
      <c r="AFK1006" s="1"/>
      <c r="AFL1006" s="1"/>
      <c r="AFM1006" s="1"/>
      <c r="AFN1006" s="1"/>
      <c r="AFO1006" s="1"/>
      <c r="AFP1006" s="1"/>
      <c r="AFQ1006" s="1"/>
      <c r="AFR1006" s="1"/>
      <c r="AFS1006" s="1"/>
      <c r="AFT1006" s="1"/>
      <c r="AFU1006" s="1"/>
      <c r="AFV1006" s="1"/>
      <c r="AFW1006" s="1"/>
      <c r="AFX1006" s="1"/>
      <c r="AFY1006" s="1"/>
      <c r="AFZ1006" s="1"/>
      <c r="AGA1006" s="1"/>
      <c r="AGB1006" s="1"/>
      <c r="AGC1006" s="1"/>
      <c r="AGD1006" s="1"/>
      <c r="AGE1006" s="1"/>
      <c r="AGF1006" s="1"/>
      <c r="AGG1006" s="1"/>
      <c r="AGH1006" s="1"/>
      <c r="AGI1006" s="1"/>
      <c r="AGJ1006" s="1"/>
      <c r="AGK1006" s="1"/>
      <c r="AGL1006" s="1"/>
      <c r="AGM1006" s="1"/>
      <c r="AGN1006" s="1"/>
      <c r="AGO1006" s="1"/>
      <c r="AGP1006" s="1"/>
      <c r="AGQ1006" s="1"/>
      <c r="AGR1006" s="1"/>
      <c r="AGS1006" s="1"/>
      <c r="AGT1006" s="1"/>
      <c r="AGU1006" s="1"/>
      <c r="AGV1006" s="1"/>
      <c r="AGW1006" s="1"/>
      <c r="AGX1006" s="1"/>
      <c r="AGY1006" s="1"/>
      <c r="AGZ1006" s="1"/>
      <c r="AHA1006" s="1"/>
      <c r="AHB1006" s="1"/>
      <c r="AHC1006" s="1"/>
      <c r="AHD1006" s="1"/>
      <c r="AHE1006" s="1"/>
      <c r="AHF1006" s="1"/>
      <c r="AHG1006" s="1"/>
      <c r="AHH1006" s="1"/>
      <c r="AHI1006" s="1"/>
      <c r="AHJ1006" s="1"/>
      <c r="AHK1006" s="1"/>
      <c r="AHL1006" s="1"/>
      <c r="AHM1006" s="1"/>
      <c r="AHN1006" s="1"/>
      <c r="AHO1006" s="1"/>
      <c r="AHP1006" s="1"/>
      <c r="AHQ1006" s="1"/>
      <c r="AHR1006" s="1"/>
      <c r="AHS1006" s="1"/>
      <c r="AHT1006" s="1"/>
      <c r="AHU1006" s="1"/>
      <c r="AHV1006" s="1"/>
      <c r="AHW1006" s="1"/>
      <c r="AHX1006" s="1"/>
      <c r="AHY1006" s="1"/>
      <c r="AHZ1006" s="1"/>
      <c r="AIA1006" s="1"/>
      <c r="AIB1006" s="1"/>
      <c r="AIC1006" s="1"/>
      <c r="AID1006" s="1"/>
      <c r="AIE1006" s="1"/>
      <c r="AIF1006" s="1"/>
      <c r="AIG1006" s="1"/>
      <c r="AIH1006" s="1"/>
      <c r="AII1006" s="1"/>
      <c r="AIJ1006" s="1"/>
      <c r="AIK1006" s="1"/>
      <c r="AIL1006" s="1"/>
      <c r="AIM1006" s="1"/>
      <c r="AIN1006" s="1"/>
      <c r="AIO1006" s="1"/>
      <c r="AIP1006" s="1"/>
      <c r="AIQ1006" s="1"/>
      <c r="AIR1006" s="1"/>
      <c r="AIS1006" s="1"/>
      <c r="AIT1006" s="1"/>
      <c r="AIU1006" s="1"/>
      <c r="AIV1006" s="1"/>
      <c r="AIW1006" s="1"/>
      <c r="AIX1006" s="1"/>
      <c r="AIY1006" s="1"/>
      <c r="AIZ1006" s="1"/>
      <c r="AJA1006" s="1"/>
      <c r="AJB1006" s="1"/>
      <c r="AJC1006" s="1"/>
      <c r="AJD1006" s="1"/>
      <c r="AJE1006" s="1"/>
      <c r="AJF1006" s="1"/>
      <c r="AJG1006" s="1"/>
      <c r="AJH1006" s="1"/>
      <c r="AJI1006" s="1"/>
      <c r="AJJ1006" s="1"/>
      <c r="AJK1006" s="1"/>
      <c r="AJL1006" s="1"/>
      <c r="AJM1006" s="1"/>
      <c r="AJN1006" s="1"/>
      <c r="AJO1006" s="1"/>
      <c r="AJP1006" s="1"/>
      <c r="AJQ1006" s="1"/>
      <c r="AJR1006" s="1"/>
      <c r="AJS1006" s="1"/>
      <c r="AJT1006" s="1"/>
      <c r="AJU1006" s="1"/>
      <c r="AJV1006" s="1"/>
      <c r="AJW1006" s="1"/>
      <c r="AJX1006" s="1"/>
      <c r="AJY1006" s="1"/>
      <c r="AJZ1006" s="1"/>
      <c r="AKA1006" s="1"/>
      <c r="AKB1006" s="1"/>
      <c r="AKC1006" s="1"/>
      <c r="AKD1006" s="1"/>
      <c r="AKE1006" s="1"/>
      <c r="AKF1006" s="1"/>
      <c r="AKG1006" s="1"/>
      <c r="AKH1006" s="1"/>
      <c r="AKI1006" s="1"/>
      <c r="AKJ1006" s="1"/>
      <c r="AKK1006" s="1"/>
      <c r="AKL1006" s="1"/>
      <c r="AKM1006" s="1"/>
      <c r="AKN1006" s="1"/>
      <c r="AKO1006" s="1"/>
      <c r="AKP1006" s="1"/>
      <c r="AKQ1006" s="1"/>
      <c r="AKR1006" s="1"/>
      <c r="AKS1006" s="1"/>
      <c r="AKT1006" s="1"/>
      <c r="AKU1006" s="1"/>
      <c r="AKV1006" s="1"/>
      <c r="AKW1006" s="1"/>
      <c r="AKX1006" s="1"/>
      <c r="AKY1006" s="1"/>
      <c r="AKZ1006" s="1"/>
      <c r="ALA1006" s="1"/>
      <c r="ALB1006" s="1"/>
      <c r="ALC1006" s="1"/>
      <c r="ALD1006" s="1"/>
      <c r="ALE1006" s="1"/>
      <c r="ALF1006" s="1"/>
      <c r="ALG1006" s="1"/>
      <c r="ALH1006" s="1"/>
      <c r="ALI1006" s="1"/>
      <c r="ALJ1006" s="1"/>
      <c r="ALK1006" s="1"/>
      <c r="ALL1006" s="1"/>
      <c r="ALM1006" s="1"/>
    </row>
    <row r="1007" ht="21" customHeight="1"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  <c r="OY1007" s="1"/>
      <c r="OZ1007" s="1"/>
      <c r="PA1007" s="1"/>
      <c r="PB1007" s="1"/>
      <c r="PC1007" s="1"/>
      <c r="PD1007" s="1"/>
      <c r="PE1007" s="1"/>
      <c r="PF1007" s="1"/>
      <c r="PG1007" s="1"/>
      <c r="PH1007" s="1"/>
      <c r="PI1007" s="1"/>
      <c r="PJ1007" s="1"/>
      <c r="PK1007" s="1"/>
      <c r="PL1007" s="1"/>
      <c r="PM1007" s="1"/>
      <c r="PN1007" s="1"/>
      <c r="PO1007" s="1"/>
      <c r="PP1007" s="1"/>
      <c r="PQ1007" s="1"/>
      <c r="PR1007" s="1"/>
      <c r="PS1007" s="1"/>
      <c r="PT1007" s="1"/>
      <c r="PU1007" s="1"/>
      <c r="PV1007" s="1"/>
      <c r="PW1007" s="1"/>
      <c r="PX1007" s="1"/>
      <c r="PY1007" s="1"/>
      <c r="PZ1007" s="1"/>
      <c r="QA1007" s="1"/>
      <c r="QB1007" s="1"/>
      <c r="QC1007" s="1"/>
      <c r="QD1007" s="1"/>
      <c r="QE1007" s="1"/>
      <c r="QF1007" s="1"/>
      <c r="QG1007" s="1"/>
      <c r="QH1007" s="1"/>
      <c r="QI1007" s="1"/>
      <c r="QJ1007" s="1"/>
      <c r="QK1007" s="1"/>
      <c r="QL1007" s="1"/>
      <c r="QM1007" s="1"/>
      <c r="QN1007" s="1"/>
      <c r="QO1007" s="1"/>
      <c r="QP1007" s="1"/>
      <c r="QQ1007" s="1"/>
      <c r="QR1007" s="1"/>
      <c r="QS1007" s="1"/>
      <c r="QT1007" s="1"/>
      <c r="QU1007" s="1"/>
      <c r="QV1007" s="1"/>
      <c r="QW1007" s="1"/>
      <c r="QX1007" s="1"/>
      <c r="QY1007" s="1"/>
      <c r="QZ1007" s="1"/>
      <c r="RA1007" s="1"/>
      <c r="RB1007" s="1"/>
      <c r="RC1007" s="1"/>
      <c r="RD1007" s="1"/>
      <c r="RE1007" s="1"/>
      <c r="RF1007" s="1"/>
      <c r="RG1007" s="1"/>
      <c r="RH1007" s="1"/>
      <c r="RI1007" s="1"/>
      <c r="RJ1007" s="1"/>
      <c r="RK1007" s="1"/>
      <c r="RL1007" s="1"/>
      <c r="RM1007" s="1"/>
      <c r="RN1007" s="1"/>
      <c r="RO1007" s="1"/>
      <c r="RP1007" s="1"/>
      <c r="RQ1007" s="1"/>
      <c r="RR1007" s="1"/>
      <c r="RS1007" s="1"/>
      <c r="RT1007" s="1"/>
      <c r="RU1007" s="1"/>
      <c r="RV1007" s="1"/>
      <c r="RW1007" s="1"/>
      <c r="RX1007" s="1"/>
      <c r="RY1007" s="1"/>
      <c r="RZ1007" s="1"/>
      <c r="SA1007" s="1"/>
      <c r="SB1007" s="1"/>
      <c r="SC1007" s="1"/>
      <c r="SD1007" s="1"/>
      <c r="SE1007" s="1"/>
      <c r="SF1007" s="1"/>
      <c r="SG1007" s="1"/>
      <c r="SH1007" s="1"/>
      <c r="SI1007" s="1"/>
      <c r="SJ1007" s="1"/>
      <c r="SK1007" s="1"/>
      <c r="SL1007" s="1"/>
      <c r="SM1007" s="1"/>
      <c r="SN1007" s="1"/>
      <c r="SO1007" s="1"/>
      <c r="SP1007" s="1"/>
      <c r="SQ1007" s="1"/>
      <c r="SR1007" s="1"/>
      <c r="SS1007" s="1"/>
      <c r="ST1007" s="1"/>
      <c r="SU1007" s="1"/>
      <c r="SV1007" s="1"/>
      <c r="SW1007" s="1"/>
      <c r="SX1007" s="1"/>
      <c r="SY1007" s="1"/>
      <c r="SZ1007" s="1"/>
      <c r="TA1007" s="1"/>
      <c r="TB1007" s="1"/>
      <c r="TC1007" s="1"/>
      <c r="TD1007" s="1"/>
      <c r="TE1007" s="1"/>
      <c r="TF1007" s="1"/>
      <c r="TG1007" s="1"/>
      <c r="TH1007" s="1"/>
      <c r="TI1007" s="1"/>
      <c r="TJ1007" s="1"/>
      <c r="TK1007" s="1"/>
      <c r="TL1007" s="1"/>
      <c r="TM1007" s="1"/>
      <c r="TN1007" s="1"/>
      <c r="TO1007" s="1"/>
      <c r="TP1007" s="1"/>
      <c r="TQ1007" s="1"/>
      <c r="TR1007" s="1"/>
      <c r="TS1007" s="1"/>
      <c r="TT1007" s="1"/>
      <c r="TU1007" s="1"/>
      <c r="TV1007" s="1"/>
      <c r="TW1007" s="1"/>
      <c r="TX1007" s="1"/>
      <c r="TY1007" s="1"/>
      <c r="TZ1007" s="1"/>
      <c r="UA1007" s="1"/>
      <c r="UB1007" s="1"/>
      <c r="UC1007" s="1"/>
      <c r="UD1007" s="1"/>
      <c r="UE1007" s="1"/>
      <c r="UF1007" s="1"/>
      <c r="UG1007" s="1"/>
      <c r="UH1007" s="1"/>
      <c r="UI1007" s="1"/>
      <c r="UJ1007" s="1"/>
      <c r="UK1007" s="1"/>
      <c r="UL1007" s="1"/>
      <c r="UM1007" s="1"/>
      <c r="UN1007" s="1"/>
      <c r="UO1007" s="1"/>
      <c r="UP1007" s="1"/>
      <c r="UQ1007" s="1"/>
      <c r="UR1007" s="1"/>
      <c r="US1007" s="1"/>
      <c r="UT1007" s="1"/>
      <c r="UU1007" s="1"/>
      <c r="UV1007" s="1"/>
      <c r="UW1007" s="1"/>
      <c r="UX1007" s="1"/>
      <c r="UY1007" s="1"/>
      <c r="UZ1007" s="1"/>
      <c r="VA1007" s="1"/>
      <c r="VB1007" s="1"/>
      <c r="VC1007" s="1"/>
      <c r="VD1007" s="1"/>
      <c r="VE1007" s="1"/>
      <c r="VF1007" s="1"/>
      <c r="VG1007" s="1"/>
      <c r="VH1007" s="1"/>
      <c r="VI1007" s="1"/>
      <c r="VJ1007" s="1"/>
      <c r="VK1007" s="1"/>
      <c r="VL1007" s="1"/>
      <c r="VM1007" s="1"/>
      <c r="VN1007" s="1"/>
      <c r="VO1007" s="1"/>
      <c r="VP1007" s="1"/>
      <c r="VQ1007" s="1"/>
      <c r="VR1007" s="1"/>
      <c r="VS1007" s="1"/>
      <c r="VT1007" s="1"/>
      <c r="VU1007" s="1"/>
      <c r="VV1007" s="1"/>
      <c r="VW1007" s="1"/>
      <c r="VX1007" s="1"/>
      <c r="VY1007" s="1"/>
      <c r="VZ1007" s="1"/>
      <c r="WA1007" s="1"/>
      <c r="WB1007" s="1"/>
      <c r="WC1007" s="1"/>
      <c r="WD1007" s="1"/>
      <c r="WE1007" s="1"/>
      <c r="WF1007" s="1"/>
      <c r="WG1007" s="1"/>
      <c r="WH1007" s="1"/>
      <c r="WI1007" s="1"/>
      <c r="WJ1007" s="1"/>
      <c r="WK1007" s="1"/>
      <c r="WL1007" s="1"/>
      <c r="WM1007" s="1"/>
      <c r="WN1007" s="1"/>
      <c r="WO1007" s="1"/>
      <c r="WP1007" s="1"/>
      <c r="WQ1007" s="1"/>
      <c r="WR1007" s="1"/>
      <c r="WS1007" s="1"/>
      <c r="WT1007" s="1"/>
      <c r="WU1007" s="1"/>
      <c r="WV1007" s="1"/>
      <c r="WW1007" s="1"/>
      <c r="WX1007" s="1"/>
      <c r="WY1007" s="1"/>
      <c r="WZ1007" s="1"/>
      <c r="XA1007" s="1"/>
      <c r="XB1007" s="1"/>
      <c r="XC1007" s="1"/>
      <c r="XD1007" s="1"/>
      <c r="XE1007" s="1"/>
      <c r="XF1007" s="1"/>
      <c r="XG1007" s="1"/>
      <c r="XH1007" s="1"/>
      <c r="XI1007" s="1"/>
      <c r="XJ1007" s="1"/>
      <c r="XK1007" s="1"/>
      <c r="XL1007" s="1"/>
      <c r="XM1007" s="1"/>
      <c r="XN1007" s="1"/>
      <c r="XO1007" s="1"/>
      <c r="XP1007" s="1"/>
      <c r="XQ1007" s="1"/>
      <c r="XR1007" s="1"/>
      <c r="XS1007" s="1"/>
      <c r="XT1007" s="1"/>
      <c r="XU1007" s="1"/>
      <c r="XV1007" s="1"/>
      <c r="XW1007" s="1"/>
      <c r="XX1007" s="1"/>
      <c r="XY1007" s="1"/>
      <c r="XZ1007" s="1"/>
      <c r="YA1007" s="1"/>
      <c r="YB1007" s="1"/>
      <c r="YC1007" s="1"/>
      <c r="YD1007" s="1"/>
      <c r="YE1007" s="1"/>
      <c r="YF1007" s="1"/>
      <c r="YG1007" s="1"/>
      <c r="YH1007" s="1"/>
      <c r="YI1007" s="1"/>
      <c r="YJ1007" s="1"/>
      <c r="YK1007" s="1"/>
      <c r="YL1007" s="1"/>
      <c r="YM1007" s="1"/>
      <c r="YN1007" s="1"/>
      <c r="YO1007" s="1"/>
      <c r="YP1007" s="1"/>
      <c r="YQ1007" s="1"/>
      <c r="YR1007" s="1"/>
      <c r="YS1007" s="1"/>
      <c r="YT1007" s="1"/>
      <c r="YU1007" s="1"/>
      <c r="YV1007" s="1"/>
      <c r="YW1007" s="1"/>
      <c r="YX1007" s="1"/>
      <c r="YY1007" s="1"/>
      <c r="YZ1007" s="1"/>
      <c r="ZA1007" s="1"/>
      <c r="ZB1007" s="1"/>
      <c r="ZC1007" s="1"/>
      <c r="ZD1007" s="1"/>
      <c r="ZE1007" s="1"/>
      <c r="ZF1007" s="1"/>
      <c r="ZG1007" s="1"/>
      <c r="ZH1007" s="1"/>
      <c r="ZI1007" s="1"/>
      <c r="ZJ1007" s="1"/>
      <c r="ZK1007" s="1"/>
      <c r="ZL1007" s="1"/>
      <c r="ZM1007" s="1"/>
      <c r="ZN1007" s="1"/>
      <c r="ZO1007" s="1"/>
      <c r="ZP1007" s="1"/>
      <c r="ZQ1007" s="1"/>
      <c r="ZR1007" s="1"/>
      <c r="ZS1007" s="1"/>
      <c r="ZT1007" s="1"/>
      <c r="ZU1007" s="1"/>
      <c r="ZV1007" s="1"/>
      <c r="ZW1007" s="1"/>
      <c r="ZX1007" s="1"/>
      <c r="ZY1007" s="1"/>
      <c r="ZZ1007" s="1"/>
      <c r="AAA1007" s="1"/>
      <c r="AAB1007" s="1"/>
      <c r="AAC1007" s="1"/>
      <c r="AAD1007" s="1"/>
      <c r="AAE1007" s="1"/>
      <c r="AAF1007" s="1"/>
      <c r="AAG1007" s="1"/>
      <c r="AAH1007" s="1"/>
      <c r="AAI1007" s="1"/>
      <c r="AAJ1007" s="1"/>
      <c r="AAK1007" s="1"/>
      <c r="AAL1007" s="1"/>
      <c r="AAM1007" s="1"/>
      <c r="AAN1007" s="1"/>
      <c r="AAO1007" s="1"/>
      <c r="AAP1007" s="1"/>
      <c r="AAQ1007" s="1"/>
      <c r="AAR1007" s="1"/>
      <c r="AAS1007" s="1"/>
      <c r="AAT1007" s="1"/>
      <c r="AAU1007" s="1"/>
      <c r="AAV1007" s="1"/>
      <c r="AAW1007" s="1"/>
      <c r="AAX1007" s="1"/>
      <c r="AAY1007" s="1"/>
      <c r="AAZ1007" s="1"/>
      <c r="ABA1007" s="1"/>
      <c r="ABB1007" s="1"/>
      <c r="ABC1007" s="1"/>
      <c r="ABD1007" s="1"/>
      <c r="ABE1007" s="1"/>
      <c r="ABF1007" s="1"/>
      <c r="ABG1007" s="1"/>
      <c r="ABH1007" s="1"/>
      <c r="ABI1007" s="1"/>
      <c r="ABJ1007" s="1"/>
      <c r="ABK1007" s="1"/>
      <c r="ABL1007" s="1"/>
      <c r="ABM1007" s="1"/>
      <c r="ABN1007" s="1"/>
      <c r="ABO1007" s="1"/>
      <c r="ABP1007" s="1"/>
      <c r="ABQ1007" s="1"/>
      <c r="ABR1007" s="1"/>
      <c r="ABS1007" s="1"/>
      <c r="ABT1007" s="1"/>
      <c r="ABU1007" s="1"/>
      <c r="ABV1007" s="1"/>
      <c r="ABW1007" s="1"/>
      <c r="ABX1007" s="1"/>
      <c r="ABY1007" s="1"/>
      <c r="ABZ1007" s="1"/>
      <c r="ACA1007" s="1"/>
      <c r="ACB1007" s="1"/>
      <c r="ACC1007" s="1"/>
      <c r="ACD1007" s="1"/>
      <c r="ACE1007" s="1"/>
      <c r="ACF1007" s="1"/>
      <c r="ACG1007" s="1"/>
      <c r="ACH1007" s="1"/>
      <c r="ACI1007" s="1"/>
      <c r="ACJ1007" s="1"/>
      <c r="ACK1007" s="1"/>
      <c r="ACL1007" s="1"/>
      <c r="ACM1007" s="1"/>
      <c r="ACN1007" s="1"/>
      <c r="ACO1007" s="1"/>
      <c r="ACP1007" s="1"/>
      <c r="ACQ1007" s="1"/>
      <c r="ACR1007" s="1"/>
      <c r="ACS1007" s="1"/>
      <c r="ACT1007" s="1"/>
      <c r="ACU1007" s="1"/>
      <c r="ACV1007" s="1"/>
      <c r="ACW1007" s="1"/>
      <c r="ACX1007" s="1"/>
      <c r="ACY1007" s="1"/>
      <c r="ACZ1007" s="1"/>
      <c r="ADA1007" s="1"/>
      <c r="ADB1007" s="1"/>
      <c r="ADC1007" s="1"/>
      <c r="ADD1007" s="1"/>
      <c r="ADE1007" s="1"/>
      <c r="ADF1007" s="1"/>
      <c r="ADG1007" s="1"/>
      <c r="ADH1007" s="1"/>
      <c r="ADI1007" s="1"/>
      <c r="ADJ1007" s="1"/>
      <c r="ADK1007" s="1"/>
      <c r="ADL1007" s="1"/>
      <c r="ADM1007" s="1"/>
      <c r="ADN1007" s="1"/>
      <c r="ADO1007" s="1"/>
      <c r="ADP1007" s="1"/>
      <c r="ADQ1007" s="1"/>
      <c r="ADR1007" s="1"/>
      <c r="ADS1007" s="1"/>
      <c r="ADT1007" s="1"/>
      <c r="ADU1007" s="1"/>
      <c r="ADV1007" s="1"/>
      <c r="ADW1007" s="1"/>
      <c r="ADX1007" s="1"/>
      <c r="ADY1007" s="1"/>
      <c r="ADZ1007" s="1"/>
      <c r="AEA1007" s="1"/>
      <c r="AEB1007" s="1"/>
      <c r="AEC1007" s="1"/>
      <c r="AED1007" s="1"/>
      <c r="AEE1007" s="1"/>
      <c r="AEF1007" s="1"/>
      <c r="AEG1007" s="1"/>
      <c r="AEH1007" s="1"/>
      <c r="AEI1007" s="1"/>
      <c r="AEJ1007" s="1"/>
      <c r="AEK1007" s="1"/>
      <c r="AEL1007" s="1"/>
      <c r="AEM1007" s="1"/>
      <c r="AEN1007" s="1"/>
      <c r="AEO1007" s="1"/>
      <c r="AEP1007" s="1"/>
      <c r="AEQ1007" s="1"/>
      <c r="AER1007" s="1"/>
      <c r="AES1007" s="1"/>
      <c r="AET1007" s="1"/>
      <c r="AEU1007" s="1"/>
      <c r="AEV1007" s="1"/>
      <c r="AEW1007" s="1"/>
      <c r="AEX1007" s="1"/>
      <c r="AEY1007" s="1"/>
      <c r="AEZ1007" s="1"/>
      <c r="AFA1007" s="1"/>
      <c r="AFB1007" s="1"/>
      <c r="AFC1007" s="1"/>
      <c r="AFD1007" s="1"/>
      <c r="AFE1007" s="1"/>
      <c r="AFF1007" s="1"/>
      <c r="AFG1007" s="1"/>
      <c r="AFH1007" s="1"/>
      <c r="AFI1007" s="1"/>
      <c r="AFJ1007" s="1"/>
      <c r="AFK1007" s="1"/>
      <c r="AFL1007" s="1"/>
      <c r="AFM1007" s="1"/>
      <c r="AFN1007" s="1"/>
      <c r="AFO1007" s="1"/>
      <c r="AFP1007" s="1"/>
      <c r="AFQ1007" s="1"/>
      <c r="AFR1007" s="1"/>
      <c r="AFS1007" s="1"/>
      <c r="AFT1007" s="1"/>
      <c r="AFU1007" s="1"/>
      <c r="AFV1007" s="1"/>
      <c r="AFW1007" s="1"/>
      <c r="AFX1007" s="1"/>
      <c r="AFY1007" s="1"/>
      <c r="AFZ1007" s="1"/>
      <c r="AGA1007" s="1"/>
      <c r="AGB1007" s="1"/>
      <c r="AGC1007" s="1"/>
      <c r="AGD1007" s="1"/>
      <c r="AGE1007" s="1"/>
      <c r="AGF1007" s="1"/>
      <c r="AGG1007" s="1"/>
      <c r="AGH1007" s="1"/>
      <c r="AGI1007" s="1"/>
      <c r="AGJ1007" s="1"/>
      <c r="AGK1007" s="1"/>
      <c r="AGL1007" s="1"/>
      <c r="AGM1007" s="1"/>
      <c r="AGN1007" s="1"/>
      <c r="AGO1007" s="1"/>
      <c r="AGP1007" s="1"/>
      <c r="AGQ1007" s="1"/>
      <c r="AGR1007" s="1"/>
      <c r="AGS1007" s="1"/>
      <c r="AGT1007" s="1"/>
      <c r="AGU1007" s="1"/>
      <c r="AGV1007" s="1"/>
      <c r="AGW1007" s="1"/>
      <c r="AGX1007" s="1"/>
      <c r="AGY1007" s="1"/>
      <c r="AGZ1007" s="1"/>
      <c r="AHA1007" s="1"/>
      <c r="AHB1007" s="1"/>
      <c r="AHC1007" s="1"/>
      <c r="AHD1007" s="1"/>
      <c r="AHE1007" s="1"/>
      <c r="AHF1007" s="1"/>
      <c r="AHG1007" s="1"/>
      <c r="AHH1007" s="1"/>
      <c r="AHI1007" s="1"/>
      <c r="AHJ1007" s="1"/>
      <c r="AHK1007" s="1"/>
      <c r="AHL1007" s="1"/>
      <c r="AHM1007" s="1"/>
      <c r="AHN1007" s="1"/>
      <c r="AHO1007" s="1"/>
      <c r="AHP1007" s="1"/>
      <c r="AHQ1007" s="1"/>
      <c r="AHR1007" s="1"/>
      <c r="AHS1007" s="1"/>
      <c r="AHT1007" s="1"/>
      <c r="AHU1007" s="1"/>
      <c r="AHV1007" s="1"/>
      <c r="AHW1007" s="1"/>
      <c r="AHX1007" s="1"/>
      <c r="AHY1007" s="1"/>
      <c r="AHZ1007" s="1"/>
      <c r="AIA1007" s="1"/>
      <c r="AIB1007" s="1"/>
      <c r="AIC1007" s="1"/>
      <c r="AID1007" s="1"/>
      <c r="AIE1007" s="1"/>
      <c r="AIF1007" s="1"/>
      <c r="AIG1007" s="1"/>
      <c r="AIH1007" s="1"/>
      <c r="AII1007" s="1"/>
      <c r="AIJ1007" s="1"/>
      <c r="AIK1007" s="1"/>
      <c r="AIL1007" s="1"/>
      <c r="AIM1007" s="1"/>
      <c r="AIN1007" s="1"/>
      <c r="AIO1007" s="1"/>
      <c r="AIP1007" s="1"/>
      <c r="AIQ1007" s="1"/>
      <c r="AIR1007" s="1"/>
      <c r="AIS1007" s="1"/>
      <c r="AIT1007" s="1"/>
      <c r="AIU1007" s="1"/>
      <c r="AIV1007" s="1"/>
      <c r="AIW1007" s="1"/>
      <c r="AIX1007" s="1"/>
      <c r="AIY1007" s="1"/>
      <c r="AIZ1007" s="1"/>
      <c r="AJA1007" s="1"/>
      <c r="AJB1007" s="1"/>
      <c r="AJC1007" s="1"/>
      <c r="AJD1007" s="1"/>
      <c r="AJE1007" s="1"/>
      <c r="AJF1007" s="1"/>
      <c r="AJG1007" s="1"/>
      <c r="AJH1007" s="1"/>
      <c r="AJI1007" s="1"/>
      <c r="AJJ1007" s="1"/>
      <c r="AJK1007" s="1"/>
      <c r="AJL1007" s="1"/>
      <c r="AJM1007" s="1"/>
      <c r="AJN1007" s="1"/>
      <c r="AJO1007" s="1"/>
      <c r="AJP1007" s="1"/>
      <c r="AJQ1007" s="1"/>
      <c r="AJR1007" s="1"/>
      <c r="AJS1007" s="1"/>
      <c r="AJT1007" s="1"/>
      <c r="AJU1007" s="1"/>
      <c r="AJV1007" s="1"/>
      <c r="AJW1007" s="1"/>
      <c r="AJX1007" s="1"/>
      <c r="AJY1007" s="1"/>
      <c r="AJZ1007" s="1"/>
      <c r="AKA1007" s="1"/>
      <c r="AKB1007" s="1"/>
      <c r="AKC1007" s="1"/>
      <c r="AKD1007" s="1"/>
      <c r="AKE1007" s="1"/>
      <c r="AKF1007" s="1"/>
      <c r="AKG1007" s="1"/>
      <c r="AKH1007" s="1"/>
      <c r="AKI1007" s="1"/>
      <c r="AKJ1007" s="1"/>
      <c r="AKK1007" s="1"/>
      <c r="AKL1007" s="1"/>
      <c r="AKM1007" s="1"/>
      <c r="AKN1007" s="1"/>
      <c r="AKO1007" s="1"/>
      <c r="AKP1007" s="1"/>
      <c r="AKQ1007" s="1"/>
      <c r="AKR1007" s="1"/>
      <c r="AKS1007" s="1"/>
      <c r="AKT1007" s="1"/>
      <c r="AKU1007" s="1"/>
      <c r="AKV1007" s="1"/>
      <c r="AKW1007" s="1"/>
      <c r="AKX1007" s="1"/>
      <c r="AKY1007" s="1"/>
      <c r="AKZ1007" s="1"/>
      <c r="ALA1007" s="1"/>
      <c r="ALB1007" s="1"/>
      <c r="ALC1007" s="1"/>
      <c r="ALD1007" s="1"/>
      <c r="ALE1007" s="1"/>
      <c r="ALF1007" s="1"/>
      <c r="ALG1007" s="1"/>
      <c r="ALH1007" s="1"/>
      <c r="ALI1007" s="1"/>
      <c r="ALJ1007" s="1"/>
      <c r="ALK1007" s="1"/>
      <c r="ALL1007" s="1"/>
      <c r="ALM1007" s="1"/>
    </row>
    <row r="1008" ht="21" customHeight="1"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  <c r="OY1008" s="1"/>
      <c r="OZ1008" s="1"/>
      <c r="PA1008" s="1"/>
      <c r="PB1008" s="1"/>
      <c r="PC1008" s="1"/>
      <c r="PD1008" s="1"/>
      <c r="PE1008" s="1"/>
      <c r="PF1008" s="1"/>
      <c r="PG1008" s="1"/>
      <c r="PH1008" s="1"/>
      <c r="PI1008" s="1"/>
      <c r="PJ1008" s="1"/>
      <c r="PK1008" s="1"/>
      <c r="PL1008" s="1"/>
      <c r="PM1008" s="1"/>
      <c r="PN1008" s="1"/>
      <c r="PO1008" s="1"/>
      <c r="PP1008" s="1"/>
      <c r="PQ1008" s="1"/>
      <c r="PR1008" s="1"/>
      <c r="PS1008" s="1"/>
      <c r="PT1008" s="1"/>
      <c r="PU1008" s="1"/>
      <c r="PV1008" s="1"/>
      <c r="PW1008" s="1"/>
      <c r="PX1008" s="1"/>
      <c r="PY1008" s="1"/>
      <c r="PZ1008" s="1"/>
      <c r="QA1008" s="1"/>
      <c r="QB1008" s="1"/>
      <c r="QC1008" s="1"/>
      <c r="QD1008" s="1"/>
      <c r="QE1008" s="1"/>
      <c r="QF1008" s="1"/>
      <c r="QG1008" s="1"/>
      <c r="QH1008" s="1"/>
      <c r="QI1008" s="1"/>
      <c r="QJ1008" s="1"/>
      <c r="QK1008" s="1"/>
      <c r="QL1008" s="1"/>
      <c r="QM1008" s="1"/>
      <c r="QN1008" s="1"/>
      <c r="QO1008" s="1"/>
      <c r="QP1008" s="1"/>
      <c r="QQ1008" s="1"/>
      <c r="QR1008" s="1"/>
      <c r="QS1008" s="1"/>
      <c r="QT1008" s="1"/>
      <c r="QU1008" s="1"/>
      <c r="QV1008" s="1"/>
      <c r="QW1008" s="1"/>
      <c r="QX1008" s="1"/>
      <c r="QY1008" s="1"/>
      <c r="QZ1008" s="1"/>
      <c r="RA1008" s="1"/>
      <c r="RB1008" s="1"/>
      <c r="RC1008" s="1"/>
      <c r="RD1008" s="1"/>
      <c r="RE1008" s="1"/>
      <c r="RF1008" s="1"/>
      <c r="RG1008" s="1"/>
      <c r="RH1008" s="1"/>
      <c r="RI1008" s="1"/>
      <c r="RJ1008" s="1"/>
      <c r="RK1008" s="1"/>
      <c r="RL1008" s="1"/>
      <c r="RM1008" s="1"/>
      <c r="RN1008" s="1"/>
      <c r="RO1008" s="1"/>
      <c r="RP1008" s="1"/>
      <c r="RQ1008" s="1"/>
      <c r="RR1008" s="1"/>
      <c r="RS1008" s="1"/>
      <c r="RT1008" s="1"/>
      <c r="RU1008" s="1"/>
      <c r="RV1008" s="1"/>
      <c r="RW1008" s="1"/>
      <c r="RX1008" s="1"/>
      <c r="RY1008" s="1"/>
      <c r="RZ1008" s="1"/>
      <c r="SA1008" s="1"/>
      <c r="SB1008" s="1"/>
      <c r="SC1008" s="1"/>
      <c r="SD1008" s="1"/>
      <c r="SE1008" s="1"/>
      <c r="SF1008" s="1"/>
      <c r="SG1008" s="1"/>
      <c r="SH1008" s="1"/>
      <c r="SI1008" s="1"/>
      <c r="SJ1008" s="1"/>
      <c r="SK1008" s="1"/>
      <c r="SL1008" s="1"/>
      <c r="SM1008" s="1"/>
      <c r="SN1008" s="1"/>
      <c r="SO1008" s="1"/>
      <c r="SP1008" s="1"/>
      <c r="SQ1008" s="1"/>
      <c r="SR1008" s="1"/>
      <c r="SS1008" s="1"/>
      <c r="ST1008" s="1"/>
      <c r="SU1008" s="1"/>
      <c r="SV1008" s="1"/>
      <c r="SW1008" s="1"/>
      <c r="SX1008" s="1"/>
      <c r="SY1008" s="1"/>
      <c r="SZ1008" s="1"/>
      <c r="TA1008" s="1"/>
      <c r="TB1008" s="1"/>
      <c r="TC1008" s="1"/>
      <c r="TD1008" s="1"/>
      <c r="TE1008" s="1"/>
      <c r="TF1008" s="1"/>
      <c r="TG1008" s="1"/>
      <c r="TH1008" s="1"/>
      <c r="TI1008" s="1"/>
      <c r="TJ1008" s="1"/>
      <c r="TK1008" s="1"/>
      <c r="TL1008" s="1"/>
      <c r="TM1008" s="1"/>
      <c r="TN1008" s="1"/>
      <c r="TO1008" s="1"/>
      <c r="TP1008" s="1"/>
      <c r="TQ1008" s="1"/>
      <c r="TR1008" s="1"/>
      <c r="TS1008" s="1"/>
      <c r="TT1008" s="1"/>
      <c r="TU1008" s="1"/>
      <c r="TV1008" s="1"/>
      <c r="TW1008" s="1"/>
      <c r="TX1008" s="1"/>
      <c r="TY1008" s="1"/>
      <c r="TZ1008" s="1"/>
      <c r="UA1008" s="1"/>
      <c r="UB1008" s="1"/>
      <c r="UC1008" s="1"/>
      <c r="UD1008" s="1"/>
      <c r="UE1008" s="1"/>
      <c r="UF1008" s="1"/>
      <c r="UG1008" s="1"/>
      <c r="UH1008" s="1"/>
      <c r="UI1008" s="1"/>
      <c r="UJ1008" s="1"/>
      <c r="UK1008" s="1"/>
      <c r="UL1008" s="1"/>
      <c r="UM1008" s="1"/>
      <c r="UN1008" s="1"/>
      <c r="UO1008" s="1"/>
      <c r="UP1008" s="1"/>
      <c r="UQ1008" s="1"/>
      <c r="UR1008" s="1"/>
      <c r="US1008" s="1"/>
      <c r="UT1008" s="1"/>
      <c r="UU1008" s="1"/>
      <c r="UV1008" s="1"/>
      <c r="UW1008" s="1"/>
      <c r="UX1008" s="1"/>
      <c r="UY1008" s="1"/>
      <c r="UZ1008" s="1"/>
      <c r="VA1008" s="1"/>
      <c r="VB1008" s="1"/>
      <c r="VC1008" s="1"/>
      <c r="VD1008" s="1"/>
      <c r="VE1008" s="1"/>
      <c r="VF1008" s="1"/>
      <c r="VG1008" s="1"/>
      <c r="VH1008" s="1"/>
      <c r="VI1008" s="1"/>
      <c r="VJ1008" s="1"/>
      <c r="VK1008" s="1"/>
      <c r="VL1008" s="1"/>
      <c r="VM1008" s="1"/>
      <c r="VN1008" s="1"/>
      <c r="VO1008" s="1"/>
      <c r="VP1008" s="1"/>
      <c r="VQ1008" s="1"/>
      <c r="VR1008" s="1"/>
      <c r="VS1008" s="1"/>
      <c r="VT1008" s="1"/>
      <c r="VU1008" s="1"/>
      <c r="VV1008" s="1"/>
      <c r="VW1008" s="1"/>
      <c r="VX1008" s="1"/>
      <c r="VY1008" s="1"/>
      <c r="VZ1008" s="1"/>
      <c r="WA1008" s="1"/>
      <c r="WB1008" s="1"/>
      <c r="WC1008" s="1"/>
      <c r="WD1008" s="1"/>
      <c r="WE1008" s="1"/>
      <c r="WF1008" s="1"/>
      <c r="WG1008" s="1"/>
      <c r="WH1008" s="1"/>
      <c r="WI1008" s="1"/>
      <c r="WJ1008" s="1"/>
      <c r="WK1008" s="1"/>
      <c r="WL1008" s="1"/>
      <c r="WM1008" s="1"/>
      <c r="WN1008" s="1"/>
      <c r="WO1008" s="1"/>
      <c r="WP1008" s="1"/>
      <c r="WQ1008" s="1"/>
      <c r="WR1008" s="1"/>
      <c r="WS1008" s="1"/>
      <c r="WT1008" s="1"/>
      <c r="WU1008" s="1"/>
      <c r="WV1008" s="1"/>
      <c r="WW1008" s="1"/>
      <c r="WX1008" s="1"/>
      <c r="WY1008" s="1"/>
      <c r="WZ1008" s="1"/>
      <c r="XA1008" s="1"/>
      <c r="XB1008" s="1"/>
      <c r="XC1008" s="1"/>
      <c r="XD1008" s="1"/>
      <c r="XE1008" s="1"/>
      <c r="XF1008" s="1"/>
      <c r="XG1008" s="1"/>
      <c r="XH1008" s="1"/>
      <c r="XI1008" s="1"/>
      <c r="XJ1008" s="1"/>
      <c r="XK1008" s="1"/>
      <c r="XL1008" s="1"/>
      <c r="XM1008" s="1"/>
      <c r="XN1008" s="1"/>
      <c r="XO1008" s="1"/>
      <c r="XP1008" s="1"/>
      <c r="XQ1008" s="1"/>
      <c r="XR1008" s="1"/>
      <c r="XS1008" s="1"/>
      <c r="XT1008" s="1"/>
      <c r="XU1008" s="1"/>
      <c r="XV1008" s="1"/>
      <c r="XW1008" s="1"/>
      <c r="XX1008" s="1"/>
      <c r="XY1008" s="1"/>
      <c r="XZ1008" s="1"/>
      <c r="YA1008" s="1"/>
      <c r="YB1008" s="1"/>
      <c r="YC1008" s="1"/>
      <c r="YD1008" s="1"/>
      <c r="YE1008" s="1"/>
      <c r="YF1008" s="1"/>
      <c r="YG1008" s="1"/>
      <c r="YH1008" s="1"/>
      <c r="YI1008" s="1"/>
      <c r="YJ1008" s="1"/>
      <c r="YK1008" s="1"/>
      <c r="YL1008" s="1"/>
      <c r="YM1008" s="1"/>
      <c r="YN1008" s="1"/>
      <c r="YO1008" s="1"/>
      <c r="YP1008" s="1"/>
      <c r="YQ1008" s="1"/>
      <c r="YR1008" s="1"/>
      <c r="YS1008" s="1"/>
      <c r="YT1008" s="1"/>
      <c r="YU1008" s="1"/>
      <c r="YV1008" s="1"/>
      <c r="YW1008" s="1"/>
      <c r="YX1008" s="1"/>
      <c r="YY1008" s="1"/>
      <c r="YZ1008" s="1"/>
      <c r="ZA1008" s="1"/>
      <c r="ZB1008" s="1"/>
      <c r="ZC1008" s="1"/>
      <c r="ZD1008" s="1"/>
      <c r="ZE1008" s="1"/>
      <c r="ZF1008" s="1"/>
      <c r="ZG1008" s="1"/>
      <c r="ZH1008" s="1"/>
      <c r="ZI1008" s="1"/>
      <c r="ZJ1008" s="1"/>
      <c r="ZK1008" s="1"/>
      <c r="ZL1008" s="1"/>
      <c r="ZM1008" s="1"/>
      <c r="ZN1008" s="1"/>
      <c r="ZO1008" s="1"/>
      <c r="ZP1008" s="1"/>
      <c r="ZQ1008" s="1"/>
      <c r="ZR1008" s="1"/>
      <c r="ZS1008" s="1"/>
      <c r="ZT1008" s="1"/>
      <c r="ZU1008" s="1"/>
      <c r="ZV1008" s="1"/>
      <c r="ZW1008" s="1"/>
      <c r="ZX1008" s="1"/>
      <c r="ZY1008" s="1"/>
      <c r="ZZ1008" s="1"/>
      <c r="AAA1008" s="1"/>
      <c r="AAB1008" s="1"/>
      <c r="AAC1008" s="1"/>
      <c r="AAD1008" s="1"/>
      <c r="AAE1008" s="1"/>
      <c r="AAF1008" s="1"/>
      <c r="AAG1008" s="1"/>
      <c r="AAH1008" s="1"/>
      <c r="AAI1008" s="1"/>
      <c r="AAJ1008" s="1"/>
      <c r="AAK1008" s="1"/>
      <c r="AAL1008" s="1"/>
      <c r="AAM1008" s="1"/>
      <c r="AAN1008" s="1"/>
      <c r="AAO1008" s="1"/>
      <c r="AAP1008" s="1"/>
      <c r="AAQ1008" s="1"/>
      <c r="AAR1008" s="1"/>
      <c r="AAS1008" s="1"/>
      <c r="AAT1008" s="1"/>
      <c r="AAU1008" s="1"/>
      <c r="AAV1008" s="1"/>
      <c r="AAW1008" s="1"/>
      <c r="AAX1008" s="1"/>
      <c r="AAY1008" s="1"/>
      <c r="AAZ1008" s="1"/>
      <c r="ABA1008" s="1"/>
      <c r="ABB1008" s="1"/>
      <c r="ABC1008" s="1"/>
      <c r="ABD1008" s="1"/>
      <c r="ABE1008" s="1"/>
      <c r="ABF1008" s="1"/>
      <c r="ABG1008" s="1"/>
      <c r="ABH1008" s="1"/>
      <c r="ABI1008" s="1"/>
      <c r="ABJ1008" s="1"/>
      <c r="ABK1008" s="1"/>
      <c r="ABL1008" s="1"/>
      <c r="ABM1008" s="1"/>
      <c r="ABN1008" s="1"/>
      <c r="ABO1008" s="1"/>
      <c r="ABP1008" s="1"/>
      <c r="ABQ1008" s="1"/>
      <c r="ABR1008" s="1"/>
      <c r="ABS1008" s="1"/>
      <c r="ABT1008" s="1"/>
      <c r="ABU1008" s="1"/>
      <c r="ABV1008" s="1"/>
      <c r="ABW1008" s="1"/>
      <c r="ABX1008" s="1"/>
      <c r="ABY1008" s="1"/>
      <c r="ABZ1008" s="1"/>
      <c r="ACA1008" s="1"/>
      <c r="ACB1008" s="1"/>
      <c r="ACC1008" s="1"/>
      <c r="ACD1008" s="1"/>
      <c r="ACE1008" s="1"/>
      <c r="ACF1008" s="1"/>
      <c r="ACG1008" s="1"/>
      <c r="ACH1008" s="1"/>
      <c r="ACI1008" s="1"/>
      <c r="ACJ1008" s="1"/>
      <c r="ACK1008" s="1"/>
      <c r="ACL1008" s="1"/>
      <c r="ACM1008" s="1"/>
      <c r="ACN1008" s="1"/>
      <c r="ACO1008" s="1"/>
      <c r="ACP1008" s="1"/>
      <c r="ACQ1008" s="1"/>
      <c r="ACR1008" s="1"/>
      <c r="ACS1008" s="1"/>
      <c r="ACT1008" s="1"/>
      <c r="ACU1008" s="1"/>
      <c r="ACV1008" s="1"/>
      <c r="ACW1008" s="1"/>
      <c r="ACX1008" s="1"/>
      <c r="ACY1008" s="1"/>
      <c r="ACZ1008" s="1"/>
      <c r="ADA1008" s="1"/>
      <c r="ADB1008" s="1"/>
      <c r="ADC1008" s="1"/>
      <c r="ADD1008" s="1"/>
      <c r="ADE1008" s="1"/>
      <c r="ADF1008" s="1"/>
      <c r="ADG1008" s="1"/>
      <c r="ADH1008" s="1"/>
      <c r="ADI1008" s="1"/>
      <c r="ADJ1008" s="1"/>
      <c r="ADK1008" s="1"/>
      <c r="ADL1008" s="1"/>
      <c r="ADM1008" s="1"/>
      <c r="ADN1008" s="1"/>
      <c r="ADO1008" s="1"/>
      <c r="ADP1008" s="1"/>
      <c r="ADQ1008" s="1"/>
      <c r="ADR1008" s="1"/>
      <c r="ADS1008" s="1"/>
      <c r="ADT1008" s="1"/>
      <c r="ADU1008" s="1"/>
      <c r="ADV1008" s="1"/>
      <c r="ADW1008" s="1"/>
      <c r="ADX1008" s="1"/>
      <c r="ADY1008" s="1"/>
      <c r="ADZ1008" s="1"/>
      <c r="AEA1008" s="1"/>
      <c r="AEB1008" s="1"/>
      <c r="AEC1008" s="1"/>
      <c r="AED1008" s="1"/>
      <c r="AEE1008" s="1"/>
      <c r="AEF1008" s="1"/>
      <c r="AEG1008" s="1"/>
      <c r="AEH1008" s="1"/>
      <c r="AEI1008" s="1"/>
      <c r="AEJ1008" s="1"/>
      <c r="AEK1008" s="1"/>
      <c r="AEL1008" s="1"/>
      <c r="AEM1008" s="1"/>
      <c r="AEN1008" s="1"/>
      <c r="AEO1008" s="1"/>
      <c r="AEP1008" s="1"/>
      <c r="AEQ1008" s="1"/>
      <c r="AER1008" s="1"/>
      <c r="AES1008" s="1"/>
      <c r="AET1008" s="1"/>
      <c r="AEU1008" s="1"/>
      <c r="AEV1008" s="1"/>
      <c r="AEW1008" s="1"/>
      <c r="AEX1008" s="1"/>
      <c r="AEY1008" s="1"/>
      <c r="AEZ1008" s="1"/>
      <c r="AFA1008" s="1"/>
      <c r="AFB1008" s="1"/>
      <c r="AFC1008" s="1"/>
      <c r="AFD1008" s="1"/>
      <c r="AFE1008" s="1"/>
      <c r="AFF1008" s="1"/>
      <c r="AFG1008" s="1"/>
      <c r="AFH1008" s="1"/>
      <c r="AFI1008" s="1"/>
      <c r="AFJ1008" s="1"/>
      <c r="AFK1008" s="1"/>
      <c r="AFL1008" s="1"/>
      <c r="AFM1008" s="1"/>
      <c r="AFN1008" s="1"/>
      <c r="AFO1008" s="1"/>
      <c r="AFP1008" s="1"/>
      <c r="AFQ1008" s="1"/>
      <c r="AFR1008" s="1"/>
      <c r="AFS1008" s="1"/>
      <c r="AFT1008" s="1"/>
      <c r="AFU1008" s="1"/>
      <c r="AFV1008" s="1"/>
      <c r="AFW1008" s="1"/>
      <c r="AFX1008" s="1"/>
      <c r="AFY1008" s="1"/>
      <c r="AFZ1008" s="1"/>
      <c r="AGA1008" s="1"/>
      <c r="AGB1008" s="1"/>
      <c r="AGC1008" s="1"/>
      <c r="AGD1008" s="1"/>
      <c r="AGE1008" s="1"/>
      <c r="AGF1008" s="1"/>
      <c r="AGG1008" s="1"/>
      <c r="AGH1008" s="1"/>
      <c r="AGI1008" s="1"/>
      <c r="AGJ1008" s="1"/>
      <c r="AGK1008" s="1"/>
      <c r="AGL1008" s="1"/>
      <c r="AGM1008" s="1"/>
      <c r="AGN1008" s="1"/>
      <c r="AGO1008" s="1"/>
      <c r="AGP1008" s="1"/>
      <c r="AGQ1008" s="1"/>
      <c r="AGR1008" s="1"/>
      <c r="AGS1008" s="1"/>
      <c r="AGT1008" s="1"/>
      <c r="AGU1008" s="1"/>
      <c r="AGV1008" s="1"/>
      <c r="AGW1008" s="1"/>
      <c r="AGX1008" s="1"/>
      <c r="AGY1008" s="1"/>
      <c r="AGZ1008" s="1"/>
      <c r="AHA1008" s="1"/>
      <c r="AHB1008" s="1"/>
      <c r="AHC1008" s="1"/>
      <c r="AHD1008" s="1"/>
      <c r="AHE1008" s="1"/>
      <c r="AHF1008" s="1"/>
      <c r="AHG1008" s="1"/>
      <c r="AHH1008" s="1"/>
      <c r="AHI1008" s="1"/>
      <c r="AHJ1008" s="1"/>
      <c r="AHK1008" s="1"/>
      <c r="AHL1008" s="1"/>
      <c r="AHM1008" s="1"/>
      <c r="AHN1008" s="1"/>
      <c r="AHO1008" s="1"/>
      <c r="AHP1008" s="1"/>
      <c r="AHQ1008" s="1"/>
      <c r="AHR1008" s="1"/>
      <c r="AHS1008" s="1"/>
      <c r="AHT1008" s="1"/>
      <c r="AHU1008" s="1"/>
      <c r="AHV1008" s="1"/>
      <c r="AHW1008" s="1"/>
      <c r="AHX1008" s="1"/>
      <c r="AHY1008" s="1"/>
      <c r="AHZ1008" s="1"/>
      <c r="AIA1008" s="1"/>
      <c r="AIB1008" s="1"/>
      <c r="AIC1008" s="1"/>
      <c r="AID1008" s="1"/>
      <c r="AIE1008" s="1"/>
      <c r="AIF1008" s="1"/>
      <c r="AIG1008" s="1"/>
      <c r="AIH1008" s="1"/>
      <c r="AII1008" s="1"/>
      <c r="AIJ1008" s="1"/>
      <c r="AIK1008" s="1"/>
      <c r="AIL1008" s="1"/>
      <c r="AIM1008" s="1"/>
      <c r="AIN1008" s="1"/>
      <c r="AIO1008" s="1"/>
      <c r="AIP1008" s="1"/>
      <c r="AIQ1008" s="1"/>
      <c r="AIR1008" s="1"/>
      <c r="AIS1008" s="1"/>
      <c r="AIT1008" s="1"/>
      <c r="AIU1008" s="1"/>
      <c r="AIV1008" s="1"/>
      <c r="AIW1008" s="1"/>
      <c r="AIX1008" s="1"/>
      <c r="AIY1008" s="1"/>
      <c r="AIZ1008" s="1"/>
      <c r="AJA1008" s="1"/>
      <c r="AJB1008" s="1"/>
      <c r="AJC1008" s="1"/>
      <c r="AJD1008" s="1"/>
      <c r="AJE1008" s="1"/>
      <c r="AJF1008" s="1"/>
      <c r="AJG1008" s="1"/>
      <c r="AJH1008" s="1"/>
      <c r="AJI1008" s="1"/>
      <c r="AJJ1008" s="1"/>
      <c r="AJK1008" s="1"/>
      <c r="AJL1008" s="1"/>
      <c r="AJM1008" s="1"/>
      <c r="AJN1008" s="1"/>
      <c r="AJO1008" s="1"/>
      <c r="AJP1008" s="1"/>
      <c r="AJQ1008" s="1"/>
      <c r="AJR1008" s="1"/>
      <c r="AJS1008" s="1"/>
      <c r="AJT1008" s="1"/>
      <c r="AJU1008" s="1"/>
      <c r="AJV1008" s="1"/>
      <c r="AJW1008" s="1"/>
      <c r="AJX1008" s="1"/>
      <c r="AJY1008" s="1"/>
      <c r="AJZ1008" s="1"/>
      <c r="AKA1008" s="1"/>
      <c r="AKB1008" s="1"/>
      <c r="AKC1008" s="1"/>
      <c r="AKD1008" s="1"/>
      <c r="AKE1008" s="1"/>
      <c r="AKF1008" s="1"/>
      <c r="AKG1008" s="1"/>
      <c r="AKH1008" s="1"/>
      <c r="AKI1008" s="1"/>
      <c r="AKJ1008" s="1"/>
      <c r="AKK1008" s="1"/>
      <c r="AKL1008" s="1"/>
      <c r="AKM1008" s="1"/>
      <c r="AKN1008" s="1"/>
      <c r="AKO1008" s="1"/>
      <c r="AKP1008" s="1"/>
      <c r="AKQ1008" s="1"/>
      <c r="AKR1008" s="1"/>
      <c r="AKS1008" s="1"/>
      <c r="AKT1008" s="1"/>
      <c r="AKU1008" s="1"/>
      <c r="AKV1008" s="1"/>
      <c r="AKW1008" s="1"/>
      <c r="AKX1008" s="1"/>
      <c r="AKY1008" s="1"/>
      <c r="AKZ1008" s="1"/>
      <c r="ALA1008" s="1"/>
      <c r="ALB1008" s="1"/>
      <c r="ALC1008" s="1"/>
      <c r="ALD1008" s="1"/>
      <c r="ALE1008" s="1"/>
      <c r="ALF1008" s="1"/>
      <c r="ALG1008" s="1"/>
      <c r="ALH1008" s="1"/>
      <c r="ALI1008" s="1"/>
      <c r="ALJ1008" s="1"/>
      <c r="ALK1008" s="1"/>
      <c r="ALL1008" s="1"/>
      <c r="ALM1008" s="1"/>
    </row>
    <row r="1009" ht="21" customHeight="1"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  <c r="OY1009" s="1"/>
      <c r="OZ1009" s="1"/>
      <c r="PA1009" s="1"/>
      <c r="PB1009" s="1"/>
      <c r="PC1009" s="1"/>
      <c r="PD1009" s="1"/>
      <c r="PE1009" s="1"/>
      <c r="PF1009" s="1"/>
      <c r="PG1009" s="1"/>
      <c r="PH1009" s="1"/>
      <c r="PI1009" s="1"/>
      <c r="PJ1009" s="1"/>
      <c r="PK1009" s="1"/>
      <c r="PL1009" s="1"/>
      <c r="PM1009" s="1"/>
      <c r="PN1009" s="1"/>
      <c r="PO1009" s="1"/>
      <c r="PP1009" s="1"/>
      <c r="PQ1009" s="1"/>
      <c r="PR1009" s="1"/>
      <c r="PS1009" s="1"/>
      <c r="PT1009" s="1"/>
      <c r="PU1009" s="1"/>
      <c r="PV1009" s="1"/>
      <c r="PW1009" s="1"/>
      <c r="PX1009" s="1"/>
      <c r="PY1009" s="1"/>
      <c r="PZ1009" s="1"/>
      <c r="QA1009" s="1"/>
      <c r="QB1009" s="1"/>
      <c r="QC1009" s="1"/>
      <c r="QD1009" s="1"/>
      <c r="QE1009" s="1"/>
      <c r="QF1009" s="1"/>
      <c r="QG1009" s="1"/>
      <c r="QH1009" s="1"/>
      <c r="QI1009" s="1"/>
      <c r="QJ1009" s="1"/>
      <c r="QK1009" s="1"/>
      <c r="QL1009" s="1"/>
      <c r="QM1009" s="1"/>
      <c r="QN1009" s="1"/>
      <c r="QO1009" s="1"/>
      <c r="QP1009" s="1"/>
      <c r="QQ1009" s="1"/>
      <c r="QR1009" s="1"/>
      <c r="QS1009" s="1"/>
      <c r="QT1009" s="1"/>
      <c r="QU1009" s="1"/>
      <c r="QV1009" s="1"/>
      <c r="QW1009" s="1"/>
      <c r="QX1009" s="1"/>
      <c r="QY1009" s="1"/>
      <c r="QZ1009" s="1"/>
      <c r="RA1009" s="1"/>
      <c r="RB1009" s="1"/>
      <c r="RC1009" s="1"/>
      <c r="RD1009" s="1"/>
      <c r="RE1009" s="1"/>
      <c r="RF1009" s="1"/>
      <c r="RG1009" s="1"/>
      <c r="RH1009" s="1"/>
      <c r="RI1009" s="1"/>
      <c r="RJ1009" s="1"/>
      <c r="RK1009" s="1"/>
      <c r="RL1009" s="1"/>
      <c r="RM1009" s="1"/>
      <c r="RN1009" s="1"/>
      <c r="RO1009" s="1"/>
      <c r="RP1009" s="1"/>
      <c r="RQ1009" s="1"/>
      <c r="RR1009" s="1"/>
      <c r="RS1009" s="1"/>
      <c r="RT1009" s="1"/>
      <c r="RU1009" s="1"/>
      <c r="RV1009" s="1"/>
      <c r="RW1009" s="1"/>
      <c r="RX1009" s="1"/>
      <c r="RY1009" s="1"/>
      <c r="RZ1009" s="1"/>
      <c r="SA1009" s="1"/>
      <c r="SB1009" s="1"/>
      <c r="SC1009" s="1"/>
      <c r="SD1009" s="1"/>
      <c r="SE1009" s="1"/>
      <c r="SF1009" s="1"/>
      <c r="SG1009" s="1"/>
      <c r="SH1009" s="1"/>
      <c r="SI1009" s="1"/>
      <c r="SJ1009" s="1"/>
      <c r="SK1009" s="1"/>
      <c r="SL1009" s="1"/>
      <c r="SM1009" s="1"/>
      <c r="SN1009" s="1"/>
      <c r="SO1009" s="1"/>
      <c r="SP1009" s="1"/>
      <c r="SQ1009" s="1"/>
      <c r="SR1009" s="1"/>
      <c r="SS1009" s="1"/>
      <c r="ST1009" s="1"/>
      <c r="SU1009" s="1"/>
      <c r="SV1009" s="1"/>
      <c r="SW1009" s="1"/>
      <c r="SX1009" s="1"/>
      <c r="SY1009" s="1"/>
      <c r="SZ1009" s="1"/>
      <c r="TA1009" s="1"/>
      <c r="TB1009" s="1"/>
      <c r="TC1009" s="1"/>
      <c r="TD1009" s="1"/>
      <c r="TE1009" s="1"/>
      <c r="TF1009" s="1"/>
      <c r="TG1009" s="1"/>
      <c r="TH1009" s="1"/>
      <c r="TI1009" s="1"/>
      <c r="TJ1009" s="1"/>
      <c r="TK1009" s="1"/>
      <c r="TL1009" s="1"/>
      <c r="TM1009" s="1"/>
      <c r="TN1009" s="1"/>
      <c r="TO1009" s="1"/>
      <c r="TP1009" s="1"/>
      <c r="TQ1009" s="1"/>
      <c r="TR1009" s="1"/>
      <c r="TS1009" s="1"/>
      <c r="TT1009" s="1"/>
      <c r="TU1009" s="1"/>
      <c r="TV1009" s="1"/>
      <c r="TW1009" s="1"/>
      <c r="TX1009" s="1"/>
      <c r="TY1009" s="1"/>
      <c r="TZ1009" s="1"/>
      <c r="UA1009" s="1"/>
      <c r="UB1009" s="1"/>
      <c r="UC1009" s="1"/>
      <c r="UD1009" s="1"/>
      <c r="UE1009" s="1"/>
      <c r="UF1009" s="1"/>
      <c r="UG1009" s="1"/>
      <c r="UH1009" s="1"/>
      <c r="UI1009" s="1"/>
      <c r="UJ1009" s="1"/>
      <c r="UK1009" s="1"/>
      <c r="UL1009" s="1"/>
      <c r="UM1009" s="1"/>
      <c r="UN1009" s="1"/>
      <c r="UO1009" s="1"/>
      <c r="UP1009" s="1"/>
      <c r="UQ1009" s="1"/>
      <c r="UR1009" s="1"/>
      <c r="US1009" s="1"/>
      <c r="UT1009" s="1"/>
      <c r="UU1009" s="1"/>
      <c r="UV1009" s="1"/>
      <c r="UW1009" s="1"/>
      <c r="UX1009" s="1"/>
      <c r="UY1009" s="1"/>
      <c r="UZ1009" s="1"/>
      <c r="VA1009" s="1"/>
      <c r="VB1009" s="1"/>
      <c r="VC1009" s="1"/>
      <c r="VD1009" s="1"/>
      <c r="VE1009" s="1"/>
      <c r="VF1009" s="1"/>
      <c r="VG1009" s="1"/>
      <c r="VH1009" s="1"/>
      <c r="VI1009" s="1"/>
      <c r="VJ1009" s="1"/>
      <c r="VK1009" s="1"/>
      <c r="VL1009" s="1"/>
      <c r="VM1009" s="1"/>
      <c r="VN1009" s="1"/>
      <c r="VO1009" s="1"/>
      <c r="VP1009" s="1"/>
      <c r="VQ1009" s="1"/>
      <c r="VR1009" s="1"/>
      <c r="VS1009" s="1"/>
      <c r="VT1009" s="1"/>
      <c r="VU1009" s="1"/>
      <c r="VV1009" s="1"/>
      <c r="VW1009" s="1"/>
      <c r="VX1009" s="1"/>
      <c r="VY1009" s="1"/>
      <c r="VZ1009" s="1"/>
      <c r="WA1009" s="1"/>
      <c r="WB1009" s="1"/>
      <c r="WC1009" s="1"/>
      <c r="WD1009" s="1"/>
      <c r="WE1009" s="1"/>
      <c r="WF1009" s="1"/>
      <c r="WG1009" s="1"/>
      <c r="WH1009" s="1"/>
      <c r="WI1009" s="1"/>
      <c r="WJ1009" s="1"/>
      <c r="WK1009" s="1"/>
      <c r="WL1009" s="1"/>
      <c r="WM1009" s="1"/>
      <c r="WN1009" s="1"/>
      <c r="WO1009" s="1"/>
      <c r="WP1009" s="1"/>
      <c r="WQ1009" s="1"/>
      <c r="WR1009" s="1"/>
      <c r="WS1009" s="1"/>
      <c r="WT1009" s="1"/>
      <c r="WU1009" s="1"/>
      <c r="WV1009" s="1"/>
      <c r="WW1009" s="1"/>
      <c r="WX1009" s="1"/>
      <c r="WY1009" s="1"/>
      <c r="WZ1009" s="1"/>
      <c r="XA1009" s="1"/>
      <c r="XB1009" s="1"/>
      <c r="XC1009" s="1"/>
      <c r="XD1009" s="1"/>
      <c r="XE1009" s="1"/>
      <c r="XF1009" s="1"/>
      <c r="XG1009" s="1"/>
      <c r="XH1009" s="1"/>
      <c r="XI1009" s="1"/>
      <c r="XJ1009" s="1"/>
      <c r="XK1009" s="1"/>
      <c r="XL1009" s="1"/>
      <c r="XM1009" s="1"/>
      <c r="XN1009" s="1"/>
      <c r="XO1009" s="1"/>
      <c r="XP1009" s="1"/>
      <c r="XQ1009" s="1"/>
      <c r="XR1009" s="1"/>
      <c r="XS1009" s="1"/>
      <c r="XT1009" s="1"/>
      <c r="XU1009" s="1"/>
      <c r="XV1009" s="1"/>
      <c r="XW1009" s="1"/>
      <c r="XX1009" s="1"/>
      <c r="XY1009" s="1"/>
      <c r="XZ1009" s="1"/>
      <c r="YA1009" s="1"/>
      <c r="YB1009" s="1"/>
      <c r="YC1009" s="1"/>
      <c r="YD1009" s="1"/>
      <c r="YE1009" s="1"/>
      <c r="YF1009" s="1"/>
      <c r="YG1009" s="1"/>
      <c r="YH1009" s="1"/>
      <c r="YI1009" s="1"/>
      <c r="YJ1009" s="1"/>
      <c r="YK1009" s="1"/>
      <c r="YL1009" s="1"/>
      <c r="YM1009" s="1"/>
      <c r="YN1009" s="1"/>
      <c r="YO1009" s="1"/>
      <c r="YP1009" s="1"/>
      <c r="YQ1009" s="1"/>
      <c r="YR1009" s="1"/>
      <c r="YS1009" s="1"/>
      <c r="YT1009" s="1"/>
      <c r="YU1009" s="1"/>
      <c r="YV1009" s="1"/>
      <c r="YW1009" s="1"/>
      <c r="YX1009" s="1"/>
      <c r="YY1009" s="1"/>
      <c r="YZ1009" s="1"/>
      <c r="ZA1009" s="1"/>
      <c r="ZB1009" s="1"/>
      <c r="ZC1009" s="1"/>
      <c r="ZD1009" s="1"/>
      <c r="ZE1009" s="1"/>
      <c r="ZF1009" s="1"/>
      <c r="ZG1009" s="1"/>
      <c r="ZH1009" s="1"/>
      <c r="ZI1009" s="1"/>
      <c r="ZJ1009" s="1"/>
      <c r="ZK1009" s="1"/>
      <c r="ZL1009" s="1"/>
      <c r="ZM1009" s="1"/>
      <c r="ZN1009" s="1"/>
      <c r="ZO1009" s="1"/>
      <c r="ZP1009" s="1"/>
      <c r="ZQ1009" s="1"/>
      <c r="ZR1009" s="1"/>
      <c r="ZS1009" s="1"/>
      <c r="ZT1009" s="1"/>
      <c r="ZU1009" s="1"/>
      <c r="ZV1009" s="1"/>
      <c r="ZW1009" s="1"/>
      <c r="ZX1009" s="1"/>
      <c r="ZY1009" s="1"/>
      <c r="ZZ1009" s="1"/>
      <c r="AAA1009" s="1"/>
      <c r="AAB1009" s="1"/>
      <c r="AAC1009" s="1"/>
      <c r="AAD1009" s="1"/>
      <c r="AAE1009" s="1"/>
      <c r="AAF1009" s="1"/>
      <c r="AAG1009" s="1"/>
      <c r="AAH1009" s="1"/>
      <c r="AAI1009" s="1"/>
      <c r="AAJ1009" s="1"/>
      <c r="AAK1009" s="1"/>
      <c r="AAL1009" s="1"/>
      <c r="AAM1009" s="1"/>
      <c r="AAN1009" s="1"/>
      <c r="AAO1009" s="1"/>
      <c r="AAP1009" s="1"/>
      <c r="AAQ1009" s="1"/>
      <c r="AAR1009" s="1"/>
      <c r="AAS1009" s="1"/>
      <c r="AAT1009" s="1"/>
      <c r="AAU1009" s="1"/>
      <c r="AAV1009" s="1"/>
      <c r="AAW1009" s="1"/>
      <c r="AAX1009" s="1"/>
      <c r="AAY1009" s="1"/>
      <c r="AAZ1009" s="1"/>
      <c r="ABA1009" s="1"/>
      <c r="ABB1009" s="1"/>
      <c r="ABC1009" s="1"/>
      <c r="ABD1009" s="1"/>
      <c r="ABE1009" s="1"/>
      <c r="ABF1009" s="1"/>
      <c r="ABG1009" s="1"/>
      <c r="ABH1009" s="1"/>
      <c r="ABI1009" s="1"/>
      <c r="ABJ1009" s="1"/>
      <c r="ABK1009" s="1"/>
      <c r="ABL1009" s="1"/>
      <c r="ABM1009" s="1"/>
      <c r="ABN1009" s="1"/>
      <c r="ABO1009" s="1"/>
      <c r="ABP1009" s="1"/>
      <c r="ABQ1009" s="1"/>
      <c r="ABR1009" s="1"/>
      <c r="ABS1009" s="1"/>
      <c r="ABT1009" s="1"/>
      <c r="ABU1009" s="1"/>
      <c r="ABV1009" s="1"/>
      <c r="ABW1009" s="1"/>
      <c r="ABX1009" s="1"/>
      <c r="ABY1009" s="1"/>
      <c r="ABZ1009" s="1"/>
      <c r="ACA1009" s="1"/>
      <c r="ACB1009" s="1"/>
      <c r="ACC1009" s="1"/>
      <c r="ACD1009" s="1"/>
      <c r="ACE1009" s="1"/>
      <c r="ACF1009" s="1"/>
      <c r="ACG1009" s="1"/>
      <c r="ACH1009" s="1"/>
      <c r="ACI1009" s="1"/>
      <c r="ACJ1009" s="1"/>
      <c r="ACK1009" s="1"/>
      <c r="ACL1009" s="1"/>
      <c r="ACM1009" s="1"/>
      <c r="ACN1009" s="1"/>
      <c r="ACO1009" s="1"/>
      <c r="ACP1009" s="1"/>
      <c r="ACQ1009" s="1"/>
      <c r="ACR1009" s="1"/>
      <c r="ACS1009" s="1"/>
      <c r="ACT1009" s="1"/>
      <c r="ACU1009" s="1"/>
      <c r="ACV1009" s="1"/>
      <c r="ACW1009" s="1"/>
      <c r="ACX1009" s="1"/>
      <c r="ACY1009" s="1"/>
      <c r="ACZ1009" s="1"/>
      <c r="ADA1009" s="1"/>
      <c r="ADB1009" s="1"/>
      <c r="ADC1009" s="1"/>
      <c r="ADD1009" s="1"/>
      <c r="ADE1009" s="1"/>
      <c r="ADF1009" s="1"/>
      <c r="ADG1009" s="1"/>
      <c r="ADH1009" s="1"/>
      <c r="ADI1009" s="1"/>
      <c r="ADJ1009" s="1"/>
      <c r="ADK1009" s="1"/>
      <c r="ADL1009" s="1"/>
      <c r="ADM1009" s="1"/>
      <c r="ADN1009" s="1"/>
      <c r="ADO1009" s="1"/>
      <c r="ADP1009" s="1"/>
      <c r="ADQ1009" s="1"/>
      <c r="ADR1009" s="1"/>
      <c r="ADS1009" s="1"/>
      <c r="ADT1009" s="1"/>
      <c r="ADU1009" s="1"/>
      <c r="ADV1009" s="1"/>
      <c r="ADW1009" s="1"/>
      <c r="ADX1009" s="1"/>
      <c r="ADY1009" s="1"/>
      <c r="ADZ1009" s="1"/>
      <c r="AEA1009" s="1"/>
      <c r="AEB1009" s="1"/>
      <c r="AEC1009" s="1"/>
      <c r="AED1009" s="1"/>
      <c r="AEE1009" s="1"/>
      <c r="AEF1009" s="1"/>
      <c r="AEG1009" s="1"/>
      <c r="AEH1009" s="1"/>
      <c r="AEI1009" s="1"/>
      <c r="AEJ1009" s="1"/>
      <c r="AEK1009" s="1"/>
      <c r="AEL1009" s="1"/>
      <c r="AEM1009" s="1"/>
      <c r="AEN1009" s="1"/>
      <c r="AEO1009" s="1"/>
      <c r="AEP1009" s="1"/>
      <c r="AEQ1009" s="1"/>
      <c r="AER1009" s="1"/>
      <c r="AES1009" s="1"/>
      <c r="AET1009" s="1"/>
      <c r="AEU1009" s="1"/>
      <c r="AEV1009" s="1"/>
      <c r="AEW1009" s="1"/>
      <c r="AEX1009" s="1"/>
      <c r="AEY1009" s="1"/>
      <c r="AEZ1009" s="1"/>
      <c r="AFA1009" s="1"/>
      <c r="AFB1009" s="1"/>
      <c r="AFC1009" s="1"/>
      <c r="AFD1009" s="1"/>
      <c r="AFE1009" s="1"/>
      <c r="AFF1009" s="1"/>
      <c r="AFG1009" s="1"/>
      <c r="AFH1009" s="1"/>
      <c r="AFI1009" s="1"/>
      <c r="AFJ1009" s="1"/>
      <c r="AFK1009" s="1"/>
      <c r="AFL1009" s="1"/>
      <c r="AFM1009" s="1"/>
      <c r="AFN1009" s="1"/>
      <c r="AFO1009" s="1"/>
      <c r="AFP1009" s="1"/>
      <c r="AFQ1009" s="1"/>
      <c r="AFR1009" s="1"/>
      <c r="AFS1009" s="1"/>
      <c r="AFT1009" s="1"/>
      <c r="AFU1009" s="1"/>
      <c r="AFV1009" s="1"/>
      <c r="AFW1009" s="1"/>
      <c r="AFX1009" s="1"/>
      <c r="AFY1009" s="1"/>
      <c r="AFZ1009" s="1"/>
      <c r="AGA1009" s="1"/>
      <c r="AGB1009" s="1"/>
      <c r="AGC1009" s="1"/>
      <c r="AGD1009" s="1"/>
      <c r="AGE1009" s="1"/>
      <c r="AGF1009" s="1"/>
      <c r="AGG1009" s="1"/>
      <c r="AGH1009" s="1"/>
      <c r="AGI1009" s="1"/>
      <c r="AGJ1009" s="1"/>
      <c r="AGK1009" s="1"/>
      <c r="AGL1009" s="1"/>
      <c r="AGM1009" s="1"/>
      <c r="AGN1009" s="1"/>
      <c r="AGO1009" s="1"/>
      <c r="AGP1009" s="1"/>
      <c r="AGQ1009" s="1"/>
      <c r="AGR1009" s="1"/>
      <c r="AGS1009" s="1"/>
      <c r="AGT1009" s="1"/>
      <c r="AGU1009" s="1"/>
      <c r="AGV1009" s="1"/>
      <c r="AGW1009" s="1"/>
      <c r="AGX1009" s="1"/>
      <c r="AGY1009" s="1"/>
      <c r="AGZ1009" s="1"/>
      <c r="AHA1009" s="1"/>
      <c r="AHB1009" s="1"/>
      <c r="AHC1009" s="1"/>
      <c r="AHD1009" s="1"/>
      <c r="AHE1009" s="1"/>
      <c r="AHF1009" s="1"/>
      <c r="AHG1009" s="1"/>
      <c r="AHH1009" s="1"/>
      <c r="AHI1009" s="1"/>
      <c r="AHJ1009" s="1"/>
      <c r="AHK1009" s="1"/>
      <c r="AHL1009" s="1"/>
      <c r="AHM1009" s="1"/>
      <c r="AHN1009" s="1"/>
      <c r="AHO1009" s="1"/>
      <c r="AHP1009" s="1"/>
      <c r="AHQ1009" s="1"/>
      <c r="AHR1009" s="1"/>
      <c r="AHS1009" s="1"/>
      <c r="AHT1009" s="1"/>
      <c r="AHU1009" s="1"/>
      <c r="AHV1009" s="1"/>
      <c r="AHW1009" s="1"/>
      <c r="AHX1009" s="1"/>
      <c r="AHY1009" s="1"/>
      <c r="AHZ1009" s="1"/>
      <c r="AIA1009" s="1"/>
      <c r="AIB1009" s="1"/>
      <c r="AIC1009" s="1"/>
      <c r="AID1009" s="1"/>
      <c r="AIE1009" s="1"/>
      <c r="AIF1009" s="1"/>
      <c r="AIG1009" s="1"/>
      <c r="AIH1009" s="1"/>
      <c r="AII1009" s="1"/>
      <c r="AIJ1009" s="1"/>
      <c r="AIK1009" s="1"/>
      <c r="AIL1009" s="1"/>
      <c r="AIM1009" s="1"/>
      <c r="AIN1009" s="1"/>
      <c r="AIO1009" s="1"/>
      <c r="AIP1009" s="1"/>
      <c r="AIQ1009" s="1"/>
      <c r="AIR1009" s="1"/>
      <c r="AIS1009" s="1"/>
      <c r="AIT1009" s="1"/>
      <c r="AIU1009" s="1"/>
      <c r="AIV1009" s="1"/>
      <c r="AIW1009" s="1"/>
      <c r="AIX1009" s="1"/>
      <c r="AIY1009" s="1"/>
      <c r="AIZ1009" s="1"/>
      <c r="AJA1009" s="1"/>
      <c r="AJB1009" s="1"/>
      <c r="AJC1009" s="1"/>
      <c r="AJD1009" s="1"/>
      <c r="AJE1009" s="1"/>
      <c r="AJF1009" s="1"/>
      <c r="AJG1009" s="1"/>
      <c r="AJH1009" s="1"/>
      <c r="AJI1009" s="1"/>
      <c r="AJJ1009" s="1"/>
      <c r="AJK1009" s="1"/>
      <c r="AJL1009" s="1"/>
      <c r="AJM1009" s="1"/>
      <c r="AJN1009" s="1"/>
      <c r="AJO1009" s="1"/>
      <c r="AJP1009" s="1"/>
      <c r="AJQ1009" s="1"/>
      <c r="AJR1009" s="1"/>
      <c r="AJS1009" s="1"/>
      <c r="AJT1009" s="1"/>
      <c r="AJU1009" s="1"/>
      <c r="AJV1009" s="1"/>
      <c r="AJW1009" s="1"/>
      <c r="AJX1009" s="1"/>
      <c r="AJY1009" s="1"/>
      <c r="AJZ1009" s="1"/>
      <c r="AKA1009" s="1"/>
      <c r="AKB1009" s="1"/>
      <c r="AKC1009" s="1"/>
      <c r="AKD1009" s="1"/>
      <c r="AKE1009" s="1"/>
      <c r="AKF1009" s="1"/>
      <c r="AKG1009" s="1"/>
      <c r="AKH1009" s="1"/>
      <c r="AKI1009" s="1"/>
      <c r="AKJ1009" s="1"/>
      <c r="AKK1009" s="1"/>
      <c r="AKL1009" s="1"/>
      <c r="AKM1009" s="1"/>
      <c r="AKN1009" s="1"/>
      <c r="AKO1009" s="1"/>
      <c r="AKP1009" s="1"/>
      <c r="AKQ1009" s="1"/>
      <c r="AKR1009" s="1"/>
      <c r="AKS1009" s="1"/>
      <c r="AKT1009" s="1"/>
      <c r="AKU1009" s="1"/>
      <c r="AKV1009" s="1"/>
      <c r="AKW1009" s="1"/>
      <c r="AKX1009" s="1"/>
      <c r="AKY1009" s="1"/>
      <c r="AKZ1009" s="1"/>
      <c r="ALA1009" s="1"/>
      <c r="ALB1009" s="1"/>
      <c r="ALC1009" s="1"/>
      <c r="ALD1009" s="1"/>
      <c r="ALE1009" s="1"/>
      <c r="ALF1009" s="1"/>
      <c r="ALG1009" s="1"/>
      <c r="ALH1009" s="1"/>
      <c r="ALI1009" s="1"/>
      <c r="ALJ1009" s="1"/>
      <c r="ALK1009" s="1"/>
      <c r="ALL1009" s="1"/>
      <c r="ALM1009" s="1"/>
    </row>
    <row r="1010" ht="21" customHeight="1"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  <c r="OY1010" s="1"/>
      <c r="OZ1010" s="1"/>
      <c r="PA1010" s="1"/>
      <c r="PB1010" s="1"/>
      <c r="PC1010" s="1"/>
      <c r="PD1010" s="1"/>
      <c r="PE1010" s="1"/>
      <c r="PF1010" s="1"/>
      <c r="PG1010" s="1"/>
      <c r="PH1010" s="1"/>
      <c r="PI1010" s="1"/>
      <c r="PJ1010" s="1"/>
      <c r="PK1010" s="1"/>
      <c r="PL1010" s="1"/>
      <c r="PM1010" s="1"/>
      <c r="PN1010" s="1"/>
      <c r="PO1010" s="1"/>
      <c r="PP1010" s="1"/>
      <c r="PQ1010" s="1"/>
      <c r="PR1010" s="1"/>
      <c r="PS1010" s="1"/>
      <c r="PT1010" s="1"/>
      <c r="PU1010" s="1"/>
      <c r="PV1010" s="1"/>
      <c r="PW1010" s="1"/>
      <c r="PX1010" s="1"/>
      <c r="PY1010" s="1"/>
      <c r="PZ1010" s="1"/>
      <c r="QA1010" s="1"/>
      <c r="QB1010" s="1"/>
      <c r="QC1010" s="1"/>
      <c r="QD1010" s="1"/>
      <c r="QE1010" s="1"/>
      <c r="QF1010" s="1"/>
      <c r="QG1010" s="1"/>
      <c r="QH1010" s="1"/>
      <c r="QI1010" s="1"/>
      <c r="QJ1010" s="1"/>
      <c r="QK1010" s="1"/>
      <c r="QL1010" s="1"/>
      <c r="QM1010" s="1"/>
      <c r="QN1010" s="1"/>
      <c r="QO1010" s="1"/>
      <c r="QP1010" s="1"/>
      <c r="QQ1010" s="1"/>
      <c r="QR1010" s="1"/>
      <c r="QS1010" s="1"/>
      <c r="QT1010" s="1"/>
      <c r="QU1010" s="1"/>
      <c r="QV1010" s="1"/>
      <c r="QW1010" s="1"/>
      <c r="QX1010" s="1"/>
      <c r="QY1010" s="1"/>
      <c r="QZ1010" s="1"/>
      <c r="RA1010" s="1"/>
      <c r="RB1010" s="1"/>
      <c r="RC1010" s="1"/>
      <c r="RD1010" s="1"/>
      <c r="RE1010" s="1"/>
      <c r="RF1010" s="1"/>
      <c r="RG1010" s="1"/>
      <c r="RH1010" s="1"/>
      <c r="RI1010" s="1"/>
      <c r="RJ1010" s="1"/>
      <c r="RK1010" s="1"/>
      <c r="RL1010" s="1"/>
      <c r="RM1010" s="1"/>
      <c r="RN1010" s="1"/>
      <c r="RO1010" s="1"/>
      <c r="RP1010" s="1"/>
      <c r="RQ1010" s="1"/>
      <c r="RR1010" s="1"/>
      <c r="RS1010" s="1"/>
      <c r="RT1010" s="1"/>
      <c r="RU1010" s="1"/>
      <c r="RV1010" s="1"/>
      <c r="RW1010" s="1"/>
      <c r="RX1010" s="1"/>
      <c r="RY1010" s="1"/>
      <c r="RZ1010" s="1"/>
      <c r="SA1010" s="1"/>
      <c r="SB1010" s="1"/>
      <c r="SC1010" s="1"/>
      <c r="SD1010" s="1"/>
      <c r="SE1010" s="1"/>
      <c r="SF1010" s="1"/>
      <c r="SG1010" s="1"/>
      <c r="SH1010" s="1"/>
      <c r="SI1010" s="1"/>
      <c r="SJ1010" s="1"/>
      <c r="SK1010" s="1"/>
      <c r="SL1010" s="1"/>
      <c r="SM1010" s="1"/>
      <c r="SN1010" s="1"/>
      <c r="SO1010" s="1"/>
      <c r="SP1010" s="1"/>
      <c r="SQ1010" s="1"/>
      <c r="SR1010" s="1"/>
      <c r="SS1010" s="1"/>
      <c r="ST1010" s="1"/>
      <c r="SU1010" s="1"/>
      <c r="SV1010" s="1"/>
      <c r="SW1010" s="1"/>
      <c r="SX1010" s="1"/>
      <c r="SY1010" s="1"/>
      <c r="SZ1010" s="1"/>
      <c r="TA1010" s="1"/>
      <c r="TB1010" s="1"/>
      <c r="TC1010" s="1"/>
      <c r="TD1010" s="1"/>
      <c r="TE1010" s="1"/>
      <c r="TF1010" s="1"/>
      <c r="TG1010" s="1"/>
      <c r="TH1010" s="1"/>
      <c r="TI1010" s="1"/>
      <c r="TJ1010" s="1"/>
      <c r="TK1010" s="1"/>
      <c r="TL1010" s="1"/>
      <c r="TM1010" s="1"/>
      <c r="TN1010" s="1"/>
      <c r="TO1010" s="1"/>
      <c r="TP1010" s="1"/>
      <c r="TQ1010" s="1"/>
      <c r="TR1010" s="1"/>
      <c r="TS1010" s="1"/>
      <c r="TT1010" s="1"/>
      <c r="TU1010" s="1"/>
      <c r="TV1010" s="1"/>
      <c r="TW1010" s="1"/>
      <c r="TX1010" s="1"/>
      <c r="TY1010" s="1"/>
      <c r="TZ1010" s="1"/>
      <c r="UA1010" s="1"/>
      <c r="UB1010" s="1"/>
      <c r="UC1010" s="1"/>
      <c r="UD1010" s="1"/>
      <c r="UE1010" s="1"/>
      <c r="UF1010" s="1"/>
      <c r="UG1010" s="1"/>
      <c r="UH1010" s="1"/>
      <c r="UI1010" s="1"/>
      <c r="UJ1010" s="1"/>
      <c r="UK1010" s="1"/>
      <c r="UL1010" s="1"/>
      <c r="UM1010" s="1"/>
      <c r="UN1010" s="1"/>
      <c r="UO1010" s="1"/>
      <c r="UP1010" s="1"/>
      <c r="UQ1010" s="1"/>
      <c r="UR1010" s="1"/>
      <c r="US1010" s="1"/>
      <c r="UT1010" s="1"/>
      <c r="UU1010" s="1"/>
      <c r="UV1010" s="1"/>
      <c r="UW1010" s="1"/>
      <c r="UX1010" s="1"/>
      <c r="UY1010" s="1"/>
      <c r="UZ1010" s="1"/>
      <c r="VA1010" s="1"/>
      <c r="VB1010" s="1"/>
      <c r="VC1010" s="1"/>
      <c r="VD1010" s="1"/>
      <c r="VE1010" s="1"/>
      <c r="VF1010" s="1"/>
      <c r="VG1010" s="1"/>
      <c r="VH1010" s="1"/>
      <c r="VI1010" s="1"/>
      <c r="VJ1010" s="1"/>
      <c r="VK1010" s="1"/>
      <c r="VL1010" s="1"/>
      <c r="VM1010" s="1"/>
      <c r="VN1010" s="1"/>
      <c r="VO1010" s="1"/>
      <c r="VP1010" s="1"/>
      <c r="VQ1010" s="1"/>
      <c r="VR1010" s="1"/>
      <c r="VS1010" s="1"/>
      <c r="VT1010" s="1"/>
      <c r="VU1010" s="1"/>
      <c r="VV1010" s="1"/>
      <c r="VW1010" s="1"/>
      <c r="VX1010" s="1"/>
      <c r="VY1010" s="1"/>
      <c r="VZ1010" s="1"/>
      <c r="WA1010" s="1"/>
      <c r="WB1010" s="1"/>
      <c r="WC1010" s="1"/>
      <c r="WD1010" s="1"/>
      <c r="WE1010" s="1"/>
      <c r="WF1010" s="1"/>
      <c r="WG1010" s="1"/>
      <c r="WH1010" s="1"/>
      <c r="WI1010" s="1"/>
      <c r="WJ1010" s="1"/>
      <c r="WK1010" s="1"/>
      <c r="WL1010" s="1"/>
      <c r="WM1010" s="1"/>
      <c r="WN1010" s="1"/>
      <c r="WO1010" s="1"/>
      <c r="WP1010" s="1"/>
      <c r="WQ1010" s="1"/>
      <c r="WR1010" s="1"/>
      <c r="WS1010" s="1"/>
      <c r="WT1010" s="1"/>
      <c r="WU1010" s="1"/>
      <c r="WV1010" s="1"/>
      <c r="WW1010" s="1"/>
      <c r="WX1010" s="1"/>
      <c r="WY1010" s="1"/>
      <c r="WZ1010" s="1"/>
      <c r="XA1010" s="1"/>
      <c r="XB1010" s="1"/>
      <c r="XC1010" s="1"/>
      <c r="XD1010" s="1"/>
      <c r="XE1010" s="1"/>
      <c r="XF1010" s="1"/>
      <c r="XG1010" s="1"/>
      <c r="XH1010" s="1"/>
      <c r="XI1010" s="1"/>
      <c r="XJ1010" s="1"/>
      <c r="XK1010" s="1"/>
      <c r="XL1010" s="1"/>
      <c r="XM1010" s="1"/>
      <c r="XN1010" s="1"/>
      <c r="XO1010" s="1"/>
      <c r="XP1010" s="1"/>
      <c r="XQ1010" s="1"/>
      <c r="XR1010" s="1"/>
      <c r="XS1010" s="1"/>
      <c r="XT1010" s="1"/>
      <c r="XU1010" s="1"/>
      <c r="XV1010" s="1"/>
      <c r="XW1010" s="1"/>
      <c r="XX1010" s="1"/>
      <c r="XY1010" s="1"/>
      <c r="XZ1010" s="1"/>
      <c r="YA1010" s="1"/>
      <c r="YB1010" s="1"/>
      <c r="YC1010" s="1"/>
      <c r="YD1010" s="1"/>
      <c r="YE1010" s="1"/>
      <c r="YF1010" s="1"/>
      <c r="YG1010" s="1"/>
      <c r="YH1010" s="1"/>
      <c r="YI1010" s="1"/>
      <c r="YJ1010" s="1"/>
      <c r="YK1010" s="1"/>
      <c r="YL1010" s="1"/>
      <c r="YM1010" s="1"/>
      <c r="YN1010" s="1"/>
      <c r="YO1010" s="1"/>
      <c r="YP1010" s="1"/>
      <c r="YQ1010" s="1"/>
      <c r="YR1010" s="1"/>
      <c r="YS1010" s="1"/>
      <c r="YT1010" s="1"/>
      <c r="YU1010" s="1"/>
      <c r="YV1010" s="1"/>
      <c r="YW1010" s="1"/>
      <c r="YX1010" s="1"/>
      <c r="YY1010" s="1"/>
      <c r="YZ1010" s="1"/>
      <c r="ZA1010" s="1"/>
      <c r="ZB1010" s="1"/>
      <c r="ZC1010" s="1"/>
      <c r="ZD1010" s="1"/>
      <c r="ZE1010" s="1"/>
      <c r="ZF1010" s="1"/>
      <c r="ZG1010" s="1"/>
      <c r="ZH1010" s="1"/>
      <c r="ZI1010" s="1"/>
      <c r="ZJ1010" s="1"/>
      <c r="ZK1010" s="1"/>
      <c r="ZL1010" s="1"/>
      <c r="ZM1010" s="1"/>
      <c r="ZN1010" s="1"/>
      <c r="ZO1010" s="1"/>
      <c r="ZP1010" s="1"/>
      <c r="ZQ1010" s="1"/>
      <c r="ZR1010" s="1"/>
      <c r="ZS1010" s="1"/>
      <c r="ZT1010" s="1"/>
      <c r="ZU1010" s="1"/>
      <c r="ZV1010" s="1"/>
      <c r="ZW1010" s="1"/>
      <c r="ZX1010" s="1"/>
      <c r="ZY1010" s="1"/>
      <c r="ZZ1010" s="1"/>
      <c r="AAA1010" s="1"/>
      <c r="AAB1010" s="1"/>
      <c r="AAC1010" s="1"/>
      <c r="AAD1010" s="1"/>
      <c r="AAE1010" s="1"/>
      <c r="AAF1010" s="1"/>
      <c r="AAG1010" s="1"/>
      <c r="AAH1010" s="1"/>
      <c r="AAI1010" s="1"/>
      <c r="AAJ1010" s="1"/>
      <c r="AAK1010" s="1"/>
      <c r="AAL1010" s="1"/>
      <c r="AAM1010" s="1"/>
      <c r="AAN1010" s="1"/>
      <c r="AAO1010" s="1"/>
      <c r="AAP1010" s="1"/>
      <c r="AAQ1010" s="1"/>
      <c r="AAR1010" s="1"/>
      <c r="AAS1010" s="1"/>
      <c r="AAT1010" s="1"/>
      <c r="AAU1010" s="1"/>
      <c r="AAV1010" s="1"/>
      <c r="AAW1010" s="1"/>
      <c r="AAX1010" s="1"/>
      <c r="AAY1010" s="1"/>
      <c r="AAZ1010" s="1"/>
      <c r="ABA1010" s="1"/>
      <c r="ABB1010" s="1"/>
      <c r="ABC1010" s="1"/>
      <c r="ABD1010" s="1"/>
      <c r="ABE1010" s="1"/>
      <c r="ABF1010" s="1"/>
      <c r="ABG1010" s="1"/>
      <c r="ABH1010" s="1"/>
      <c r="ABI1010" s="1"/>
      <c r="ABJ1010" s="1"/>
      <c r="ABK1010" s="1"/>
      <c r="ABL1010" s="1"/>
      <c r="ABM1010" s="1"/>
      <c r="ABN1010" s="1"/>
      <c r="ABO1010" s="1"/>
      <c r="ABP1010" s="1"/>
      <c r="ABQ1010" s="1"/>
      <c r="ABR1010" s="1"/>
      <c r="ABS1010" s="1"/>
      <c r="ABT1010" s="1"/>
      <c r="ABU1010" s="1"/>
      <c r="ABV1010" s="1"/>
      <c r="ABW1010" s="1"/>
      <c r="ABX1010" s="1"/>
      <c r="ABY1010" s="1"/>
      <c r="ABZ1010" s="1"/>
      <c r="ACA1010" s="1"/>
      <c r="ACB1010" s="1"/>
      <c r="ACC1010" s="1"/>
      <c r="ACD1010" s="1"/>
      <c r="ACE1010" s="1"/>
      <c r="ACF1010" s="1"/>
      <c r="ACG1010" s="1"/>
      <c r="ACH1010" s="1"/>
      <c r="ACI1010" s="1"/>
      <c r="ACJ1010" s="1"/>
      <c r="ACK1010" s="1"/>
      <c r="ACL1010" s="1"/>
      <c r="ACM1010" s="1"/>
      <c r="ACN1010" s="1"/>
      <c r="ACO1010" s="1"/>
      <c r="ACP1010" s="1"/>
      <c r="ACQ1010" s="1"/>
      <c r="ACR1010" s="1"/>
      <c r="ACS1010" s="1"/>
      <c r="ACT1010" s="1"/>
      <c r="ACU1010" s="1"/>
      <c r="ACV1010" s="1"/>
      <c r="ACW1010" s="1"/>
      <c r="ACX1010" s="1"/>
      <c r="ACY1010" s="1"/>
      <c r="ACZ1010" s="1"/>
      <c r="ADA1010" s="1"/>
      <c r="ADB1010" s="1"/>
      <c r="ADC1010" s="1"/>
      <c r="ADD1010" s="1"/>
      <c r="ADE1010" s="1"/>
      <c r="ADF1010" s="1"/>
      <c r="ADG1010" s="1"/>
      <c r="ADH1010" s="1"/>
      <c r="ADI1010" s="1"/>
      <c r="ADJ1010" s="1"/>
      <c r="ADK1010" s="1"/>
      <c r="ADL1010" s="1"/>
      <c r="ADM1010" s="1"/>
      <c r="ADN1010" s="1"/>
      <c r="ADO1010" s="1"/>
      <c r="ADP1010" s="1"/>
      <c r="ADQ1010" s="1"/>
      <c r="ADR1010" s="1"/>
      <c r="ADS1010" s="1"/>
      <c r="ADT1010" s="1"/>
      <c r="ADU1010" s="1"/>
      <c r="ADV1010" s="1"/>
      <c r="ADW1010" s="1"/>
      <c r="ADX1010" s="1"/>
      <c r="ADY1010" s="1"/>
      <c r="ADZ1010" s="1"/>
      <c r="AEA1010" s="1"/>
      <c r="AEB1010" s="1"/>
      <c r="AEC1010" s="1"/>
      <c r="AED1010" s="1"/>
      <c r="AEE1010" s="1"/>
      <c r="AEF1010" s="1"/>
      <c r="AEG1010" s="1"/>
      <c r="AEH1010" s="1"/>
      <c r="AEI1010" s="1"/>
      <c r="AEJ1010" s="1"/>
      <c r="AEK1010" s="1"/>
      <c r="AEL1010" s="1"/>
      <c r="AEM1010" s="1"/>
      <c r="AEN1010" s="1"/>
      <c r="AEO1010" s="1"/>
      <c r="AEP1010" s="1"/>
      <c r="AEQ1010" s="1"/>
      <c r="AER1010" s="1"/>
      <c r="AES1010" s="1"/>
      <c r="AET1010" s="1"/>
      <c r="AEU1010" s="1"/>
      <c r="AEV1010" s="1"/>
      <c r="AEW1010" s="1"/>
      <c r="AEX1010" s="1"/>
      <c r="AEY1010" s="1"/>
      <c r="AEZ1010" s="1"/>
      <c r="AFA1010" s="1"/>
      <c r="AFB1010" s="1"/>
      <c r="AFC1010" s="1"/>
      <c r="AFD1010" s="1"/>
      <c r="AFE1010" s="1"/>
      <c r="AFF1010" s="1"/>
      <c r="AFG1010" s="1"/>
      <c r="AFH1010" s="1"/>
      <c r="AFI1010" s="1"/>
      <c r="AFJ1010" s="1"/>
      <c r="AFK1010" s="1"/>
      <c r="AFL1010" s="1"/>
      <c r="AFM1010" s="1"/>
      <c r="AFN1010" s="1"/>
      <c r="AFO1010" s="1"/>
      <c r="AFP1010" s="1"/>
      <c r="AFQ1010" s="1"/>
      <c r="AFR1010" s="1"/>
      <c r="AFS1010" s="1"/>
      <c r="AFT1010" s="1"/>
      <c r="AFU1010" s="1"/>
      <c r="AFV1010" s="1"/>
      <c r="AFW1010" s="1"/>
      <c r="AFX1010" s="1"/>
      <c r="AFY1010" s="1"/>
      <c r="AFZ1010" s="1"/>
      <c r="AGA1010" s="1"/>
      <c r="AGB1010" s="1"/>
      <c r="AGC1010" s="1"/>
      <c r="AGD1010" s="1"/>
      <c r="AGE1010" s="1"/>
      <c r="AGF1010" s="1"/>
      <c r="AGG1010" s="1"/>
      <c r="AGH1010" s="1"/>
      <c r="AGI1010" s="1"/>
      <c r="AGJ1010" s="1"/>
      <c r="AGK1010" s="1"/>
      <c r="AGL1010" s="1"/>
      <c r="AGM1010" s="1"/>
      <c r="AGN1010" s="1"/>
      <c r="AGO1010" s="1"/>
      <c r="AGP1010" s="1"/>
      <c r="AGQ1010" s="1"/>
      <c r="AGR1010" s="1"/>
      <c r="AGS1010" s="1"/>
      <c r="AGT1010" s="1"/>
      <c r="AGU1010" s="1"/>
      <c r="AGV1010" s="1"/>
      <c r="AGW1010" s="1"/>
      <c r="AGX1010" s="1"/>
      <c r="AGY1010" s="1"/>
      <c r="AGZ1010" s="1"/>
      <c r="AHA1010" s="1"/>
      <c r="AHB1010" s="1"/>
      <c r="AHC1010" s="1"/>
      <c r="AHD1010" s="1"/>
      <c r="AHE1010" s="1"/>
      <c r="AHF1010" s="1"/>
      <c r="AHG1010" s="1"/>
      <c r="AHH1010" s="1"/>
      <c r="AHI1010" s="1"/>
      <c r="AHJ1010" s="1"/>
      <c r="AHK1010" s="1"/>
      <c r="AHL1010" s="1"/>
      <c r="AHM1010" s="1"/>
      <c r="AHN1010" s="1"/>
      <c r="AHO1010" s="1"/>
      <c r="AHP1010" s="1"/>
      <c r="AHQ1010" s="1"/>
      <c r="AHR1010" s="1"/>
      <c r="AHS1010" s="1"/>
      <c r="AHT1010" s="1"/>
      <c r="AHU1010" s="1"/>
      <c r="AHV1010" s="1"/>
      <c r="AHW1010" s="1"/>
      <c r="AHX1010" s="1"/>
      <c r="AHY1010" s="1"/>
      <c r="AHZ1010" s="1"/>
      <c r="AIA1010" s="1"/>
      <c r="AIB1010" s="1"/>
      <c r="AIC1010" s="1"/>
      <c r="AID1010" s="1"/>
      <c r="AIE1010" s="1"/>
      <c r="AIF1010" s="1"/>
      <c r="AIG1010" s="1"/>
      <c r="AIH1010" s="1"/>
      <c r="AII1010" s="1"/>
      <c r="AIJ1010" s="1"/>
      <c r="AIK1010" s="1"/>
      <c r="AIL1010" s="1"/>
      <c r="AIM1010" s="1"/>
      <c r="AIN1010" s="1"/>
      <c r="AIO1010" s="1"/>
      <c r="AIP1010" s="1"/>
      <c r="AIQ1010" s="1"/>
      <c r="AIR1010" s="1"/>
      <c r="AIS1010" s="1"/>
      <c r="AIT1010" s="1"/>
      <c r="AIU1010" s="1"/>
      <c r="AIV1010" s="1"/>
      <c r="AIW1010" s="1"/>
      <c r="AIX1010" s="1"/>
      <c r="AIY1010" s="1"/>
      <c r="AIZ1010" s="1"/>
      <c r="AJA1010" s="1"/>
      <c r="AJB1010" s="1"/>
      <c r="AJC1010" s="1"/>
      <c r="AJD1010" s="1"/>
      <c r="AJE1010" s="1"/>
      <c r="AJF1010" s="1"/>
      <c r="AJG1010" s="1"/>
      <c r="AJH1010" s="1"/>
      <c r="AJI1010" s="1"/>
      <c r="AJJ1010" s="1"/>
      <c r="AJK1010" s="1"/>
      <c r="AJL1010" s="1"/>
      <c r="AJM1010" s="1"/>
      <c r="AJN1010" s="1"/>
      <c r="AJO1010" s="1"/>
      <c r="AJP1010" s="1"/>
      <c r="AJQ1010" s="1"/>
      <c r="AJR1010" s="1"/>
      <c r="AJS1010" s="1"/>
      <c r="AJT1010" s="1"/>
      <c r="AJU1010" s="1"/>
      <c r="AJV1010" s="1"/>
      <c r="AJW1010" s="1"/>
      <c r="AJX1010" s="1"/>
      <c r="AJY1010" s="1"/>
      <c r="AJZ1010" s="1"/>
      <c r="AKA1010" s="1"/>
      <c r="AKB1010" s="1"/>
      <c r="AKC1010" s="1"/>
      <c r="AKD1010" s="1"/>
      <c r="AKE1010" s="1"/>
      <c r="AKF1010" s="1"/>
      <c r="AKG1010" s="1"/>
      <c r="AKH1010" s="1"/>
      <c r="AKI1010" s="1"/>
      <c r="AKJ1010" s="1"/>
      <c r="AKK1010" s="1"/>
      <c r="AKL1010" s="1"/>
      <c r="AKM1010" s="1"/>
      <c r="AKN1010" s="1"/>
      <c r="AKO1010" s="1"/>
      <c r="AKP1010" s="1"/>
      <c r="AKQ1010" s="1"/>
      <c r="AKR1010" s="1"/>
      <c r="AKS1010" s="1"/>
      <c r="AKT1010" s="1"/>
      <c r="AKU1010" s="1"/>
      <c r="AKV1010" s="1"/>
      <c r="AKW1010" s="1"/>
      <c r="AKX1010" s="1"/>
      <c r="AKY1010" s="1"/>
      <c r="AKZ1010" s="1"/>
      <c r="ALA1010" s="1"/>
      <c r="ALB1010" s="1"/>
      <c r="ALC1010" s="1"/>
      <c r="ALD1010" s="1"/>
      <c r="ALE1010" s="1"/>
      <c r="ALF1010" s="1"/>
      <c r="ALG1010" s="1"/>
      <c r="ALH1010" s="1"/>
      <c r="ALI1010" s="1"/>
      <c r="ALJ1010" s="1"/>
      <c r="ALK1010" s="1"/>
      <c r="ALL1010" s="1"/>
      <c r="ALM1010" s="1"/>
    </row>
    <row r="1011" ht="21" customHeight="1"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  <c r="OY1011" s="1"/>
      <c r="OZ1011" s="1"/>
      <c r="PA1011" s="1"/>
      <c r="PB1011" s="1"/>
      <c r="PC1011" s="1"/>
      <c r="PD1011" s="1"/>
      <c r="PE1011" s="1"/>
      <c r="PF1011" s="1"/>
      <c r="PG1011" s="1"/>
      <c r="PH1011" s="1"/>
      <c r="PI1011" s="1"/>
      <c r="PJ1011" s="1"/>
      <c r="PK1011" s="1"/>
      <c r="PL1011" s="1"/>
      <c r="PM1011" s="1"/>
      <c r="PN1011" s="1"/>
      <c r="PO1011" s="1"/>
      <c r="PP1011" s="1"/>
      <c r="PQ1011" s="1"/>
      <c r="PR1011" s="1"/>
      <c r="PS1011" s="1"/>
      <c r="PT1011" s="1"/>
      <c r="PU1011" s="1"/>
      <c r="PV1011" s="1"/>
      <c r="PW1011" s="1"/>
      <c r="PX1011" s="1"/>
      <c r="PY1011" s="1"/>
      <c r="PZ1011" s="1"/>
      <c r="QA1011" s="1"/>
      <c r="QB1011" s="1"/>
      <c r="QC1011" s="1"/>
      <c r="QD1011" s="1"/>
      <c r="QE1011" s="1"/>
      <c r="QF1011" s="1"/>
      <c r="QG1011" s="1"/>
      <c r="QH1011" s="1"/>
      <c r="QI1011" s="1"/>
      <c r="QJ1011" s="1"/>
      <c r="QK1011" s="1"/>
      <c r="QL1011" s="1"/>
      <c r="QM1011" s="1"/>
      <c r="QN1011" s="1"/>
      <c r="QO1011" s="1"/>
      <c r="QP1011" s="1"/>
      <c r="QQ1011" s="1"/>
      <c r="QR1011" s="1"/>
      <c r="QS1011" s="1"/>
      <c r="QT1011" s="1"/>
      <c r="QU1011" s="1"/>
      <c r="QV1011" s="1"/>
      <c r="QW1011" s="1"/>
      <c r="QX1011" s="1"/>
      <c r="QY1011" s="1"/>
      <c r="QZ1011" s="1"/>
      <c r="RA1011" s="1"/>
      <c r="RB1011" s="1"/>
      <c r="RC1011" s="1"/>
      <c r="RD1011" s="1"/>
      <c r="RE1011" s="1"/>
      <c r="RF1011" s="1"/>
      <c r="RG1011" s="1"/>
      <c r="RH1011" s="1"/>
      <c r="RI1011" s="1"/>
      <c r="RJ1011" s="1"/>
      <c r="RK1011" s="1"/>
      <c r="RL1011" s="1"/>
      <c r="RM1011" s="1"/>
      <c r="RN1011" s="1"/>
      <c r="RO1011" s="1"/>
      <c r="RP1011" s="1"/>
      <c r="RQ1011" s="1"/>
      <c r="RR1011" s="1"/>
      <c r="RS1011" s="1"/>
      <c r="RT1011" s="1"/>
      <c r="RU1011" s="1"/>
      <c r="RV1011" s="1"/>
      <c r="RW1011" s="1"/>
      <c r="RX1011" s="1"/>
      <c r="RY1011" s="1"/>
      <c r="RZ1011" s="1"/>
      <c r="SA1011" s="1"/>
      <c r="SB1011" s="1"/>
      <c r="SC1011" s="1"/>
      <c r="SD1011" s="1"/>
      <c r="SE1011" s="1"/>
      <c r="SF1011" s="1"/>
      <c r="SG1011" s="1"/>
      <c r="SH1011" s="1"/>
      <c r="SI1011" s="1"/>
      <c r="SJ1011" s="1"/>
      <c r="SK1011" s="1"/>
      <c r="SL1011" s="1"/>
      <c r="SM1011" s="1"/>
      <c r="SN1011" s="1"/>
      <c r="SO1011" s="1"/>
      <c r="SP1011" s="1"/>
      <c r="SQ1011" s="1"/>
      <c r="SR1011" s="1"/>
      <c r="SS1011" s="1"/>
      <c r="ST1011" s="1"/>
      <c r="SU1011" s="1"/>
      <c r="SV1011" s="1"/>
      <c r="SW1011" s="1"/>
      <c r="SX1011" s="1"/>
      <c r="SY1011" s="1"/>
      <c r="SZ1011" s="1"/>
      <c r="TA1011" s="1"/>
      <c r="TB1011" s="1"/>
      <c r="TC1011" s="1"/>
      <c r="TD1011" s="1"/>
      <c r="TE1011" s="1"/>
      <c r="TF1011" s="1"/>
      <c r="TG1011" s="1"/>
      <c r="TH1011" s="1"/>
      <c r="TI1011" s="1"/>
      <c r="TJ1011" s="1"/>
      <c r="TK1011" s="1"/>
      <c r="TL1011" s="1"/>
      <c r="TM1011" s="1"/>
      <c r="TN1011" s="1"/>
      <c r="TO1011" s="1"/>
      <c r="TP1011" s="1"/>
      <c r="TQ1011" s="1"/>
      <c r="TR1011" s="1"/>
      <c r="TS1011" s="1"/>
      <c r="TT1011" s="1"/>
      <c r="TU1011" s="1"/>
      <c r="TV1011" s="1"/>
      <c r="TW1011" s="1"/>
      <c r="TX1011" s="1"/>
      <c r="TY1011" s="1"/>
      <c r="TZ1011" s="1"/>
      <c r="UA1011" s="1"/>
      <c r="UB1011" s="1"/>
      <c r="UC1011" s="1"/>
      <c r="UD1011" s="1"/>
      <c r="UE1011" s="1"/>
      <c r="UF1011" s="1"/>
      <c r="UG1011" s="1"/>
      <c r="UH1011" s="1"/>
      <c r="UI1011" s="1"/>
      <c r="UJ1011" s="1"/>
      <c r="UK1011" s="1"/>
      <c r="UL1011" s="1"/>
      <c r="UM1011" s="1"/>
      <c r="UN1011" s="1"/>
      <c r="UO1011" s="1"/>
      <c r="UP1011" s="1"/>
      <c r="UQ1011" s="1"/>
      <c r="UR1011" s="1"/>
      <c r="US1011" s="1"/>
      <c r="UT1011" s="1"/>
      <c r="UU1011" s="1"/>
      <c r="UV1011" s="1"/>
      <c r="UW1011" s="1"/>
      <c r="UX1011" s="1"/>
      <c r="UY1011" s="1"/>
      <c r="UZ1011" s="1"/>
      <c r="VA1011" s="1"/>
      <c r="VB1011" s="1"/>
      <c r="VC1011" s="1"/>
      <c r="VD1011" s="1"/>
      <c r="VE1011" s="1"/>
      <c r="VF1011" s="1"/>
      <c r="VG1011" s="1"/>
      <c r="VH1011" s="1"/>
      <c r="VI1011" s="1"/>
      <c r="VJ1011" s="1"/>
      <c r="VK1011" s="1"/>
      <c r="VL1011" s="1"/>
      <c r="VM1011" s="1"/>
      <c r="VN1011" s="1"/>
      <c r="VO1011" s="1"/>
      <c r="VP1011" s="1"/>
      <c r="VQ1011" s="1"/>
      <c r="VR1011" s="1"/>
      <c r="VS1011" s="1"/>
      <c r="VT1011" s="1"/>
      <c r="VU1011" s="1"/>
      <c r="VV1011" s="1"/>
      <c r="VW1011" s="1"/>
      <c r="VX1011" s="1"/>
      <c r="VY1011" s="1"/>
      <c r="VZ1011" s="1"/>
      <c r="WA1011" s="1"/>
      <c r="WB1011" s="1"/>
      <c r="WC1011" s="1"/>
      <c r="WD1011" s="1"/>
      <c r="WE1011" s="1"/>
      <c r="WF1011" s="1"/>
      <c r="WG1011" s="1"/>
      <c r="WH1011" s="1"/>
      <c r="WI1011" s="1"/>
      <c r="WJ1011" s="1"/>
      <c r="WK1011" s="1"/>
      <c r="WL1011" s="1"/>
      <c r="WM1011" s="1"/>
      <c r="WN1011" s="1"/>
      <c r="WO1011" s="1"/>
      <c r="WP1011" s="1"/>
      <c r="WQ1011" s="1"/>
      <c r="WR1011" s="1"/>
      <c r="WS1011" s="1"/>
      <c r="WT1011" s="1"/>
      <c r="WU1011" s="1"/>
      <c r="WV1011" s="1"/>
      <c r="WW1011" s="1"/>
      <c r="WX1011" s="1"/>
      <c r="WY1011" s="1"/>
      <c r="WZ1011" s="1"/>
      <c r="XA1011" s="1"/>
      <c r="XB1011" s="1"/>
      <c r="XC1011" s="1"/>
      <c r="XD1011" s="1"/>
      <c r="XE1011" s="1"/>
      <c r="XF1011" s="1"/>
      <c r="XG1011" s="1"/>
      <c r="XH1011" s="1"/>
      <c r="XI1011" s="1"/>
      <c r="XJ1011" s="1"/>
      <c r="XK1011" s="1"/>
      <c r="XL1011" s="1"/>
      <c r="XM1011" s="1"/>
      <c r="XN1011" s="1"/>
      <c r="XO1011" s="1"/>
      <c r="XP1011" s="1"/>
      <c r="XQ1011" s="1"/>
      <c r="XR1011" s="1"/>
      <c r="XS1011" s="1"/>
      <c r="XT1011" s="1"/>
      <c r="XU1011" s="1"/>
      <c r="XV1011" s="1"/>
      <c r="XW1011" s="1"/>
      <c r="XX1011" s="1"/>
      <c r="XY1011" s="1"/>
      <c r="XZ1011" s="1"/>
      <c r="YA1011" s="1"/>
      <c r="YB1011" s="1"/>
      <c r="YC1011" s="1"/>
      <c r="YD1011" s="1"/>
      <c r="YE1011" s="1"/>
      <c r="YF1011" s="1"/>
      <c r="YG1011" s="1"/>
      <c r="YH1011" s="1"/>
      <c r="YI1011" s="1"/>
      <c r="YJ1011" s="1"/>
      <c r="YK1011" s="1"/>
      <c r="YL1011" s="1"/>
      <c r="YM1011" s="1"/>
      <c r="YN1011" s="1"/>
      <c r="YO1011" s="1"/>
      <c r="YP1011" s="1"/>
      <c r="YQ1011" s="1"/>
      <c r="YR1011" s="1"/>
      <c r="YS1011" s="1"/>
      <c r="YT1011" s="1"/>
      <c r="YU1011" s="1"/>
      <c r="YV1011" s="1"/>
      <c r="YW1011" s="1"/>
      <c r="YX1011" s="1"/>
      <c r="YY1011" s="1"/>
      <c r="YZ1011" s="1"/>
      <c r="ZA1011" s="1"/>
      <c r="ZB1011" s="1"/>
      <c r="ZC1011" s="1"/>
      <c r="ZD1011" s="1"/>
      <c r="ZE1011" s="1"/>
      <c r="ZF1011" s="1"/>
      <c r="ZG1011" s="1"/>
      <c r="ZH1011" s="1"/>
      <c r="ZI1011" s="1"/>
      <c r="ZJ1011" s="1"/>
      <c r="ZK1011" s="1"/>
      <c r="ZL1011" s="1"/>
      <c r="ZM1011" s="1"/>
      <c r="ZN1011" s="1"/>
      <c r="ZO1011" s="1"/>
      <c r="ZP1011" s="1"/>
      <c r="ZQ1011" s="1"/>
      <c r="ZR1011" s="1"/>
      <c r="ZS1011" s="1"/>
      <c r="ZT1011" s="1"/>
      <c r="ZU1011" s="1"/>
      <c r="ZV1011" s="1"/>
      <c r="ZW1011" s="1"/>
      <c r="ZX1011" s="1"/>
      <c r="ZY1011" s="1"/>
      <c r="ZZ1011" s="1"/>
      <c r="AAA1011" s="1"/>
      <c r="AAB1011" s="1"/>
      <c r="AAC1011" s="1"/>
      <c r="AAD1011" s="1"/>
      <c r="AAE1011" s="1"/>
      <c r="AAF1011" s="1"/>
      <c r="AAG1011" s="1"/>
      <c r="AAH1011" s="1"/>
      <c r="AAI1011" s="1"/>
      <c r="AAJ1011" s="1"/>
      <c r="AAK1011" s="1"/>
      <c r="AAL1011" s="1"/>
      <c r="AAM1011" s="1"/>
      <c r="AAN1011" s="1"/>
      <c r="AAO1011" s="1"/>
      <c r="AAP1011" s="1"/>
      <c r="AAQ1011" s="1"/>
      <c r="AAR1011" s="1"/>
      <c r="AAS1011" s="1"/>
      <c r="AAT1011" s="1"/>
      <c r="AAU1011" s="1"/>
      <c r="AAV1011" s="1"/>
      <c r="AAW1011" s="1"/>
      <c r="AAX1011" s="1"/>
      <c r="AAY1011" s="1"/>
      <c r="AAZ1011" s="1"/>
      <c r="ABA1011" s="1"/>
      <c r="ABB1011" s="1"/>
      <c r="ABC1011" s="1"/>
      <c r="ABD1011" s="1"/>
      <c r="ABE1011" s="1"/>
      <c r="ABF1011" s="1"/>
      <c r="ABG1011" s="1"/>
      <c r="ABH1011" s="1"/>
      <c r="ABI1011" s="1"/>
      <c r="ABJ1011" s="1"/>
      <c r="ABK1011" s="1"/>
      <c r="ABL1011" s="1"/>
      <c r="ABM1011" s="1"/>
      <c r="ABN1011" s="1"/>
      <c r="ABO1011" s="1"/>
      <c r="ABP1011" s="1"/>
      <c r="ABQ1011" s="1"/>
      <c r="ABR1011" s="1"/>
      <c r="ABS1011" s="1"/>
      <c r="ABT1011" s="1"/>
      <c r="ABU1011" s="1"/>
      <c r="ABV1011" s="1"/>
      <c r="ABW1011" s="1"/>
      <c r="ABX1011" s="1"/>
      <c r="ABY1011" s="1"/>
      <c r="ABZ1011" s="1"/>
      <c r="ACA1011" s="1"/>
      <c r="ACB1011" s="1"/>
      <c r="ACC1011" s="1"/>
      <c r="ACD1011" s="1"/>
      <c r="ACE1011" s="1"/>
      <c r="ACF1011" s="1"/>
      <c r="ACG1011" s="1"/>
      <c r="ACH1011" s="1"/>
      <c r="ACI1011" s="1"/>
      <c r="ACJ1011" s="1"/>
      <c r="ACK1011" s="1"/>
      <c r="ACL1011" s="1"/>
      <c r="ACM1011" s="1"/>
      <c r="ACN1011" s="1"/>
      <c r="ACO1011" s="1"/>
      <c r="ACP1011" s="1"/>
      <c r="ACQ1011" s="1"/>
      <c r="ACR1011" s="1"/>
      <c r="ACS1011" s="1"/>
      <c r="ACT1011" s="1"/>
      <c r="ACU1011" s="1"/>
      <c r="ACV1011" s="1"/>
      <c r="ACW1011" s="1"/>
      <c r="ACX1011" s="1"/>
      <c r="ACY1011" s="1"/>
      <c r="ACZ1011" s="1"/>
      <c r="ADA1011" s="1"/>
      <c r="ADB1011" s="1"/>
      <c r="ADC1011" s="1"/>
      <c r="ADD1011" s="1"/>
      <c r="ADE1011" s="1"/>
      <c r="ADF1011" s="1"/>
      <c r="ADG1011" s="1"/>
      <c r="ADH1011" s="1"/>
      <c r="ADI1011" s="1"/>
      <c r="ADJ1011" s="1"/>
      <c r="ADK1011" s="1"/>
      <c r="ADL1011" s="1"/>
      <c r="ADM1011" s="1"/>
      <c r="ADN1011" s="1"/>
      <c r="ADO1011" s="1"/>
      <c r="ADP1011" s="1"/>
      <c r="ADQ1011" s="1"/>
      <c r="ADR1011" s="1"/>
      <c r="ADS1011" s="1"/>
      <c r="ADT1011" s="1"/>
      <c r="ADU1011" s="1"/>
      <c r="ADV1011" s="1"/>
      <c r="ADW1011" s="1"/>
      <c r="ADX1011" s="1"/>
      <c r="ADY1011" s="1"/>
      <c r="ADZ1011" s="1"/>
      <c r="AEA1011" s="1"/>
      <c r="AEB1011" s="1"/>
      <c r="AEC1011" s="1"/>
      <c r="AED1011" s="1"/>
      <c r="AEE1011" s="1"/>
      <c r="AEF1011" s="1"/>
      <c r="AEG1011" s="1"/>
      <c r="AEH1011" s="1"/>
      <c r="AEI1011" s="1"/>
      <c r="AEJ1011" s="1"/>
      <c r="AEK1011" s="1"/>
      <c r="AEL1011" s="1"/>
      <c r="AEM1011" s="1"/>
      <c r="AEN1011" s="1"/>
      <c r="AEO1011" s="1"/>
      <c r="AEP1011" s="1"/>
      <c r="AEQ1011" s="1"/>
      <c r="AER1011" s="1"/>
      <c r="AES1011" s="1"/>
      <c r="AET1011" s="1"/>
      <c r="AEU1011" s="1"/>
      <c r="AEV1011" s="1"/>
      <c r="AEW1011" s="1"/>
      <c r="AEX1011" s="1"/>
      <c r="AEY1011" s="1"/>
      <c r="AEZ1011" s="1"/>
      <c r="AFA1011" s="1"/>
      <c r="AFB1011" s="1"/>
      <c r="AFC1011" s="1"/>
      <c r="AFD1011" s="1"/>
      <c r="AFE1011" s="1"/>
      <c r="AFF1011" s="1"/>
      <c r="AFG1011" s="1"/>
      <c r="AFH1011" s="1"/>
      <c r="AFI1011" s="1"/>
      <c r="AFJ1011" s="1"/>
      <c r="AFK1011" s="1"/>
      <c r="AFL1011" s="1"/>
      <c r="AFM1011" s="1"/>
      <c r="AFN1011" s="1"/>
      <c r="AFO1011" s="1"/>
      <c r="AFP1011" s="1"/>
      <c r="AFQ1011" s="1"/>
      <c r="AFR1011" s="1"/>
      <c r="AFS1011" s="1"/>
      <c r="AFT1011" s="1"/>
      <c r="AFU1011" s="1"/>
      <c r="AFV1011" s="1"/>
      <c r="AFW1011" s="1"/>
      <c r="AFX1011" s="1"/>
      <c r="AFY1011" s="1"/>
      <c r="AFZ1011" s="1"/>
      <c r="AGA1011" s="1"/>
      <c r="AGB1011" s="1"/>
      <c r="AGC1011" s="1"/>
      <c r="AGD1011" s="1"/>
      <c r="AGE1011" s="1"/>
      <c r="AGF1011" s="1"/>
      <c r="AGG1011" s="1"/>
      <c r="AGH1011" s="1"/>
      <c r="AGI1011" s="1"/>
      <c r="AGJ1011" s="1"/>
      <c r="AGK1011" s="1"/>
      <c r="AGL1011" s="1"/>
      <c r="AGM1011" s="1"/>
      <c r="AGN1011" s="1"/>
      <c r="AGO1011" s="1"/>
      <c r="AGP1011" s="1"/>
      <c r="AGQ1011" s="1"/>
      <c r="AGR1011" s="1"/>
      <c r="AGS1011" s="1"/>
      <c r="AGT1011" s="1"/>
      <c r="AGU1011" s="1"/>
      <c r="AGV1011" s="1"/>
      <c r="AGW1011" s="1"/>
      <c r="AGX1011" s="1"/>
      <c r="AGY1011" s="1"/>
      <c r="AGZ1011" s="1"/>
      <c r="AHA1011" s="1"/>
      <c r="AHB1011" s="1"/>
      <c r="AHC1011" s="1"/>
      <c r="AHD1011" s="1"/>
      <c r="AHE1011" s="1"/>
      <c r="AHF1011" s="1"/>
      <c r="AHG1011" s="1"/>
      <c r="AHH1011" s="1"/>
      <c r="AHI1011" s="1"/>
      <c r="AHJ1011" s="1"/>
      <c r="AHK1011" s="1"/>
      <c r="AHL1011" s="1"/>
      <c r="AHM1011" s="1"/>
      <c r="AHN1011" s="1"/>
      <c r="AHO1011" s="1"/>
      <c r="AHP1011" s="1"/>
      <c r="AHQ1011" s="1"/>
      <c r="AHR1011" s="1"/>
      <c r="AHS1011" s="1"/>
      <c r="AHT1011" s="1"/>
      <c r="AHU1011" s="1"/>
      <c r="AHV1011" s="1"/>
      <c r="AHW1011" s="1"/>
      <c r="AHX1011" s="1"/>
      <c r="AHY1011" s="1"/>
      <c r="AHZ1011" s="1"/>
      <c r="AIA1011" s="1"/>
      <c r="AIB1011" s="1"/>
      <c r="AIC1011" s="1"/>
      <c r="AID1011" s="1"/>
      <c r="AIE1011" s="1"/>
      <c r="AIF1011" s="1"/>
      <c r="AIG1011" s="1"/>
      <c r="AIH1011" s="1"/>
      <c r="AII1011" s="1"/>
      <c r="AIJ1011" s="1"/>
      <c r="AIK1011" s="1"/>
      <c r="AIL1011" s="1"/>
      <c r="AIM1011" s="1"/>
      <c r="AIN1011" s="1"/>
      <c r="AIO1011" s="1"/>
      <c r="AIP1011" s="1"/>
      <c r="AIQ1011" s="1"/>
      <c r="AIR1011" s="1"/>
      <c r="AIS1011" s="1"/>
      <c r="AIT1011" s="1"/>
      <c r="AIU1011" s="1"/>
      <c r="AIV1011" s="1"/>
      <c r="AIW1011" s="1"/>
      <c r="AIX1011" s="1"/>
      <c r="AIY1011" s="1"/>
      <c r="AIZ1011" s="1"/>
      <c r="AJA1011" s="1"/>
      <c r="AJB1011" s="1"/>
      <c r="AJC1011" s="1"/>
      <c r="AJD1011" s="1"/>
      <c r="AJE1011" s="1"/>
      <c r="AJF1011" s="1"/>
      <c r="AJG1011" s="1"/>
      <c r="AJH1011" s="1"/>
      <c r="AJI1011" s="1"/>
      <c r="AJJ1011" s="1"/>
      <c r="AJK1011" s="1"/>
      <c r="AJL1011" s="1"/>
      <c r="AJM1011" s="1"/>
      <c r="AJN1011" s="1"/>
      <c r="AJO1011" s="1"/>
      <c r="AJP1011" s="1"/>
      <c r="AJQ1011" s="1"/>
      <c r="AJR1011" s="1"/>
      <c r="AJS1011" s="1"/>
      <c r="AJT1011" s="1"/>
      <c r="AJU1011" s="1"/>
      <c r="AJV1011" s="1"/>
      <c r="AJW1011" s="1"/>
      <c r="AJX1011" s="1"/>
      <c r="AJY1011" s="1"/>
      <c r="AJZ1011" s="1"/>
      <c r="AKA1011" s="1"/>
      <c r="AKB1011" s="1"/>
      <c r="AKC1011" s="1"/>
      <c r="AKD1011" s="1"/>
      <c r="AKE1011" s="1"/>
      <c r="AKF1011" s="1"/>
      <c r="AKG1011" s="1"/>
      <c r="AKH1011" s="1"/>
      <c r="AKI1011" s="1"/>
      <c r="AKJ1011" s="1"/>
      <c r="AKK1011" s="1"/>
      <c r="AKL1011" s="1"/>
      <c r="AKM1011" s="1"/>
      <c r="AKN1011" s="1"/>
      <c r="AKO1011" s="1"/>
      <c r="AKP1011" s="1"/>
      <c r="AKQ1011" s="1"/>
      <c r="AKR1011" s="1"/>
      <c r="AKS1011" s="1"/>
      <c r="AKT1011" s="1"/>
      <c r="AKU1011" s="1"/>
      <c r="AKV1011" s="1"/>
      <c r="AKW1011" s="1"/>
      <c r="AKX1011" s="1"/>
      <c r="AKY1011" s="1"/>
      <c r="AKZ1011" s="1"/>
      <c r="ALA1011" s="1"/>
      <c r="ALB1011" s="1"/>
      <c r="ALC1011" s="1"/>
      <c r="ALD1011" s="1"/>
      <c r="ALE1011" s="1"/>
      <c r="ALF1011" s="1"/>
      <c r="ALG1011" s="1"/>
      <c r="ALH1011" s="1"/>
      <c r="ALI1011" s="1"/>
      <c r="ALJ1011" s="1"/>
      <c r="ALK1011" s="1"/>
      <c r="ALL1011" s="1"/>
      <c r="ALM1011" s="1"/>
    </row>
    <row r="1012" ht="21" customHeight="1"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  <c r="OY1012" s="1"/>
      <c r="OZ1012" s="1"/>
      <c r="PA1012" s="1"/>
      <c r="PB1012" s="1"/>
      <c r="PC1012" s="1"/>
      <c r="PD1012" s="1"/>
      <c r="PE1012" s="1"/>
      <c r="PF1012" s="1"/>
      <c r="PG1012" s="1"/>
      <c r="PH1012" s="1"/>
      <c r="PI1012" s="1"/>
      <c r="PJ1012" s="1"/>
      <c r="PK1012" s="1"/>
      <c r="PL1012" s="1"/>
      <c r="PM1012" s="1"/>
      <c r="PN1012" s="1"/>
      <c r="PO1012" s="1"/>
      <c r="PP1012" s="1"/>
      <c r="PQ1012" s="1"/>
      <c r="PR1012" s="1"/>
      <c r="PS1012" s="1"/>
      <c r="PT1012" s="1"/>
      <c r="PU1012" s="1"/>
      <c r="PV1012" s="1"/>
      <c r="PW1012" s="1"/>
      <c r="PX1012" s="1"/>
      <c r="PY1012" s="1"/>
      <c r="PZ1012" s="1"/>
      <c r="QA1012" s="1"/>
      <c r="QB1012" s="1"/>
      <c r="QC1012" s="1"/>
      <c r="QD1012" s="1"/>
      <c r="QE1012" s="1"/>
      <c r="QF1012" s="1"/>
      <c r="QG1012" s="1"/>
      <c r="QH1012" s="1"/>
      <c r="QI1012" s="1"/>
      <c r="QJ1012" s="1"/>
      <c r="QK1012" s="1"/>
      <c r="QL1012" s="1"/>
      <c r="QM1012" s="1"/>
      <c r="QN1012" s="1"/>
      <c r="QO1012" s="1"/>
      <c r="QP1012" s="1"/>
      <c r="QQ1012" s="1"/>
      <c r="QR1012" s="1"/>
      <c r="QS1012" s="1"/>
      <c r="QT1012" s="1"/>
      <c r="QU1012" s="1"/>
      <c r="QV1012" s="1"/>
      <c r="QW1012" s="1"/>
      <c r="QX1012" s="1"/>
      <c r="QY1012" s="1"/>
      <c r="QZ1012" s="1"/>
      <c r="RA1012" s="1"/>
      <c r="RB1012" s="1"/>
      <c r="RC1012" s="1"/>
      <c r="RD1012" s="1"/>
      <c r="RE1012" s="1"/>
      <c r="RF1012" s="1"/>
      <c r="RG1012" s="1"/>
      <c r="RH1012" s="1"/>
      <c r="RI1012" s="1"/>
      <c r="RJ1012" s="1"/>
      <c r="RK1012" s="1"/>
      <c r="RL1012" s="1"/>
      <c r="RM1012" s="1"/>
      <c r="RN1012" s="1"/>
      <c r="RO1012" s="1"/>
      <c r="RP1012" s="1"/>
      <c r="RQ1012" s="1"/>
      <c r="RR1012" s="1"/>
      <c r="RS1012" s="1"/>
      <c r="RT1012" s="1"/>
      <c r="RU1012" s="1"/>
      <c r="RV1012" s="1"/>
      <c r="RW1012" s="1"/>
      <c r="RX1012" s="1"/>
      <c r="RY1012" s="1"/>
      <c r="RZ1012" s="1"/>
      <c r="SA1012" s="1"/>
      <c r="SB1012" s="1"/>
      <c r="SC1012" s="1"/>
      <c r="SD1012" s="1"/>
      <c r="SE1012" s="1"/>
      <c r="SF1012" s="1"/>
      <c r="SG1012" s="1"/>
      <c r="SH1012" s="1"/>
      <c r="SI1012" s="1"/>
      <c r="SJ1012" s="1"/>
      <c r="SK1012" s="1"/>
      <c r="SL1012" s="1"/>
      <c r="SM1012" s="1"/>
      <c r="SN1012" s="1"/>
      <c r="SO1012" s="1"/>
      <c r="SP1012" s="1"/>
      <c r="SQ1012" s="1"/>
      <c r="SR1012" s="1"/>
      <c r="SS1012" s="1"/>
      <c r="ST1012" s="1"/>
      <c r="SU1012" s="1"/>
      <c r="SV1012" s="1"/>
      <c r="SW1012" s="1"/>
      <c r="SX1012" s="1"/>
      <c r="SY1012" s="1"/>
      <c r="SZ1012" s="1"/>
      <c r="TA1012" s="1"/>
      <c r="TB1012" s="1"/>
      <c r="TC1012" s="1"/>
      <c r="TD1012" s="1"/>
      <c r="TE1012" s="1"/>
      <c r="TF1012" s="1"/>
      <c r="TG1012" s="1"/>
      <c r="TH1012" s="1"/>
      <c r="TI1012" s="1"/>
      <c r="TJ1012" s="1"/>
      <c r="TK1012" s="1"/>
      <c r="TL1012" s="1"/>
      <c r="TM1012" s="1"/>
      <c r="TN1012" s="1"/>
      <c r="TO1012" s="1"/>
      <c r="TP1012" s="1"/>
      <c r="TQ1012" s="1"/>
      <c r="TR1012" s="1"/>
      <c r="TS1012" s="1"/>
      <c r="TT1012" s="1"/>
      <c r="TU1012" s="1"/>
      <c r="TV1012" s="1"/>
      <c r="TW1012" s="1"/>
      <c r="TX1012" s="1"/>
      <c r="TY1012" s="1"/>
      <c r="TZ1012" s="1"/>
      <c r="UA1012" s="1"/>
      <c r="UB1012" s="1"/>
      <c r="UC1012" s="1"/>
      <c r="UD1012" s="1"/>
      <c r="UE1012" s="1"/>
      <c r="UF1012" s="1"/>
      <c r="UG1012" s="1"/>
      <c r="UH1012" s="1"/>
      <c r="UI1012" s="1"/>
      <c r="UJ1012" s="1"/>
      <c r="UK1012" s="1"/>
      <c r="UL1012" s="1"/>
      <c r="UM1012" s="1"/>
      <c r="UN1012" s="1"/>
      <c r="UO1012" s="1"/>
      <c r="UP1012" s="1"/>
      <c r="UQ1012" s="1"/>
      <c r="UR1012" s="1"/>
      <c r="US1012" s="1"/>
      <c r="UT1012" s="1"/>
      <c r="UU1012" s="1"/>
      <c r="UV1012" s="1"/>
      <c r="UW1012" s="1"/>
      <c r="UX1012" s="1"/>
      <c r="UY1012" s="1"/>
      <c r="UZ1012" s="1"/>
      <c r="VA1012" s="1"/>
      <c r="VB1012" s="1"/>
      <c r="VC1012" s="1"/>
      <c r="VD1012" s="1"/>
      <c r="VE1012" s="1"/>
      <c r="VF1012" s="1"/>
      <c r="VG1012" s="1"/>
      <c r="VH1012" s="1"/>
      <c r="VI1012" s="1"/>
      <c r="VJ1012" s="1"/>
      <c r="VK1012" s="1"/>
      <c r="VL1012" s="1"/>
      <c r="VM1012" s="1"/>
      <c r="VN1012" s="1"/>
      <c r="VO1012" s="1"/>
      <c r="VP1012" s="1"/>
      <c r="VQ1012" s="1"/>
      <c r="VR1012" s="1"/>
      <c r="VS1012" s="1"/>
      <c r="VT1012" s="1"/>
      <c r="VU1012" s="1"/>
      <c r="VV1012" s="1"/>
      <c r="VW1012" s="1"/>
      <c r="VX1012" s="1"/>
      <c r="VY1012" s="1"/>
      <c r="VZ1012" s="1"/>
      <c r="WA1012" s="1"/>
      <c r="WB1012" s="1"/>
      <c r="WC1012" s="1"/>
      <c r="WD1012" s="1"/>
      <c r="WE1012" s="1"/>
      <c r="WF1012" s="1"/>
      <c r="WG1012" s="1"/>
      <c r="WH1012" s="1"/>
      <c r="WI1012" s="1"/>
      <c r="WJ1012" s="1"/>
      <c r="WK1012" s="1"/>
      <c r="WL1012" s="1"/>
      <c r="WM1012" s="1"/>
      <c r="WN1012" s="1"/>
      <c r="WO1012" s="1"/>
      <c r="WP1012" s="1"/>
      <c r="WQ1012" s="1"/>
      <c r="WR1012" s="1"/>
      <c r="WS1012" s="1"/>
      <c r="WT1012" s="1"/>
      <c r="WU1012" s="1"/>
      <c r="WV1012" s="1"/>
      <c r="WW1012" s="1"/>
      <c r="WX1012" s="1"/>
      <c r="WY1012" s="1"/>
      <c r="WZ1012" s="1"/>
      <c r="XA1012" s="1"/>
      <c r="XB1012" s="1"/>
      <c r="XC1012" s="1"/>
      <c r="XD1012" s="1"/>
      <c r="XE1012" s="1"/>
      <c r="XF1012" s="1"/>
      <c r="XG1012" s="1"/>
      <c r="XH1012" s="1"/>
      <c r="XI1012" s="1"/>
      <c r="XJ1012" s="1"/>
      <c r="XK1012" s="1"/>
      <c r="XL1012" s="1"/>
      <c r="XM1012" s="1"/>
      <c r="XN1012" s="1"/>
      <c r="XO1012" s="1"/>
      <c r="XP1012" s="1"/>
      <c r="XQ1012" s="1"/>
      <c r="XR1012" s="1"/>
      <c r="XS1012" s="1"/>
      <c r="XT1012" s="1"/>
      <c r="XU1012" s="1"/>
      <c r="XV1012" s="1"/>
      <c r="XW1012" s="1"/>
      <c r="XX1012" s="1"/>
      <c r="XY1012" s="1"/>
      <c r="XZ1012" s="1"/>
      <c r="YA1012" s="1"/>
      <c r="YB1012" s="1"/>
      <c r="YC1012" s="1"/>
      <c r="YD1012" s="1"/>
      <c r="YE1012" s="1"/>
      <c r="YF1012" s="1"/>
      <c r="YG1012" s="1"/>
      <c r="YH1012" s="1"/>
      <c r="YI1012" s="1"/>
      <c r="YJ1012" s="1"/>
      <c r="YK1012" s="1"/>
      <c r="YL1012" s="1"/>
      <c r="YM1012" s="1"/>
      <c r="YN1012" s="1"/>
      <c r="YO1012" s="1"/>
      <c r="YP1012" s="1"/>
      <c r="YQ1012" s="1"/>
      <c r="YR1012" s="1"/>
      <c r="YS1012" s="1"/>
      <c r="YT1012" s="1"/>
      <c r="YU1012" s="1"/>
      <c r="YV1012" s="1"/>
      <c r="YW1012" s="1"/>
      <c r="YX1012" s="1"/>
      <c r="YY1012" s="1"/>
      <c r="YZ1012" s="1"/>
      <c r="ZA1012" s="1"/>
      <c r="ZB1012" s="1"/>
      <c r="ZC1012" s="1"/>
      <c r="ZD1012" s="1"/>
      <c r="ZE1012" s="1"/>
      <c r="ZF1012" s="1"/>
      <c r="ZG1012" s="1"/>
      <c r="ZH1012" s="1"/>
      <c r="ZI1012" s="1"/>
      <c r="ZJ1012" s="1"/>
      <c r="ZK1012" s="1"/>
      <c r="ZL1012" s="1"/>
      <c r="ZM1012" s="1"/>
      <c r="ZN1012" s="1"/>
      <c r="ZO1012" s="1"/>
      <c r="ZP1012" s="1"/>
      <c r="ZQ1012" s="1"/>
      <c r="ZR1012" s="1"/>
      <c r="ZS1012" s="1"/>
      <c r="ZT1012" s="1"/>
      <c r="ZU1012" s="1"/>
      <c r="ZV1012" s="1"/>
      <c r="ZW1012" s="1"/>
      <c r="ZX1012" s="1"/>
      <c r="ZY1012" s="1"/>
      <c r="ZZ1012" s="1"/>
      <c r="AAA1012" s="1"/>
      <c r="AAB1012" s="1"/>
      <c r="AAC1012" s="1"/>
      <c r="AAD1012" s="1"/>
      <c r="AAE1012" s="1"/>
      <c r="AAF1012" s="1"/>
      <c r="AAG1012" s="1"/>
      <c r="AAH1012" s="1"/>
      <c r="AAI1012" s="1"/>
      <c r="AAJ1012" s="1"/>
      <c r="AAK1012" s="1"/>
      <c r="AAL1012" s="1"/>
      <c r="AAM1012" s="1"/>
      <c r="AAN1012" s="1"/>
      <c r="AAO1012" s="1"/>
      <c r="AAP1012" s="1"/>
      <c r="AAQ1012" s="1"/>
      <c r="AAR1012" s="1"/>
      <c r="AAS1012" s="1"/>
      <c r="AAT1012" s="1"/>
      <c r="AAU1012" s="1"/>
      <c r="AAV1012" s="1"/>
      <c r="AAW1012" s="1"/>
      <c r="AAX1012" s="1"/>
      <c r="AAY1012" s="1"/>
      <c r="AAZ1012" s="1"/>
      <c r="ABA1012" s="1"/>
      <c r="ABB1012" s="1"/>
      <c r="ABC1012" s="1"/>
      <c r="ABD1012" s="1"/>
      <c r="ABE1012" s="1"/>
      <c r="ABF1012" s="1"/>
      <c r="ABG1012" s="1"/>
      <c r="ABH1012" s="1"/>
      <c r="ABI1012" s="1"/>
      <c r="ABJ1012" s="1"/>
      <c r="ABK1012" s="1"/>
      <c r="ABL1012" s="1"/>
      <c r="ABM1012" s="1"/>
      <c r="ABN1012" s="1"/>
      <c r="ABO1012" s="1"/>
      <c r="ABP1012" s="1"/>
      <c r="ABQ1012" s="1"/>
      <c r="ABR1012" s="1"/>
      <c r="ABS1012" s="1"/>
      <c r="ABT1012" s="1"/>
      <c r="ABU1012" s="1"/>
      <c r="ABV1012" s="1"/>
      <c r="ABW1012" s="1"/>
      <c r="ABX1012" s="1"/>
      <c r="ABY1012" s="1"/>
      <c r="ABZ1012" s="1"/>
      <c r="ACA1012" s="1"/>
      <c r="ACB1012" s="1"/>
      <c r="ACC1012" s="1"/>
      <c r="ACD1012" s="1"/>
      <c r="ACE1012" s="1"/>
      <c r="ACF1012" s="1"/>
      <c r="ACG1012" s="1"/>
      <c r="ACH1012" s="1"/>
      <c r="ACI1012" s="1"/>
      <c r="ACJ1012" s="1"/>
      <c r="ACK1012" s="1"/>
      <c r="ACL1012" s="1"/>
      <c r="ACM1012" s="1"/>
      <c r="ACN1012" s="1"/>
      <c r="ACO1012" s="1"/>
      <c r="ACP1012" s="1"/>
      <c r="ACQ1012" s="1"/>
      <c r="ACR1012" s="1"/>
      <c r="ACS1012" s="1"/>
      <c r="ACT1012" s="1"/>
      <c r="ACU1012" s="1"/>
      <c r="ACV1012" s="1"/>
      <c r="ACW1012" s="1"/>
      <c r="ACX1012" s="1"/>
      <c r="ACY1012" s="1"/>
      <c r="ACZ1012" s="1"/>
      <c r="ADA1012" s="1"/>
      <c r="ADB1012" s="1"/>
      <c r="ADC1012" s="1"/>
      <c r="ADD1012" s="1"/>
      <c r="ADE1012" s="1"/>
      <c r="ADF1012" s="1"/>
      <c r="ADG1012" s="1"/>
      <c r="ADH1012" s="1"/>
      <c r="ADI1012" s="1"/>
      <c r="ADJ1012" s="1"/>
      <c r="ADK1012" s="1"/>
      <c r="ADL1012" s="1"/>
      <c r="ADM1012" s="1"/>
      <c r="ADN1012" s="1"/>
      <c r="ADO1012" s="1"/>
      <c r="ADP1012" s="1"/>
      <c r="ADQ1012" s="1"/>
      <c r="ADR1012" s="1"/>
      <c r="ADS1012" s="1"/>
      <c r="ADT1012" s="1"/>
      <c r="ADU1012" s="1"/>
      <c r="ADV1012" s="1"/>
      <c r="ADW1012" s="1"/>
      <c r="ADX1012" s="1"/>
      <c r="ADY1012" s="1"/>
      <c r="ADZ1012" s="1"/>
      <c r="AEA1012" s="1"/>
      <c r="AEB1012" s="1"/>
      <c r="AEC1012" s="1"/>
      <c r="AED1012" s="1"/>
      <c r="AEE1012" s="1"/>
      <c r="AEF1012" s="1"/>
      <c r="AEG1012" s="1"/>
      <c r="AEH1012" s="1"/>
      <c r="AEI1012" s="1"/>
      <c r="AEJ1012" s="1"/>
      <c r="AEK1012" s="1"/>
      <c r="AEL1012" s="1"/>
      <c r="AEM1012" s="1"/>
      <c r="AEN1012" s="1"/>
      <c r="AEO1012" s="1"/>
      <c r="AEP1012" s="1"/>
      <c r="AEQ1012" s="1"/>
      <c r="AER1012" s="1"/>
      <c r="AES1012" s="1"/>
      <c r="AET1012" s="1"/>
      <c r="AEU1012" s="1"/>
      <c r="AEV1012" s="1"/>
      <c r="AEW1012" s="1"/>
      <c r="AEX1012" s="1"/>
      <c r="AEY1012" s="1"/>
      <c r="AEZ1012" s="1"/>
      <c r="AFA1012" s="1"/>
      <c r="AFB1012" s="1"/>
      <c r="AFC1012" s="1"/>
      <c r="AFD1012" s="1"/>
      <c r="AFE1012" s="1"/>
      <c r="AFF1012" s="1"/>
      <c r="AFG1012" s="1"/>
      <c r="AFH1012" s="1"/>
      <c r="AFI1012" s="1"/>
      <c r="AFJ1012" s="1"/>
      <c r="AFK1012" s="1"/>
      <c r="AFL1012" s="1"/>
      <c r="AFM1012" s="1"/>
      <c r="AFN1012" s="1"/>
      <c r="AFO1012" s="1"/>
      <c r="AFP1012" s="1"/>
      <c r="AFQ1012" s="1"/>
      <c r="AFR1012" s="1"/>
      <c r="AFS1012" s="1"/>
      <c r="AFT1012" s="1"/>
      <c r="AFU1012" s="1"/>
      <c r="AFV1012" s="1"/>
      <c r="AFW1012" s="1"/>
      <c r="AFX1012" s="1"/>
      <c r="AFY1012" s="1"/>
      <c r="AFZ1012" s="1"/>
      <c r="AGA1012" s="1"/>
      <c r="AGB1012" s="1"/>
      <c r="AGC1012" s="1"/>
      <c r="AGD1012" s="1"/>
      <c r="AGE1012" s="1"/>
      <c r="AGF1012" s="1"/>
      <c r="AGG1012" s="1"/>
      <c r="AGH1012" s="1"/>
      <c r="AGI1012" s="1"/>
      <c r="AGJ1012" s="1"/>
      <c r="AGK1012" s="1"/>
      <c r="AGL1012" s="1"/>
      <c r="AGM1012" s="1"/>
      <c r="AGN1012" s="1"/>
      <c r="AGO1012" s="1"/>
      <c r="AGP1012" s="1"/>
      <c r="AGQ1012" s="1"/>
      <c r="AGR1012" s="1"/>
      <c r="AGS1012" s="1"/>
      <c r="AGT1012" s="1"/>
      <c r="AGU1012" s="1"/>
      <c r="AGV1012" s="1"/>
      <c r="AGW1012" s="1"/>
      <c r="AGX1012" s="1"/>
      <c r="AGY1012" s="1"/>
      <c r="AGZ1012" s="1"/>
      <c r="AHA1012" s="1"/>
      <c r="AHB1012" s="1"/>
      <c r="AHC1012" s="1"/>
      <c r="AHD1012" s="1"/>
      <c r="AHE1012" s="1"/>
      <c r="AHF1012" s="1"/>
      <c r="AHG1012" s="1"/>
      <c r="AHH1012" s="1"/>
      <c r="AHI1012" s="1"/>
      <c r="AHJ1012" s="1"/>
      <c r="AHK1012" s="1"/>
      <c r="AHL1012" s="1"/>
      <c r="AHM1012" s="1"/>
      <c r="AHN1012" s="1"/>
      <c r="AHO1012" s="1"/>
      <c r="AHP1012" s="1"/>
      <c r="AHQ1012" s="1"/>
      <c r="AHR1012" s="1"/>
      <c r="AHS1012" s="1"/>
      <c r="AHT1012" s="1"/>
      <c r="AHU1012" s="1"/>
      <c r="AHV1012" s="1"/>
      <c r="AHW1012" s="1"/>
      <c r="AHX1012" s="1"/>
      <c r="AHY1012" s="1"/>
      <c r="AHZ1012" s="1"/>
      <c r="AIA1012" s="1"/>
      <c r="AIB1012" s="1"/>
      <c r="AIC1012" s="1"/>
      <c r="AID1012" s="1"/>
      <c r="AIE1012" s="1"/>
      <c r="AIF1012" s="1"/>
      <c r="AIG1012" s="1"/>
      <c r="AIH1012" s="1"/>
      <c r="AII1012" s="1"/>
      <c r="AIJ1012" s="1"/>
      <c r="AIK1012" s="1"/>
      <c r="AIL1012" s="1"/>
      <c r="AIM1012" s="1"/>
      <c r="AIN1012" s="1"/>
      <c r="AIO1012" s="1"/>
      <c r="AIP1012" s="1"/>
      <c r="AIQ1012" s="1"/>
      <c r="AIR1012" s="1"/>
      <c r="AIS1012" s="1"/>
      <c r="AIT1012" s="1"/>
      <c r="AIU1012" s="1"/>
      <c r="AIV1012" s="1"/>
      <c r="AIW1012" s="1"/>
      <c r="AIX1012" s="1"/>
      <c r="AIY1012" s="1"/>
      <c r="AIZ1012" s="1"/>
      <c r="AJA1012" s="1"/>
      <c r="AJB1012" s="1"/>
      <c r="AJC1012" s="1"/>
      <c r="AJD1012" s="1"/>
      <c r="AJE1012" s="1"/>
      <c r="AJF1012" s="1"/>
      <c r="AJG1012" s="1"/>
      <c r="AJH1012" s="1"/>
      <c r="AJI1012" s="1"/>
      <c r="AJJ1012" s="1"/>
      <c r="AJK1012" s="1"/>
      <c r="AJL1012" s="1"/>
      <c r="AJM1012" s="1"/>
      <c r="AJN1012" s="1"/>
      <c r="AJO1012" s="1"/>
      <c r="AJP1012" s="1"/>
      <c r="AJQ1012" s="1"/>
      <c r="AJR1012" s="1"/>
      <c r="AJS1012" s="1"/>
      <c r="AJT1012" s="1"/>
      <c r="AJU1012" s="1"/>
      <c r="AJV1012" s="1"/>
      <c r="AJW1012" s="1"/>
      <c r="AJX1012" s="1"/>
      <c r="AJY1012" s="1"/>
      <c r="AJZ1012" s="1"/>
      <c r="AKA1012" s="1"/>
      <c r="AKB1012" s="1"/>
      <c r="AKC1012" s="1"/>
      <c r="AKD1012" s="1"/>
      <c r="AKE1012" s="1"/>
      <c r="AKF1012" s="1"/>
      <c r="AKG1012" s="1"/>
      <c r="AKH1012" s="1"/>
      <c r="AKI1012" s="1"/>
      <c r="AKJ1012" s="1"/>
      <c r="AKK1012" s="1"/>
      <c r="AKL1012" s="1"/>
      <c r="AKM1012" s="1"/>
      <c r="AKN1012" s="1"/>
      <c r="AKO1012" s="1"/>
      <c r="AKP1012" s="1"/>
      <c r="AKQ1012" s="1"/>
      <c r="AKR1012" s="1"/>
      <c r="AKS1012" s="1"/>
      <c r="AKT1012" s="1"/>
      <c r="AKU1012" s="1"/>
      <c r="AKV1012" s="1"/>
      <c r="AKW1012" s="1"/>
      <c r="AKX1012" s="1"/>
      <c r="AKY1012" s="1"/>
      <c r="AKZ1012" s="1"/>
      <c r="ALA1012" s="1"/>
      <c r="ALB1012" s="1"/>
      <c r="ALC1012" s="1"/>
      <c r="ALD1012" s="1"/>
      <c r="ALE1012" s="1"/>
      <c r="ALF1012" s="1"/>
      <c r="ALG1012" s="1"/>
      <c r="ALH1012" s="1"/>
      <c r="ALI1012" s="1"/>
      <c r="ALJ1012" s="1"/>
      <c r="ALK1012" s="1"/>
      <c r="ALL1012" s="1"/>
      <c r="ALM1012" s="1"/>
    </row>
    <row r="1013" ht="21" customHeight="1"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  <c r="OY1013" s="1"/>
      <c r="OZ1013" s="1"/>
      <c r="PA1013" s="1"/>
      <c r="PB1013" s="1"/>
      <c r="PC1013" s="1"/>
      <c r="PD1013" s="1"/>
      <c r="PE1013" s="1"/>
      <c r="PF1013" s="1"/>
      <c r="PG1013" s="1"/>
      <c r="PH1013" s="1"/>
      <c r="PI1013" s="1"/>
      <c r="PJ1013" s="1"/>
      <c r="PK1013" s="1"/>
      <c r="PL1013" s="1"/>
      <c r="PM1013" s="1"/>
      <c r="PN1013" s="1"/>
      <c r="PO1013" s="1"/>
      <c r="PP1013" s="1"/>
      <c r="PQ1013" s="1"/>
      <c r="PR1013" s="1"/>
      <c r="PS1013" s="1"/>
      <c r="PT1013" s="1"/>
      <c r="PU1013" s="1"/>
      <c r="PV1013" s="1"/>
      <c r="PW1013" s="1"/>
      <c r="PX1013" s="1"/>
      <c r="PY1013" s="1"/>
      <c r="PZ1013" s="1"/>
      <c r="QA1013" s="1"/>
      <c r="QB1013" s="1"/>
      <c r="QC1013" s="1"/>
      <c r="QD1013" s="1"/>
      <c r="QE1013" s="1"/>
      <c r="QF1013" s="1"/>
      <c r="QG1013" s="1"/>
      <c r="QH1013" s="1"/>
      <c r="QI1013" s="1"/>
      <c r="QJ1013" s="1"/>
      <c r="QK1013" s="1"/>
      <c r="QL1013" s="1"/>
      <c r="QM1013" s="1"/>
      <c r="QN1013" s="1"/>
      <c r="QO1013" s="1"/>
      <c r="QP1013" s="1"/>
      <c r="QQ1013" s="1"/>
      <c r="QR1013" s="1"/>
      <c r="QS1013" s="1"/>
      <c r="QT1013" s="1"/>
      <c r="QU1013" s="1"/>
      <c r="QV1013" s="1"/>
      <c r="QW1013" s="1"/>
      <c r="QX1013" s="1"/>
      <c r="QY1013" s="1"/>
      <c r="QZ1013" s="1"/>
      <c r="RA1013" s="1"/>
      <c r="RB1013" s="1"/>
      <c r="RC1013" s="1"/>
      <c r="RD1013" s="1"/>
      <c r="RE1013" s="1"/>
      <c r="RF1013" s="1"/>
      <c r="RG1013" s="1"/>
      <c r="RH1013" s="1"/>
      <c r="RI1013" s="1"/>
      <c r="RJ1013" s="1"/>
      <c r="RK1013" s="1"/>
      <c r="RL1013" s="1"/>
      <c r="RM1013" s="1"/>
      <c r="RN1013" s="1"/>
      <c r="RO1013" s="1"/>
      <c r="RP1013" s="1"/>
      <c r="RQ1013" s="1"/>
      <c r="RR1013" s="1"/>
      <c r="RS1013" s="1"/>
      <c r="RT1013" s="1"/>
      <c r="RU1013" s="1"/>
      <c r="RV1013" s="1"/>
      <c r="RW1013" s="1"/>
      <c r="RX1013" s="1"/>
      <c r="RY1013" s="1"/>
      <c r="RZ1013" s="1"/>
      <c r="SA1013" s="1"/>
      <c r="SB1013" s="1"/>
      <c r="SC1013" s="1"/>
      <c r="SD1013" s="1"/>
      <c r="SE1013" s="1"/>
      <c r="SF1013" s="1"/>
      <c r="SG1013" s="1"/>
      <c r="SH1013" s="1"/>
      <c r="SI1013" s="1"/>
      <c r="SJ1013" s="1"/>
      <c r="SK1013" s="1"/>
      <c r="SL1013" s="1"/>
      <c r="SM1013" s="1"/>
      <c r="SN1013" s="1"/>
      <c r="SO1013" s="1"/>
      <c r="SP1013" s="1"/>
      <c r="SQ1013" s="1"/>
      <c r="SR1013" s="1"/>
      <c r="SS1013" s="1"/>
      <c r="ST1013" s="1"/>
      <c r="SU1013" s="1"/>
      <c r="SV1013" s="1"/>
      <c r="SW1013" s="1"/>
      <c r="SX1013" s="1"/>
      <c r="SY1013" s="1"/>
      <c r="SZ1013" s="1"/>
      <c r="TA1013" s="1"/>
      <c r="TB1013" s="1"/>
      <c r="TC1013" s="1"/>
      <c r="TD1013" s="1"/>
      <c r="TE1013" s="1"/>
      <c r="TF1013" s="1"/>
      <c r="TG1013" s="1"/>
      <c r="TH1013" s="1"/>
      <c r="TI1013" s="1"/>
      <c r="TJ1013" s="1"/>
      <c r="TK1013" s="1"/>
      <c r="TL1013" s="1"/>
      <c r="TM1013" s="1"/>
      <c r="TN1013" s="1"/>
      <c r="TO1013" s="1"/>
      <c r="TP1013" s="1"/>
      <c r="TQ1013" s="1"/>
      <c r="TR1013" s="1"/>
      <c r="TS1013" s="1"/>
      <c r="TT1013" s="1"/>
      <c r="TU1013" s="1"/>
      <c r="TV1013" s="1"/>
      <c r="TW1013" s="1"/>
      <c r="TX1013" s="1"/>
      <c r="TY1013" s="1"/>
      <c r="TZ1013" s="1"/>
      <c r="UA1013" s="1"/>
      <c r="UB1013" s="1"/>
      <c r="UC1013" s="1"/>
      <c r="UD1013" s="1"/>
      <c r="UE1013" s="1"/>
      <c r="UF1013" s="1"/>
      <c r="UG1013" s="1"/>
      <c r="UH1013" s="1"/>
      <c r="UI1013" s="1"/>
      <c r="UJ1013" s="1"/>
      <c r="UK1013" s="1"/>
      <c r="UL1013" s="1"/>
      <c r="UM1013" s="1"/>
      <c r="UN1013" s="1"/>
      <c r="UO1013" s="1"/>
      <c r="UP1013" s="1"/>
      <c r="UQ1013" s="1"/>
      <c r="UR1013" s="1"/>
      <c r="US1013" s="1"/>
      <c r="UT1013" s="1"/>
      <c r="UU1013" s="1"/>
      <c r="UV1013" s="1"/>
      <c r="UW1013" s="1"/>
      <c r="UX1013" s="1"/>
      <c r="UY1013" s="1"/>
      <c r="UZ1013" s="1"/>
      <c r="VA1013" s="1"/>
      <c r="VB1013" s="1"/>
      <c r="VC1013" s="1"/>
      <c r="VD1013" s="1"/>
      <c r="VE1013" s="1"/>
      <c r="VF1013" s="1"/>
      <c r="VG1013" s="1"/>
      <c r="VH1013" s="1"/>
      <c r="VI1013" s="1"/>
      <c r="VJ1013" s="1"/>
      <c r="VK1013" s="1"/>
      <c r="VL1013" s="1"/>
      <c r="VM1013" s="1"/>
      <c r="VN1013" s="1"/>
      <c r="VO1013" s="1"/>
      <c r="VP1013" s="1"/>
      <c r="VQ1013" s="1"/>
      <c r="VR1013" s="1"/>
      <c r="VS1013" s="1"/>
      <c r="VT1013" s="1"/>
      <c r="VU1013" s="1"/>
      <c r="VV1013" s="1"/>
      <c r="VW1013" s="1"/>
      <c r="VX1013" s="1"/>
      <c r="VY1013" s="1"/>
      <c r="VZ1013" s="1"/>
      <c r="WA1013" s="1"/>
      <c r="WB1013" s="1"/>
      <c r="WC1013" s="1"/>
      <c r="WD1013" s="1"/>
      <c r="WE1013" s="1"/>
      <c r="WF1013" s="1"/>
      <c r="WG1013" s="1"/>
      <c r="WH1013" s="1"/>
      <c r="WI1013" s="1"/>
      <c r="WJ1013" s="1"/>
      <c r="WK1013" s="1"/>
      <c r="WL1013" s="1"/>
      <c r="WM1013" s="1"/>
      <c r="WN1013" s="1"/>
      <c r="WO1013" s="1"/>
      <c r="WP1013" s="1"/>
      <c r="WQ1013" s="1"/>
      <c r="WR1013" s="1"/>
      <c r="WS1013" s="1"/>
      <c r="WT1013" s="1"/>
      <c r="WU1013" s="1"/>
      <c r="WV1013" s="1"/>
      <c r="WW1013" s="1"/>
      <c r="WX1013" s="1"/>
      <c r="WY1013" s="1"/>
      <c r="WZ1013" s="1"/>
      <c r="XA1013" s="1"/>
      <c r="XB1013" s="1"/>
      <c r="XC1013" s="1"/>
      <c r="XD1013" s="1"/>
      <c r="XE1013" s="1"/>
      <c r="XF1013" s="1"/>
      <c r="XG1013" s="1"/>
      <c r="XH1013" s="1"/>
      <c r="XI1013" s="1"/>
      <c r="XJ1013" s="1"/>
      <c r="XK1013" s="1"/>
      <c r="XL1013" s="1"/>
      <c r="XM1013" s="1"/>
      <c r="XN1013" s="1"/>
      <c r="XO1013" s="1"/>
      <c r="XP1013" s="1"/>
      <c r="XQ1013" s="1"/>
      <c r="XR1013" s="1"/>
      <c r="XS1013" s="1"/>
      <c r="XT1013" s="1"/>
      <c r="XU1013" s="1"/>
      <c r="XV1013" s="1"/>
      <c r="XW1013" s="1"/>
      <c r="XX1013" s="1"/>
      <c r="XY1013" s="1"/>
      <c r="XZ1013" s="1"/>
      <c r="YA1013" s="1"/>
      <c r="YB1013" s="1"/>
      <c r="YC1013" s="1"/>
      <c r="YD1013" s="1"/>
      <c r="YE1013" s="1"/>
      <c r="YF1013" s="1"/>
      <c r="YG1013" s="1"/>
      <c r="YH1013" s="1"/>
      <c r="YI1013" s="1"/>
      <c r="YJ1013" s="1"/>
      <c r="YK1013" s="1"/>
      <c r="YL1013" s="1"/>
      <c r="YM1013" s="1"/>
      <c r="YN1013" s="1"/>
      <c r="YO1013" s="1"/>
      <c r="YP1013" s="1"/>
      <c r="YQ1013" s="1"/>
      <c r="YR1013" s="1"/>
      <c r="YS1013" s="1"/>
      <c r="YT1013" s="1"/>
      <c r="YU1013" s="1"/>
      <c r="YV1013" s="1"/>
      <c r="YW1013" s="1"/>
      <c r="YX1013" s="1"/>
      <c r="YY1013" s="1"/>
      <c r="YZ1013" s="1"/>
      <c r="ZA1013" s="1"/>
      <c r="ZB1013" s="1"/>
      <c r="ZC1013" s="1"/>
      <c r="ZD1013" s="1"/>
      <c r="ZE1013" s="1"/>
      <c r="ZF1013" s="1"/>
      <c r="ZG1013" s="1"/>
      <c r="ZH1013" s="1"/>
      <c r="ZI1013" s="1"/>
      <c r="ZJ1013" s="1"/>
      <c r="ZK1013" s="1"/>
      <c r="ZL1013" s="1"/>
      <c r="ZM1013" s="1"/>
      <c r="ZN1013" s="1"/>
      <c r="ZO1013" s="1"/>
      <c r="ZP1013" s="1"/>
      <c r="ZQ1013" s="1"/>
      <c r="ZR1013" s="1"/>
      <c r="ZS1013" s="1"/>
      <c r="ZT1013" s="1"/>
      <c r="ZU1013" s="1"/>
      <c r="ZV1013" s="1"/>
      <c r="ZW1013" s="1"/>
      <c r="ZX1013" s="1"/>
      <c r="ZY1013" s="1"/>
      <c r="ZZ1013" s="1"/>
      <c r="AAA1013" s="1"/>
      <c r="AAB1013" s="1"/>
      <c r="AAC1013" s="1"/>
      <c r="AAD1013" s="1"/>
      <c r="AAE1013" s="1"/>
      <c r="AAF1013" s="1"/>
      <c r="AAG1013" s="1"/>
      <c r="AAH1013" s="1"/>
      <c r="AAI1013" s="1"/>
      <c r="AAJ1013" s="1"/>
      <c r="AAK1013" s="1"/>
      <c r="AAL1013" s="1"/>
      <c r="AAM1013" s="1"/>
      <c r="AAN1013" s="1"/>
      <c r="AAO1013" s="1"/>
      <c r="AAP1013" s="1"/>
      <c r="AAQ1013" s="1"/>
      <c r="AAR1013" s="1"/>
      <c r="AAS1013" s="1"/>
      <c r="AAT1013" s="1"/>
      <c r="AAU1013" s="1"/>
      <c r="AAV1013" s="1"/>
      <c r="AAW1013" s="1"/>
      <c r="AAX1013" s="1"/>
      <c r="AAY1013" s="1"/>
      <c r="AAZ1013" s="1"/>
      <c r="ABA1013" s="1"/>
      <c r="ABB1013" s="1"/>
      <c r="ABC1013" s="1"/>
      <c r="ABD1013" s="1"/>
      <c r="ABE1013" s="1"/>
      <c r="ABF1013" s="1"/>
      <c r="ABG1013" s="1"/>
      <c r="ABH1013" s="1"/>
      <c r="ABI1013" s="1"/>
      <c r="ABJ1013" s="1"/>
      <c r="ABK1013" s="1"/>
      <c r="ABL1013" s="1"/>
      <c r="ABM1013" s="1"/>
      <c r="ABN1013" s="1"/>
      <c r="ABO1013" s="1"/>
      <c r="ABP1013" s="1"/>
      <c r="ABQ1013" s="1"/>
      <c r="ABR1013" s="1"/>
      <c r="ABS1013" s="1"/>
      <c r="ABT1013" s="1"/>
      <c r="ABU1013" s="1"/>
      <c r="ABV1013" s="1"/>
      <c r="ABW1013" s="1"/>
      <c r="ABX1013" s="1"/>
      <c r="ABY1013" s="1"/>
      <c r="ABZ1013" s="1"/>
      <c r="ACA1013" s="1"/>
      <c r="ACB1013" s="1"/>
      <c r="ACC1013" s="1"/>
      <c r="ACD1013" s="1"/>
      <c r="ACE1013" s="1"/>
      <c r="ACF1013" s="1"/>
      <c r="ACG1013" s="1"/>
      <c r="ACH1013" s="1"/>
      <c r="ACI1013" s="1"/>
      <c r="ACJ1013" s="1"/>
      <c r="ACK1013" s="1"/>
      <c r="ACL1013" s="1"/>
      <c r="ACM1013" s="1"/>
      <c r="ACN1013" s="1"/>
      <c r="ACO1013" s="1"/>
      <c r="ACP1013" s="1"/>
      <c r="ACQ1013" s="1"/>
      <c r="ACR1013" s="1"/>
      <c r="ACS1013" s="1"/>
      <c r="ACT1013" s="1"/>
      <c r="ACU1013" s="1"/>
      <c r="ACV1013" s="1"/>
      <c r="ACW1013" s="1"/>
      <c r="ACX1013" s="1"/>
      <c r="ACY1013" s="1"/>
      <c r="ACZ1013" s="1"/>
      <c r="ADA1013" s="1"/>
      <c r="ADB1013" s="1"/>
      <c r="ADC1013" s="1"/>
      <c r="ADD1013" s="1"/>
      <c r="ADE1013" s="1"/>
      <c r="ADF1013" s="1"/>
      <c r="ADG1013" s="1"/>
      <c r="ADH1013" s="1"/>
      <c r="ADI1013" s="1"/>
      <c r="ADJ1013" s="1"/>
      <c r="ADK1013" s="1"/>
      <c r="ADL1013" s="1"/>
      <c r="ADM1013" s="1"/>
      <c r="ADN1013" s="1"/>
      <c r="ADO1013" s="1"/>
      <c r="ADP1013" s="1"/>
      <c r="ADQ1013" s="1"/>
      <c r="ADR1013" s="1"/>
      <c r="ADS1013" s="1"/>
      <c r="ADT1013" s="1"/>
      <c r="ADU1013" s="1"/>
      <c r="ADV1013" s="1"/>
      <c r="ADW1013" s="1"/>
      <c r="ADX1013" s="1"/>
      <c r="ADY1013" s="1"/>
      <c r="ADZ1013" s="1"/>
      <c r="AEA1013" s="1"/>
      <c r="AEB1013" s="1"/>
      <c r="AEC1013" s="1"/>
      <c r="AED1013" s="1"/>
      <c r="AEE1013" s="1"/>
      <c r="AEF1013" s="1"/>
      <c r="AEG1013" s="1"/>
      <c r="AEH1013" s="1"/>
      <c r="AEI1013" s="1"/>
      <c r="AEJ1013" s="1"/>
      <c r="AEK1013" s="1"/>
      <c r="AEL1013" s="1"/>
      <c r="AEM1013" s="1"/>
      <c r="AEN1013" s="1"/>
      <c r="AEO1013" s="1"/>
      <c r="AEP1013" s="1"/>
      <c r="AEQ1013" s="1"/>
      <c r="AER1013" s="1"/>
      <c r="AES1013" s="1"/>
      <c r="AET1013" s="1"/>
      <c r="AEU1013" s="1"/>
      <c r="AEV1013" s="1"/>
      <c r="AEW1013" s="1"/>
      <c r="AEX1013" s="1"/>
      <c r="AEY1013" s="1"/>
      <c r="AEZ1013" s="1"/>
      <c r="AFA1013" s="1"/>
      <c r="AFB1013" s="1"/>
      <c r="AFC1013" s="1"/>
      <c r="AFD1013" s="1"/>
      <c r="AFE1013" s="1"/>
      <c r="AFF1013" s="1"/>
      <c r="AFG1013" s="1"/>
      <c r="AFH1013" s="1"/>
      <c r="AFI1013" s="1"/>
      <c r="AFJ1013" s="1"/>
      <c r="AFK1013" s="1"/>
      <c r="AFL1013" s="1"/>
      <c r="AFM1013" s="1"/>
      <c r="AFN1013" s="1"/>
      <c r="AFO1013" s="1"/>
      <c r="AFP1013" s="1"/>
      <c r="AFQ1013" s="1"/>
      <c r="AFR1013" s="1"/>
      <c r="AFS1013" s="1"/>
      <c r="AFT1013" s="1"/>
      <c r="AFU1013" s="1"/>
      <c r="AFV1013" s="1"/>
      <c r="AFW1013" s="1"/>
      <c r="AFX1013" s="1"/>
      <c r="AFY1013" s="1"/>
      <c r="AFZ1013" s="1"/>
      <c r="AGA1013" s="1"/>
      <c r="AGB1013" s="1"/>
      <c r="AGC1013" s="1"/>
      <c r="AGD1013" s="1"/>
      <c r="AGE1013" s="1"/>
      <c r="AGF1013" s="1"/>
      <c r="AGG1013" s="1"/>
      <c r="AGH1013" s="1"/>
      <c r="AGI1013" s="1"/>
      <c r="AGJ1013" s="1"/>
      <c r="AGK1013" s="1"/>
      <c r="AGL1013" s="1"/>
      <c r="AGM1013" s="1"/>
      <c r="AGN1013" s="1"/>
      <c r="AGO1013" s="1"/>
      <c r="AGP1013" s="1"/>
      <c r="AGQ1013" s="1"/>
      <c r="AGR1013" s="1"/>
      <c r="AGS1013" s="1"/>
      <c r="AGT1013" s="1"/>
      <c r="AGU1013" s="1"/>
      <c r="AGV1013" s="1"/>
      <c r="AGW1013" s="1"/>
      <c r="AGX1013" s="1"/>
      <c r="AGY1013" s="1"/>
      <c r="AGZ1013" s="1"/>
      <c r="AHA1013" s="1"/>
      <c r="AHB1013" s="1"/>
      <c r="AHC1013" s="1"/>
      <c r="AHD1013" s="1"/>
      <c r="AHE1013" s="1"/>
      <c r="AHF1013" s="1"/>
      <c r="AHG1013" s="1"/>
      <c r="AHH1013" s="1"/>
      <c r="AHI1013" s="1"/>
      <c r="AHJ1013" s="1"/>
      <c r="AHK1013" s="1"/>
      <c r="AHL1013" s="1"/>
      <c r="AHM1013" s="1"/>
      <c r="AHN1013" s="1"/>
      <c r="AHO1013" s="1"/>
      <c r="AHP1013" s="1"/>
      <c r="AHQ1013" s="1"/>
      <c r="AHR1013" s="1"/>
      <c r="AHS1013" s="1"/>
      <c r="AHT1013" s="1"/>
      <c r="AHU1013" s="1"/>
      <c r="AHV1013" s="1"/>
      <c r="AHW1013" s="1"/>
      <c r="AHX1013" s="1"/>
      <c r="AHY1013" s="1"/>
      <c r="AHZ1013" s="1"/>
      <c r="AIA1013" s="1"/>
      <c r="AIB1013" s="1"/>
      <c r="AIC1013" s="1"/>
      <c r="AID1013" s="1"/>
      <c r="AIE1013" s="1"/>
      <c r="AIF1013" s="1"/>
      <c r="AIG1013" s="1"/>
      <c r="AIH1013" s="1"/>
      <c r="AII1013" s="1"/>
      <c r="AIJ1013" s="1"/>
      <c r="AIK1013" s="1"/>
      <c r="AIL1013" s="1"/>
      <c r="AIM1013" s="1"/>
      <c r="AIN1013" s="1"/>
      <c r="AIO1013" s="1"/>
      <c r="AIP1013" s="1"/>
      <c r="AIQ1013" s="1"/>
      <c r="AIR1013" s="1"/>
      <c r="AIS1013" s="1"/>
      <c r="AIT1013" s="1"/>
      <c r="AIU1013" s="1"/>
      <c r="AIV1013" s="1"/>
      <c r="AIW1013" s="1"/>
      <c r="AIX1013" s="1"/>
      <c r="AIY1013" s="1"/>
      <c r="AIZ1013" s="1"/>
      <c r="AJA1013" s="1"/>
      <c r="AJB1013" s="1"/>
      <c r="AJC1013" s="1"/>
      <c r="AJD1013" s="1"/>
      <c r="AJE1013" s="1"/>
      <c r="AJF1013" s="1"/>
      <c r="AJG1013" s="1"/>
      <c r="AJH1013" s="1"/>
      <c r="AJI1013" s="1"/>
      <c r="AJJ1013" s="1"/>
      <c r="AJK1013" s="1"/>
      <c r="AJL1013" s="1"/>
      <c r="AJM1013" s="1"/>
      <c r="AJN1013" s="1"/>
      <c r="AJO1013" s="1"/>
      <c r="AJP1013" s="1"/>
      <c r="AJQ1013" s="1"/>
      <c r="AJR1013" s="1"/>
      <c r="AJS1013" s="1"/>
      <c r="AJT1013" s="1"/>
      <c r="AJU1013" s="1"/>
      <c r="AJV1013" s="1"/>
      <c r="AJW1013" s="1"/>
      <c r="AJX1013" s="1"/>
      <c r="AJY1013" s="1"/>
      <c r="AJZ1013" s="1"/>
      <c r="AKA1013" s="1"/>
      <c r="AKB1013" s="1"/>
      <c r="AKC1013" s="1"/>
      <c r="AKD1013" s="1"/>
      <c r="AKE1013" s="1"/>
      <c r="AKF1013" s="1"/>
      <c r="AKG1013" s="1"/>
      <c r="AKH1013" s="1"/>
      <c r="AKI1013" s="1"/>
      <c r="AKJ1013" s="1"/>
      <c r="AKK1013" s="1"/>
      <c r="AKL1013" s="1"/>
      <c r="AKM1013" s="1"/>
      <c r="AKN1013" s="1"/>
      <c r="AKO1013" s="1"/>
      <c r="AKP1013" s="1"/>
      <c r="AKQ1013" s="1"/>
      <c r="AKR1013" s="1"/>
      <c r="AKS1013" s="1"/>
      <c r="AKT1013" s="1"/>
      <c r="AKU1013" s="1"/>
      <c r="AKV1013" s="1"/>
      <c r="AKW1013" s="1"/>
      <c r="AKX1013" s="1"/>
      <c r="AKY1013" s="1"/>
      <c r="AKZ1013" s="1"/>
      <c r="ALA1013" s="1"/>
      <c r="ALB1013" s="1"/>
      <c r="ALC1013" s="1"/>
      <c r="ALD1013" s="1"/>
      <c r="ALE1013" s="1"/>
      <c r="ALF1013" s="1"/>
      <c r="ALG1013" s="1"/>
      <c r="ALH1013" s="1"/>
      <c r="ALI1013" s="1"/>
      <c r="ALJ1013" s="1"/>
      <c r="ALK1013" s="1"/>
      <c r="ALL1013" s="1"/>
      <c r="ALM1013" s="1"/>
    </row>
    <row r="1014" ht="21" customHeight="1"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  <c r="OY1014" s="1"/>
      <c r="OZ1014" s="1"/>
      <c r="PA1014" s="1"/>
      <c r="PB1014" s="1"/>
      <c r="PC1014" s="1"/>
      <c r="PD1014" s="1"/>
      <c r="PE1014" s="1"/>
      <c r="PF1014" s="1"/>
      <c r="PG1014" s="1"/>
      <c r="PH1014" s="1"/>
      <c r="PI1014" s="1"/>
      <c r="PJ1014" s="1"/>
      <c r="PK1014" s="1"/>
      <c r="PL1014" s="1"/>
      <c r="PM1014" s="1"/>
      <c r="PN1014" s="1"/>
      <c r="PO1014" s="1"/>
      <c r="PP1014" s="1"/>
      <c r="PQ1014" s="1"/>
      <c r="PR1014" s="1"/>
      <c r="PS1014" s="1"/>
      <c r="PT1014" s="1"/>
      <c r="PU1014" s="1"/>
      <c r="PV1014" s="1"/>
      <c r="PW1014" s="1"/>
      <c r="PX1014" s="1"/>
      <c r="PY1014" s="1"/>
      <c r="PZ1014" s="1"/>
      <c r="QA1014" s="1"/>
      <c r="QB1014" s="1"/>
      <c r="QC1014" s="1"/>
      <c r="QD1014" s="1"/>
      <c r="QE1014" s="1"/>
      <c r="QF1014" s="1"/>
      <c r="QG1014" s="1"/>
      <c r="QH1014" s="1"/>
      <c r="QI1014" s="1"/>
      <c r="QJ1014" s="1"/>
      <c r="QK1014" s="1"/>
      <c r="QL1014" s="1"/>
      <c r="QM1014" s="1"/>
      <c r="QN1014" s="1"/>
      <c r="QO1014" s="1"/>
      <c r="QP1014" s="1"/>
      <c r="QQ1014" s="1"/>
      <c r="QR1014" s="1"/>
      <c r="QS1014" s="1"/>
      <c r="QT1014" s="1"/>
      <c r="QU1014" s="1"/>
      <c r="QV1014" s="1"/>
      <c r="QW1014" s="1"/>
      <c r="QX1014" s="1"/>
      <c r="QY1014" s="1"/>
      <c r="QZ1014" s="1"/>
      <c r="RA1014" s="1"/>
      <c r="RB1014" s="1"/>
      <c r="RC1014" s="1"/>
      <c r="RD1014" s="1"/>
      <c r="RE1014" s="1"/>
      <c r="RF1014" s="1"/>
      <c r="RG1014" s="1"/>
      <c r="RH1014" s="1"/>
      <c r="RI1014" s="1"/>
      <c r="RJ1014" s="1"/>
      <c r="RK1014" s="1"/>
      <c r="RL1014" s="1"/>
      <c r="RM1014" s="1"/>
      <c r="RN1014" s="1"/>
      <c r="RO1014" s="1"/>
      <c r="RP1014" s="1"/>
      <c r="RQ1014" s="1"/>
      <c r="RR1014" s="1"/>
      <c r="RS1014" s="1"/>
      <c r="RT1014" s="1"/>
      <c r="RU1014" s="1"/>
      <c r="RV1014" s="1"/>
      <c r="RW1014" s="1"/>
      <c r="RX1014" s="1"/>
      <c r="RY1014" s="1"/>
      <c r="RZ1014" s="1"/>
      <c r="SA1014" s="1"/>
      <c r="SB1014" s="1"/>
      <c r="SC1014" s="1"/>
      <c r="SD1014" s="1"/>
      <c r="SE1014" s="1"/>
      <c r="SF1014" s="1"/>
      <c r="SG1014" s="1"/>
      <c r="SH1014" s="1"/>
      <c r="SI1014" s="1"/>
      <c r="SJ1014" s="1"/>
      <c r="SK1014" s="1"/>
      <c r="SL1014" s="1"/>
      <c r="SM1014" s="1"/>
      <c r="SN1014" s="1"/>
      <c r="SO1014" s="1"/>
      <c r="SP1014" s="1"/>
      <c r="SQ1014" s="1"/>
      <c r="SR1014" s="1"/>
      <c r="SS1014" s="1"/>
      <c r="ST1014" s="1"/>
      <c r="SU1014" s="1"/>
      <c r="SV1014" s="1"/>
      <c r="SW1014" s="1"/>
      <c r="SX1014" s="1"/>
      <c r="SY1014" s="1"/>
      <c r="SZ1014" s="1"/>
      <c r="TA1014" s="1"/>
      <c r="TB1014" s="1"/>
      <c r="TC1014" s="1"/>
      <c r="TD1014" s="1"/>
      <c r="TE1014" s="1"/>
      <c r="TF1014" s="1"/>
      <c r="TG1014" s="1"/>
      <c r="TH1014" s="1"/>
      <c r="TI1014" s="1"/>
      <c r="TJ1014" s="1"/>
      <c r="TK1014" s="1"/>
      <c r="TL1014" s="1"/>
      <c r="TM1014" s="1"/>
      <c r="TN1014" s="1"/>
      <c r="TO1014" s="1"/>
      <c r="TP1014" s="1"/>
      <c r="TQ1014" s="1"/>
      <c r="TR1014" s="1"/>
      <c r="TS1014" s="1"/>
      <c r="TT1014" s="1"/>
      <c r="TU1014" s="1"/>
      <c r="TV1014" s="1"/>
      <c r="TW1014" s="1"/>
      <c r="TX1014" s="1"/>
      <c r="TY1014" s="1"/>
      <c r="TZ1014" s="1"/>
      <c r="UA1014" s="1"/>
      <c r="UB1014" s="1"/>
      <c r="UC1014" s="1"/>
      <c r="UD1014" s="1"/>
      <c r="UE1014" s="1"/>
      <c r="UF1014" s="1"/>
      <c r="UG1014" s="1"/>
      <c r="UH1014" s="1"/>
      <c r="UI1014" s="1"/>
      <c r="UJ1014" s="1"/>
      <c r="UK1014" s="1"/>
      <c r="UL1014" s="1"/>
      <c r="UM1014" s="1"/>
      <c r="UN1014" s="1"/>
      <c r="UO1014" s="1"/>
      <c r="UP1014" s="1"/>
      <c r="UQ1014" s="1"/>
      <c r="UR1014" s="1"/>
      <c r="US1014" s="1"/>
      <c r="UT1014" s="1"/>
      <c r="UU1014" s="1"/>
      <c r="UV1014" s="1"/>
      <c r="UW1014" s="1"/>
      <c r="UX1014" s="1"/>
      <c r="UY1014" s="1"/>
      <c r="UZ1014" s="1"/>
      <c r="VA1014" s="1"/>
      <c r="VB1014" s="1"/>
      <c r="VC1014" s="1"/>
      <c r="VD1014" s="1"/>
      <c r="VE1014" s="1"/>
      <c r="VF1014" s="1"/>
      <c r="VG1014" s="1"/>
      <c r="VH1014" s="1"/>
      <c r="VI1014" s="1"/>
      <c r="VJ1014" s="1"/>
      <c r="VK1014" s="1"/>
      <c r="VL1014" s="1"/>
      <c r="VM1014" s="1"/>
      <c r="VN1014" s="1"/>
      <c r="VO1014" s="1"/>
      <c r="VP1014" s="1"/>
      <c r="VQ1014" s="1"/>
      <c r="VR1014" s="1"/>
      <c r="VS1014" s="1"/>
      <c r="VT1014" s="1"/>
      <c r="VU1014" s="1"/>
      <c r="VV1014" s="1"/>
      <c r="VW1014" s="1"/>
      <c r="VX1014" s="1"/>
      <c r="VY1014" s="1"/>
      <c r="VZ1014" s="1"/>
      <c r="WA1014" s="1"/>
      <c r="WB1014" s="1"/>
      <c r="WC1014" s="1"/>
      <c r="WD1014" s="1"/>
      <c r="WE1014" s="1"/>
      <c r="WF1014" s="1"/>
      <c r="WG1014" s="1"/>
      <c r="WH1014" s="1"/>
      <c r="WI1014" s="1"/>
      <c r="WJ1014" s="1"/>
      <c r="WK1014" s="1"/>
      <c r="WL1014" s="1"/>
      <c r="WM1014" s="1"/>
      <c r="WN1014" s="1"/>
      <c r="WO1014" s="1"/>
      <c r="WP1014" s="1"/>
      <c r="WQ1014" s="1"/>
      <c r="WR1014" s="1"/>
      <c r="WS1014" s="1"/>
      <c r="WT1014" s="1"/>
      <c r="WU1014" s="1"/>
      <c r="WV1014" s="1"/>
      <c r="WW1014" s="1"/>
      <c r="WX1014" s="1"/>
      <c r="WY1014" s="1"/>
      <c r="WZ1014" s="1"/>
      <c r="XA1014" s="1"/>
      <c r="XB1014" s="1"/>
      <c r="XC1014" s="1"/>
      <c r="XD1014" s="1"/>
      <c r="XE1014" s="1"/>
      <c r="XF1014" s="1"/>
      <c r="XG1014" s="1"/>
      <c r="XH1014" s="1"/>
      <c r="XI1014" s="1"/>
      <c r="XJ1014" s="1"/>
      <c r="XK1014" s="1"/>
      <c r="XL1014" s="1"/>
      <c r="XM1014" s="1"/>
      <c r="XN1014" s="1"/>
      <c r="XO1014" s="1"/>
      <c r="XP1014" s="1"/>
      <c r="XQ1014" s="1"/>
      <c r="XR1014" s="1"/>
      <c r="XS1014" s="1"/>
      <c r="XT1014" s="1"/>
      <c r="XU1014" s="1"/>
      <c r="XV1014" s="1"/>
      <c r="XW1014" s="1"/>
      <c r="XX1014" s="1"/>
      <c r="XY1014" s="1"/>
      <c r="XZ1014" s="1"/>
      <c r="YA1014" s="1"/>
      <c r="YB1014" s="1"/>
      <c r="YC1014" s="1"/>
      <c r="YD1014" s="1"/>
      <c r="YE1014" s="1"/>
      <c r="YF1014" s="1"/>
      <c r="YG1014" s="1"/>
      <c r="YH1014" s="1"/>
      <c r="YI1014" s="1"/>
      <c r="YJ1014" s="1"/>
      <c r="YK1014" s="1"/>
      <c r="YL1014" s="1"/>
      <c r="YM1014" s="1"/>
      <c r="YN1014" s="1"/>
      <c r="YO1014" s="1"/>
      <c r="YP1014" s="1"/>
      <c r="YQ1014" s="1"/>
      <c r="YR1014" s="1"/>
      <c r="YS1014" s="1"/>
      <c r="YT1014" s="1"/>
      <c r="YU1014" s="1"/>
      <c r="YV1014" s="1"/>
      <c r="YW1014" s="1"/>
      <c r="YX1014" s="1"/>
      <c r="YY1014" s="1"/>
      <c r="YZ1014" s="1"/>
      <c r="ZA1014" s="1"/>
      <c r="ZB1014" s="1"/>
      <c r="ZC1014" s="1"/>
      <c r="ZD1014" s="1"/>
      <c r="ZE1014" s="1"/>
      <c r="ZF1014" s="1"/>
      <c r="ZG1014" s="1"/>
      <c r="ZH1014" s="1"/>
      <c r="ZI1014" s="1"/>
      <c r="ZJ1014" s="1"/>
      <c r="ZK1014" s="1"/>
      <c r="ZL1014" s="1"/>
      <c r="ZM1014" s="1"/>
      <c r="ZN1014" s="1"/>
      <c r="ZO1014" s="1"/>
      <c r="ZP1014" s="1"/>
      <c r="ZQ1014" s="1"/>
      <c r="ZR1014" s="1"/>
      <c r="ZS1014" s="1"/>
      <c r="ZT1014" s="1"/>
      <c r="ZU1014" s="1"/>
      <c r="ZV1014" s="1"/>
      <c r="ZW1014" s="1"/>
      <c r="ZX1014" s="1"/>
      <c r="ZY1014" s="1"/>
      <c r="ZZ1014" s="1"/>
      <c r="AAA1014" s="1"/>
      <c r="AAB1014" s="1"/>
      <c r="AAC1014" s="1"/>
      <c r="AAD1014" s="1"/>
      <c r="AAE1014" s="1"/>
      <c r="AAF1014" s="1"/>
      <c r="AAG1014" s="1"/>
      <c r="AAH1014" s="1"/>
      <c r="AAI1014" s="1"/>
      <c r="AAJ1014" s="1"/>
      <c r="AAK1014" s="1"/>
      <c r="AAL1014" s="1"/>
      <c r="AAM1014" s="1"/>
      <c r="AAN1014" s="1"/>
      <c r="AAO1014" s="1"/>
      <c r="AAP1014" s="1"/>
      <c r="AAQ1014" s="1"/>
      <c r="AAR1014" s="1"/>
      <c r="AAS1014" s="1"/>
      <c r="AAT1014" s="1"/>
      <c r="AAU1014" s="1"/>
      <c r="AAV1014" s="1"/>
      <c r="AAW1014" s="1"/>
      <c r="AAX1014" s="1"/>
      <c r="AAY1014" s="1"/>
      <c r="AAZ1014" s="1"/>
      <c r="ABA1014" s="1"/>
      <c r="ABB1014" s="1"/>
      <c r="ABC1014" s="1"/>
      <c r="ABD1014" s="1"/>
      <c r="ABE1014" s="1"/>
      <c r="ABF1014" s="1"/>
      <c r="ABG1014" s="1"/>
      <c r="ABH1014" s="1"/>
      <c r="ABI1014" s="1"/>
      <c r="ABJ1014" s="1"/>
      <c r="ABK1014" s="1"/>
      <c r="ABL1014" s="1"/>
      <c r="ABM1014" s="1"/>
      <c r="ABN1014" s="1"/>
      <c r="ABO1014" s="1"/>
      <c r="ABP1014" s="1"/>
      <c r="ABQ1014" s="1"/>
      <c r="ABR1014" s="1"/>
      <c r="ABS1014" s="1"/>
      <c r="ABT1014" s="1"/>
      <c r="ABU1014" s="1"/>
      <c r="ABV1014" s="1"/>
      <c r="ABW1014" s="1"/>
      <c r="ABX1014" s="1"/>
      <c r="ABY1014" s="1"/>
      <c r="ABZ1014" s="1"/>
      <c r="ACA1014" s="1"/>
      <c r="ACB1014" s="1"/>
      <c r="ACC1014" s="1"/>
      <c r="ACD1014" s="1"/>
      <c r="ACE1014" s="1"/>
      <c r="ACF1014" s="1"/>
      <c r="ACG1014" s="1"/>
      <c r="ACH1014" s="1"/>
      <c r="ACI1014" s="1"/>
      <c r="ACJ1014" s="1"/>
      <c r="ACK1014" s="1"/>
      <c r="ACL1014" s="1"/>
      <c r="ACM1014" s="1"/>
      <c r="ACN1014" s="1"/>
      <c r="ACO1014" s="1"/>
      <c r="ACP1014" s="1"/>
      <c r="ACQ1014" s="1"/>
      <c r="ACR1014" s="1"/>
      <c r="ACS1014" s="1"/>
      <c r="ACT1014" s="1"/>
      <c r="ACU1014" s="1"/>
      <c r="ACV1014" s="1"/>
      <c r="ACW1014" s="1"/>
      <c r="ACX1014" s="1"/>
      <c r="ACY1014" s="1"/>
      <c r="ACZ1014" s="1"/>
      <c r="ADA1014" s="1"/>
      <c r="ADB1014" s="1"/>
      <c r="ADC1014" s="1"/>
      <c r="ADD1014" s="1"/>
      <c r="ADE1014" s="1"/>
      <c r="ADF1014" s="1"/>
      <c r="ADG1014" s="1"/>
      <c r="ADH1014" s="1"/>
      <c r="ADI1014" s="1"/>
      <c r="ADJ1014" s="1"/>
      <c r="ADK1014" s="1"/>
      <c r="ADL1014" s="1"/>
      <c r="ADM1014" s="1"/>
      <c r="ADN1014" s="1"/>
      <c r="ADO1014" s="1"/>
      <c r="ADP1014" s="1"/>
      <c r="ADQ1014" s="1"/>
      <c r="ADR1014" s="1"/>
      <c r="ADS1014" s="1"/>
      <c r="ADT1014" s="1"/>
      <c r="ADU1014" s="1"/>
      <c r="ADV1014" s="1"/>
      <c r="ADW1014" s="1"/>
      <c r="ADX1014" s="1"/>
      <c r="ADY1014" s="1"/>
      <c r="ADZ1014" s="1"/>
      <c r="AEA1014" s="1"/>
      <c r="AEB1014" s="1"/>
      <c r="AEC1014" s="1"/>
      <c r="AED1014" s="1"/>
      <c r="AEE1014" s="1"/>
      <c r="AEF1014" s="1"/>
      <c r="AEG1014" s="1"/>
      <c r="AEH1014" s="1"/>
      <c r="AEI1014" s="1"/>
      <c r="AEJ1014" s="1"/>
      <c r="AEK1014" s="1"/>
      <c r="AEL1014" s="1"/>
      <c r="AEM1014" s="1"/>
      <c r="AEN1014" s="1"/>
      <c r="AEO1014" s="1"/>
      <c r="AEP1014" s="1"/>
      <c r="AEQ1014" s="1"/>
      <c r="AER1014" s="1"/>
      <c r="AES1014" s="1"/>
      <c r="AET1014" s="1"/>
      <c r="AEU1014" s="1"/>
      <c r="AEV1014" s="1"/>
      <c r="AEW1014" s="1"/>
      <c r="AEX1014" s="1"/>
      <c r="AEY1014" s="1"/>
      <c r="AEZ1014" s="1"/>
      <c r="AFA1014" s="1"/>
      <c r="AFB1014" s="1"/>
      <c r="AFC1014" s="1"/>
      <c r="AFD1014" s="1"/>
      <c r="AFE1014" s="1"/>
      <c r="AFF1014" s="1"/>
      <c r="AFG1014" s="1"/>
      <c r="AFH1014" s="1"/>
      <c r="AFI1014" s="1"/>
      <c r="AFJ1014" s="1"/>
      <c r="AFK1014" s="1"/>
      <c r="AFL1014" s="1"/>
      <c r="AFM1014" s="1"/>
      <c r="AFN1014" s="1"/>
      <c r="AFO1014" s="1"/>
      <c r="AFP1014" s="1"/>
      <c r="AFQ1014" s="1"/>
      <c r="AFR1014" s="1"/>
      <c r="AFS1014" s="1"/>
      <c r="AFT1014" s="1"/>
      <c r="AFU1014" s="1"/>
      <c r="AFV1014" s="1"/>
      <c r="AFW1014" s="1"/>
      <c r="AFX1014" s="1"/>
      <c r="AFY1014" s="1"/>
      <c r="AFZ1014" s="1"/>
      <c r="AGA1014" s="1"/>
      <c r="AGB1014" s="1"/>
      <c r="AGC1014" s="1"/>
      <c r="AGD1014" s="1"/>
      <c r="AGE1014" s="1"/>
      <c r="AGF1014" s="1"/>
      <c r="AGG1014" s="1"/>
      <c r="AGH1014" s="1"/>
      <c r="AGI1014" s="1"/>
      <c r="AGJ1014" s="1"/>
      <c r="AGK1014" s="1"/>
      <c r="AGL1014" s="1"/>
      <c r="AGM1014" s="1"/>
      <c r="AGN1014" s="1"/>
      <c r="AGO1014" s="1"/>
      <c r="AGP1014" s="1"/>
      <c r="AGQ1014" s="1"/>
      <c r="AGR1014" s="1"/>
      <c r="AGS1014" s="1"/>
      <c r="AGT1014" s="1"/>
      <c r="AGU1014" s="1"/>
      <c r="AGV1014" s="1"/>
      <c r="AGW1014" s="1"/>
      <c r="AGX1014" s="1"/>
      <c r="AGY1014" s="1"/>
      <c r="AGZ1014" s="1"/>
      <c r="AHA1014" s="1"/>
      <c r="AHB1014" s="1"/>
      <c r="AHC1014" s="1"/>
      <c r="AHD1014" s="1"/>
      <c r="AHE1014" s="1"/>
      <c r="AHF1014" s="1"/>
      <c r="AHG1014" s="1"/>
      <c r="AHH1014" s="1"/>
      <c r="AHI1014" s="1"/>
      <c r="AHJ1014" s="1"/>
      <c r="AHK1014" s="1"/>
      <c r="AHL1014" s="1"/>
      <c r="AHM1014" s="1"/>
      <c r="AHN1014" s="1"/>
      <c r="AHO1014" s="1"/>
      <c r="AHP1014" s="1"/>
      <c r="AHQ1014" s="1"/>
      <c r="AHR1014" s="1"/>
      <c r="AHS1014" s="1"/>
      <c r="AHT1014" s="1"/>
      <c r="AHU1014" s="1"/>
      <c r="AHV1014" s="1"/>
      <c r="AHW1014" s="1"/>
      <c r="AHX1014" s="1"/>
      <c r="AHY1014" s="1"/>
      <c r="AHZ1014" s="1"/>
      <c r="AIA1014" s="1"/>
      <c r="AIB1014" s="1"/>
      <c r="AIC1014" s="1"/>
      <c r="AID1014" s="1"/>
      <c r="AIE1014" s="1"/>
      <c r="AIF1014" s="1"/>
      <c r="AIG1014" s="1"/>
      <c r="AIH1014" s="1"/>
      <c r="AII1014" s="1"/>
      <c r="AIJ1014" s="1"/>
      <c r="AIK1014" s="1"/>
      <c r="AIL1014" s="1"/>
      <c r="AIM1014" s="1"/>
      <c r="AIN1014" s="1"/>
      <c r="AIO1014" s="1"/>
      <c r="AIP1014" s="1"/>
      <c r="AIQ1014" s="1"/>
      <c r="AIR1014" s="1"/>
      <c r="AIS1014" s="1"/>
      <c r="AIT1014" s="1"/>
      <c r="AIU1014" s="1"/>
      <c r="AIV1014" s="1"/>
      <c r="AIW1014" s="1"/>
      <c r="AIX1014" s="1"/>
      <c r="AIY1014" s="1"/>
      <c r="AIZ1014" s="1"/>
      <c r="AJA1014" s="1"/>
      <c r="AJB1014" s="1"/>
      <c r="AJC1014" s="1"/>
      <c r="AJD1014" s="1"/>
      <c r="AJE1014" s="1"/>
      <c r="AJF1014" s="1"/>
      <c r="AJG1014" s="1"/>
      <c r="AJH1014" s="1"/>
      <c r="AJI1014" s="1"/>
      <c r="AJJ1014" s="1"/>
      <c r="AJK1014" s="1"/>
      <c r="AJL1014" s="1"/>
      <c r="AJM1014" s="1"/>
      <c r="AJN1014" s="1"/>
      <c r="AJO1014" s="1"/>
      <c r="AJP1014" s="1"/>
      <c r="AJQ1014" s="1"/>
      <c r="AJR1014" s="1"/>
      <c r="AJS1014" s="1"/>
      <c r="AJT1014" s="1"/>
      <c r="AJU1014" s="1"/>
      <c r="AJV1014" s="1"/>
      <c r="AJW1014" s="1"/>
      <c r="AJX1014" s="1"/>
      <c r="AJY1014" s="1"/>
      <c r="AJZ1014" s="1"/>
      <c r="AKA1014" s="1"/>
      <c r="AKB1014" s="1"/>
      <c r="AKC1014" s="1"/>
      <c r="AKD1014" s="1"/>
      <c r="AKE1014" s="1"/>
      <c r="AKF1014" s="1"/>
      <c r="AKG1014" s="1"/>
      <c r="AKH1014" s="1"/>
      <c r="AKI1014" s="1"/>
      <c r="AKJ1014" s="1"/>
      <c r="AKK1014" s="1"/>
      <c r="AKL1014" s="1"/>
      <c r="AKM1014" s="1"/>
      <c r="AKN1014" s="1"/>
      <c r="AKO1014" s="1"/>
      <c r="AKP1014" s="1"/>
      <c r="AKQ1014" s="1"/>
      <c r="AKR1014" s="1"/>
      <c r="AKS1014" s="1"/>
      <c r="AKT1014" s="1"/>
      <c r="AKU1014" s="1"/>
      <c r="AKV1014" s="1"/>
      <c r="AKW1014" s="1"/>
      <c r="AKX1014" s="1"/>
      <c r="AKY1014" s="1"/>
      <c r="AKZ1014" s="1"/>
      <c r="ALA1014" s="1"/>
      <c r="ALB1014" s="1"/>
      <c r="ALC1014" s="1"/>
      <c r="ALD1014" s="1"/>
      <c r="ALE1014" s="1"/>
      <c r="ALF1014" s="1"/>
      <c r="ALG1014" s="1"/>
      <c r="ALH1014" s="1"/>
      <c r="ALI1014" s="1"/>
      <c r="ALJ1014" s="1"/>
      <c r="ALK1014" s="1"/>
      <c r="ALL1014" s="1"/>
      <c r="ALM1014" s="1"/>
    </row>
    <row r="1015" ht="21" customHeight="1"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  <c r="NC1015" s="1"/>
      <c r="ND1015" s="1"/>
      <c r="NE1015" s="1"/>
      <c r="NF1015" s="1"/>
      <c r="NG1015" s="1"/>
      <c r="NH1015" s="1"/>
      <c r="NI1015" s="1"/>
      <c r="NJ1015" s="1"/>
      <c r="NK1015" s="1"/>
      <c r="NL1015" s="1"/>
      <c r="NM1015" s="1"/>
      <c r="NN1015" s="1"/>
      <c r="NO1015" s="1"/>
      <c r="NP1015" s="1"/>
      <c r="NQ1015" s="1"/>
      <c r="NR1015" s="1"/>
      <c r="NS1015" s="1"/>
      <c r="NT1015" s="1"/>
      <c r="NU1015" s="1"/>
      <c r="NV1015" s="1"/>
      <c r="NW1015" s="1"/>
      <c r="NX1015" s="1"/>
      <c r="NY1015" s="1"/>
      <c r="NZ1015" s="1"/>
      <c r="OA1015" s="1"/>
      <c r="OB1015" s="1"/>
      <c r="OC1015" s="1"/>
      <c r="OD1015" s="1"/>
      <c r="OE1015" s="1"/>
      <c r="OF1015" s="1"/>
      <c r="OG1015" s="1"/>
      <c r="OH1015" s="1"/>
      <c r="OI1015" s="1"/>
      <c r="OJ1015" s="1"/>
      <c r="OK1015" s="1"/>
      <c r="OL1015" s="1"/>
      <c r="OM1015" s="1"/>
      <c r="ON1015" s="1"/>
      <c r="OO1015" s="1"/>
      <c r="OP1015" s="1"/>
      <c r="OQ1015" s="1"/>
      <c r="OR1015" s="1"/>
      <c r="OS1015" s="1"/>
      <c r="OT1015" s="1"/>
      <c r="OU1015" s="1"/>
      <c r="OV1015" s="1"/>
      <c r="OW1015" s="1"/>
      <c r="OX1015" s="1"/>
      <c r="OY1015" s="1"/>
      <c r="OZ1015" s="1"/>
      <c r="PA1015" s="1"/>
      <c r="PB1015" s="1"/>
      <c r="PC1015" s="1"/>
      <c r="PD1015" s="1"/>
      <c r="PE1015" s="1"/>
      <c r="PF1015" s="1"/>
      <c r="PG1015" s="1"/>
      <c r="PH1015" s="1"/>
      <c r="PI1015" s="1"/>
      <c r="PJ1015" s="1"/>
      <c r="PK1015" s="1"/>
      <c r="PL1015" s="1"/>
      <c r="PM1015" s="1"/>
      <c r="PN1015" s="1"/>
      <c r="PO1015" s="1"/>
      <c r="PP1015" s="1"/>
      <c r="PQ1015" s="1"/>
      <c r="PR1015" s="1"/>
      <c r="PS1015" s="1"/>
      <c r="PT1015" s="1"/>
      <c r="PU1015" s="1"/>
      <c r="PV1015" s="1"/>
      <c r="PW1015" s="1"/>
      <c r="PX1015" s="1"/>
      <c r="PY1015" s="1"/>
      <c r="PZ1015" s="1"/>
      <c r="QA1015" s="1"/>
      <c r="QB1015" s="1"/>
      <c r="QC1015" s="1"/>
      <c r="QD1015" s="1"/>
      <c r="QE1015" s="1"/>
      <c r="QF1015" s="1"/>
      <c r="QG1015" s="1"/>
      <c r="QH1015" s="1"/>
      <c r="QI1015" s="1"/>
      <c r="QJ1015" s="1"/>
      <c r="QK1015" s="1"/>
      <c r="QL1015" s="1"/>
      <c r="QM1015" s="1"/>
      <c r="QN1015" s="1"/>
      <c r="QO1015" s="1"/>
      <c r="QP1015" s="1"/>
      <c r="QQ1015" s="1"/>
      <c r="QR1015" s="1"/>
      <c r="QS1015" s="1"/>
      <c r="QT1015" s="1"/>
      <c r="QU1015" s="1"/>
      <c r="QV1015" s="1"/>
      <c r="QW1015" s="1"/>
      <c r="QX1015" s="1"/>
      <c r="QY1015" s="1"/>
      <c r="QZ1015" s="1"/>
      <c r="RA1015" s="1"/>
      <c r="RB1015" s="1"/>
      <c r="RC1015" s="1"/>
      <c r="RD1015" s="1"/>
      <c r="RE1015" s="1"/>
      <c r="RF1015" s="1"/>
      <c r="RG1015" s="1"/>
      <c r="RH1015" s="1"/>
      <c r="RI1015" s="1"/>
      <c r="RJ1015" s="1"/>
      <c r="RK1015" s="1"/>
      <c r="RL1015" s="1"/>
      <c r="RM1015" s="1"/>
      <c r="RN1015" s="1"/>
      <c r="RO1015" s="1"/>
      <c r="RP1015" s="1"/>
      <c r="RQ1015" s="1"/>
      <c r="RR1015" s="1"/>
      <c r="RS1015" s="1"/>
      <c r="RT1015" s="1"/>
      <c r="RU1015" s="1"/>
      <c r="RV1015" s="1"/>
      <c r="RW1015" s="1"/>
      <c r="RX1015" s="1"/>
      <c r="RY1015" s="1"/>
      <c r="RZ1015" s="1"/>
      <c r="SA1015" s="1"/>
      <c r="SB1015" s="1"/>
      <c r="SC1015" s="1"/>
      <c r="SD1015" s="1"/>
      <c r="SE1015" s="1"/>
      <c r="SF1015" s="1"/>
      <c r="SG1015" s="1"/>
      <c r="SH1015" s="1"/>
      <c r="SI1015" s="1"/>
      <c r="SJ1015" s="1"/>
      <c r="SK1015" s="1"/>
      <c r="SL1015" s="1"/>
      <c r="SM1015" s="1"/>
      <c r="SN1015" s="1"/>
      <c r="SO1015" s="1"/>
      <c r="SP1015" s="1"/>
      <c r="SQ1015" s="1"/>
      <c r="SR1015" s="1"/>
      <c r="SS1015" s="1"/>
      <c r="ST1015" s="1"/>
      <c r="SU1015" s="1"/>
      <c r="SV1015" s="1"/>
      <c r="SW1015" s="1"/>
      <c r="SX1015" s="1"/>
      <c r="SY1015" s="1"/>
      <c r="SZ1015" s="1"/>
      <c r="TA1015" s="1"/>
      <c r="TB1015" s="1"/>
      <c r="TC1015" s="1"/>
      <c r="TD1015" s="1"/>
      <c r="TE1015" s="1"/>
      <c r="TF1015" s="1"/>
      <c r="TG1015" s="1"/>
      <c r="TH1015" s="1"/>
      <c r="TI1015" s="1"/>
      <c r="TJ1015" s="1"/>
      <c r="TK1015" s="1"/>
      <c r="TL1015" s="1"/>
      <c r="TM1015" s="1"/>
      <c r="TN1015" s="1"/>
      <c r="TO1015" s="1"/>
      <c r="TP1015" s="1"/>
      <c r="TQ1015" s="1"/>
      <c r="TR1015" s="1"/>
      <c r="TS1015" s="1"/>
      <c r="TT1015" s="1"/>
      <c r="TU1015" s="1"/>
      <c r="TV1015" s="1"/>
      <c r="TW1015" s="1"/>
      <c r="TX1015" s="1"/>
      <c r="TY1015" s="1"/>
      <c r="TZ1015" s="1"/>
      <c r="UA1015" s="1"/>
      <c r="UB1015" s="1"/>
      <c r="UC1015" s="1"/>
      <c r="UD1015" s="1"/>
      <c r="UE1015" s="1"/>
      <c r="UF1015" s="1"/>
      <c r="UG1015" s="1"/>
      <c r="UH1015" s="1"/>
      <c r="UI1015" s="1"/>
      <c r="UJ1015" s="1"/>
      <c r="UK1015" s="1"/>
      <c r="UL1015" s="1"/>
      <c r="UM1015" s="1"/>
      <c r="UN1015" s="1"/>
      <c r="UO1015" s="1"/>
      <c r="UP1015" s="1"/>
      <c r="UQ1015" s="1"/>
      <c r="UR1015" s="1"/>
      <c r="US1015" s="1"/>
      <c r="UT1015" s="1"/>
      <c r="UU1015" s="1"/>
      <c r="UV1015" s="1"/>
      <c r="UW1015" s="1"/>
      <c r="UX1015" s="1"/>
      <c r="UY1015" s="1"/>
      <c r="UZ1015" s="1"/>
      <c r="VA1015" s="1"/>
      <c r="VB1015" s="1"/>
      <c r="VC1015" s="1"/>
      <c r="VD1015" s="1"/>
      <c r="VE1015" s="1"/>
      <c r="VF1015" s="1"/>
      <c r="VG1015" s="1"/>
      <c r="VH1015" s="1"/>
      <c r="VI1015" s="1"/>
      <c r="VJ1015" s="1"/>
      <c r="VK1015" s="1"/>
      <c r="VL1015" s="1"/>
      <c r="VM1015" s="1"/>
      <c r="VN1015" s="1"/>
      <c r="VO1015" s="1"/>
      <c r="VP1015" s="1"/>
      <c r="VQ1015" s="1"/>
      <c r="VR1015" s="1"/>
      <c r="VS1015" s="1"/>
      <c r="VT1015" s="1"/>
      <c r="VU1015" s="1"/>
      <c r="VV1015" s="1"/>
      <c r="VW1015" s="1"/>
      <c r="VX1015" s="1"/>
      <c r="VY1015" s="1"/>
      <c r="VZ1015" s="1"/>
      <c r="WA1015" s="1"/>
      <c r="WB1015" s="1"/>
      <c r="WC1015" s="1"/>
      <c r="WD1015" s="1"/>
      <c r="WE1015" s="1"/>
      <c r="WF1015" s="1"/>
      <c r="WG1015" s="1"/>
      <c r="WH1015" s="1"/>
      <c r="WI1015" s="1"/>
      <c r="WJ1015" s="1"/>
      <c r="WK1015" s="1"/>
      <c r="WL1015" s="1"/>
      <c r="WM1015" s="1"/>
      <c r="WN1015" s="1"/>
      <c r="WO1015" s="1"/>
      <c r="WP1015" s="1"/>
      <c r="WQ1015" s="1"/>
      <c r="WR1015" s="1"/>
      <c r="WS1015" s="1"/>
      <c r="WT1015" s="1"/>
      <c r="WU1015" s="1"/>
      <c r="WV1015" s="1"/>
      <c r="WW1015" s="1"/>
      <c r="WX1015" s="1"/>
      <c r="WY1015" s="1"/>
      <c r="WZ1015" s="1"/>
      <c r="XA1015" s="1"/>
      <c r="XB1015" s="1"/>
      <c r="XC1015" s="1"/>
      <c r="XD1015" s="1"/>
      <c r="XE1015" s="1"/>
      <c r="XF1015" s="1"/>
      <c r="XG1015" s="1"/>
      <c r="XH1015" s="1"/>
      <c r="XI1015" s="1"/>
      <c r="XJ1015" s="1"/>
      <c r="XK1015" s="1"/>
      <c r="XL1015" s="1"/>
      <c r="XM1015" s="1"/>
      <c r="XN1015" s="1"/>
      <c r="XO1015" s="1"/>
      <c r="XP1015" s="1"/>
      <c r="XQ1015" s="1"/>
      <c r="XR1015" s="1"/>
      <c r="XS1015" s="1"/>
      <c r="XT1015" s="1"/>
      <c r="XU1015" s="1"/>
      <c r="XV1015" s="1"/>
      <c r="XW1015" s="1"/>
      <c r="XX1015" s="1"/>
      <c r="XY1015" s="1"/>
      <c r="XZ1015" s="1"/>
      <c r="YA1015" s="1"/>
      <c r="YB1015" s="1"/>
      <c r="YC1015" s="1"/>
      <c r="YD1015" s="1"/>
      <c r="YE1015" s="1"/>
      <c r="YF1015" s="1"/>
      <c r="YG1015" s="1"/>
      <c r="YH1015" s="1"/>
      <c r="YI1015" s="1"/>
      <c r="YJ1015" s="1"/>
      <c r="YK1015" s="1"/>
      <c r="YL1015" s="1"/>
      <c r="YM1015" s="1"/>
      <c r="YN1015" s="1"/>
      <c r="YO1015" s="1"/>
      <c r="YP1015" s="1"/>
      <c r="YQ1015" s="1"/>
      <c r="YR1015" s="1"/>
      <c r="YS1015" s="1"/>
      <c r="YT1015" s="1"/>
      <c r="YU1015" s="1"/>
      <c r="YV1015" s="1"/>
      <c r="YW1015" s="1"/>
      <c r="YX1015" s="1"/>
      <c r="YY1015" s="1"/>
      <c r="YZ1015" s="1"/>
      <c r="ZA1015" s="1"/>
      <c r="ZB1015" s="1"/>
      <c r="ZC1015" s="1"/>
      <c r="ZD1015" s="1"/>
      <c r="ZE1015" s="1"/>
      <c r="ZF1015" s="1"/>
      <c r="ZG1015" s="1"/>
      <c r="ZH1015" s="1"/>
      <c r="ZI1015" s="1"/>
      <c r="ZJ1015" s="1"/>
      <c r="ZK1015" s="1"/>
      <c r="ZL1015" s="1"/>
      <c r="ZM1015" s="1"/>
      <c r="ZN1015" s="1"/>
      <c r="ZO1015" s="1"/>
      <c r="ZP1015" s="1"/>
      <c r="ZQ1015" s="1"/>
      <c r="ZR1015" s="1"/>
      <c r="ZS1015" s="1"/>
      <c r="ZT1015" s="1"/>
      <c r="ZU1015" s="1"/>
      <c r="ZV1015" s="1"/>
      <c r="ZW1015" s="1"/>
      <c r="ZX1015" s="1"/>
      <c r="ZY1015" s="1"/>
      <c r="ZZ1015" s="1"/>
      <c r="AAA1015" s="1"/>
      <c r="AAB1015" s="1"/>
      <c r="AAC1015" s="1"/>
      <c r="AAD1015" s="1"/>
      <c r="AAE1015" s="1"/>
      <c r="AAF1015" s="1"/>
      <c r="AAG1015" s="1"/>
      <c r="AAH1015" s="1"/>
      <c r="AAI1015" s="1"/>
      <c r="AAJ1015" s="1"/>
      <c r="AAK1015" s="1"/>
      <c r="AAL1015" s="1"/>
      <c r="AAM1015" s="1"/>
      <c r="AAN1015" s="1"/>
      <c r="AAO1015" s="1"/>
      <c r="AAP1015" s="1"/>
      <c r="AAQ1015" s="1"/>
      <c r="AAR1015" s="1"/>
      <c r="AAS1015" s="1"/>
      <c r="AAT1015" s="1"/>
      <c r="AAU1015" s="1"/>
      <c r="AAV1015" s="1"/>
      <c r="AAW1015" s="1"/>
      <c r="AAX1015" s="1"/>
      <c r="AAY1015" s="1"/>
      <c r="AAZ1015" s="1"/>
      <c r="ABA1015" s="1"/>
      <c r="ABB1015" s="1"/>
      <c r="ABC1015" s="1"/>
      <c r="ABD1015" s="1"/>
      <c r="ABE1015" s="1"/>
      <c r="ABF1015" s="1"/>
      <c r="ABG1015" s="1"/>
      <c r="ABH1015" s="1"/>
      <c r="ABI1015" s="1"/>
      <c r="ABJ1015" s="1"/>
      <c r="ABK1015" s="1"/>
      <c r="ABL1015" s="1"/>
      <c r="ABM1015" s="1"/>
      <c r="ABN1015" s="1"/>
      <c r="ABO1015" s="1"/>
      <c r="ABP1015" s="1"/>
      <c r="ABQ1015" s="1"/>
      <c r="ABR1015" s="1"/>
      <c r="ABS1015" s="1"/>
      <c r="ABT1015" s="1"/>
      <c r="ABU1015" s="1"/>
      <c r="ABV1015" s="1"/>
      <c r="ABW1015" s="1"/>
      <c r="ABX1015" s="1"/>
      <c r="ABY1015" s="1"/>
      <c r="ABZ1015" s="1"/>
      <c r="ACA1015" s="1"/>
      <c r="ACB1015" s="1"/>
      <c r="ACC1015" s="1"/>
      <c r="ACD1015" s="1"/>
      <c r="ACE1015" s="1"/>
      <c r="ACF1015" s="1"/>
      <c r="ACG1015" s="1"/>
      <c r="ACH1015" s="1"/>
      <c r="ACI1015" s="1"/>
      <c r="ACJ1015" s="1"/>
      <c r="ACK1015" s="1"/>
      <c r="ACL1015" s="1"/>
      <c r="ACM1015" s="1"/>
      <c r="ACN1015" s="1"/>
      <c r="ACO1015" s="1"/>
      <c r="ACP1015" s="1"/>
      <c r="ACQ1015" s="1"/>
      <c r="ACR1015" s="1"/>
      <c r="ACS1015" s="1"/>
      <c r="ACT1015" s="1"/>
      <c r="ACU1015" s="1"/>
      <c r="ACV1015" s="1"/>
      <c r="ACW1015" s="1"/>
      <c r="ACX1015" s="1"/>
      <c r="ACY1015" s="1"/>
      <c r="ACZ1015" s="1"/>
      <c r="ADA1015" s="1"/>
      <c r="ADB1015" s="1"/>
      <c r="ADC1015" s="1"/>
      <c r="ADD1015" s="1"/>
      <c r="ADE1015" s="1"/>
      <c r="ADF1015" s="1"/>
      <c r="ADG1015" s="1"/>
      <c r="ADH1015" s="1"/>
      <c r="ADI1015" s="1"/>
      <c r="ADJ1015" s="1"/>
      <c r="ADK1015" s="1"/>
      <c r="ADL1015" s="1"/>
      <c r="ADM1015" s="1"/>
      <c r="ADN1015" s="1"/>
      <c r="ADO1015" s="1"/>
      <c r="ADP1015" s="1"/>
      <c r="ADQ1015" s="1"/>
      <c r="ADR1015" s="1"/>
      <c r="ADS1015" s="1"/>
      <c r="ADT1015" s="1"/>
      <c r="ADU1015" s="1"/>
      <c r="ADV1015" s="1"/>
      <c r="ADW1015" s="1"/>
      <c r="ADX1015" s="1"/>
      <c r="ADY1015" s="1"/>
      <c r="ADZ1015" s="1"/>
      <c r="AEA1015" s="1"/>
      <c r="AEB1015" s="1"/>
      <c r="AEC1015" s="1"/>
      <c r="AED1015" s="1"/>
      <c r="AEE1015" s="1"/>
      <c r="AEF1015" s="1"/>
      <c r="AEG1015" s="1"/>
      <c r="AEH1015" s="1"/>
      <c r="AEI1015" s="1"/>
      <c r="AEJ1015" s="1"/>
      <c r="AEK1015" s="1"/>
      <c r="AEL1015" s="1"/>
      <c r="AEM1015" s="1"/>
      <c r="AEN1015" s="1"/>
      <c r="AEO1015" s="1"/>
      <c r="AEP1015" s="1"/>
      <c r="AEQ1015" s="1"/>
      <c r="AER1015" s="1"/>
      <c r="AES1015" s="1"/>
      <c r="AET1015" s="1"/>
      <c r="AEU1015" s="1"/>
      <c r="AEV1015" s="1"/>
      <c r="AEW1015" s="1"/>
      <c r="AEX1015" s="1"/>
      <c r="AEY1015" s="1"/>
      <c r="AEZ1015" s="1"/>
      <c r="AFA1015" s="1"/>
      <c r="AFB1015" s="1"/>
      <c r="AFC1015" s="1"/>
      <c r="AFD1015" s="1"/>
      <c r="AFE1015" s="1"/>
      <c r="AFF1015" s="1"/>
      <c r="AFG1015" s="1"/>
      <c r="AFH1015" s="1"/>
      <c r="AFI1015" s="1"/>
      <c r="AFJ1015" s="1"/>
      <c r="AFK1015" s="1"/>
      <c r="AFL1015" s="1"/>
      <c r="AFM1015" s="1"/>
      <c r="AFN1015" s="1"/>
      <c r="AFO1015" s="1"/>
      <c r="AFP1015" s="1"/>
      <c r="AFQ1015" s="1"/>
      <c r="AFR1015" s="1"/>
      <c r="AFS1015" s="1"/>
      <c r="AFT1015" s="1"/>
      <c r="AFU1015" s="1"/>
      <c r="AFV1015" s="1"/>
      <c r="AFW1015" s="1"/>
      <c r="AFX1015" s="1"/>
      <c r="AFY1015" s="1"/>
      <c r="AFZ1015" s="1"/>
      <c r="AGA1015" s="1"/>
      <c r="AGB1015" s="1"/>
      <c r="AGC1015" s="1"/>
      <c r="AGD1015" s="1"/>
      <c r="AGE1015" s="1"/>
      <c r="AGF1015" s="1"/>
      <c r="AGG1015" s="1"/>
      <c r="AGH1015" s="1"/>
      <c r="AGI1015" s="1"/>
      <c r="AGJ1015" s="1"/>
      <c r="AGK1015" s="1"/>
      <c r="AGL1015" s="1"/>
      <c r="AGM1015" s="1"/>
      <c r="AGN1015" s="1"/>
      <c r="AGO1015" s="1"/>
      <c r="AGP1015" s="1"/>
      <c r="AGQ1015" s="1"/>
      <c r="AGR1015" s="1"/>
      <c r="AGS1015" s="1"/>
      <c r="AGT1015" s="1"/>
      <c r="AGU1015" s="1"/>
      <c r="AGV1015" s="1"/>
      <c r="AGW1015" s="1"/>
      <c r="AGX1015" s="1"/>
      <c r="AGY1015" s="1"/>
      <c r="AGZ1015" s="1"/>
      <c r="AHA1015" s="1"/>
      <c r="AHB1015" s="1"/>
      <c r="AHC1015" s="1"/>
      <c r="AHD1015" s="1"/>
      <c r="AHE1015" s="1"/>
      <c r="AHF1015" s="1"/>
      <c r="AHG1015" s="1"/>
      <c r="AHH1015" s="1"/>
      <c r="AHI1015" s="1"/>
      <c r="AHJ1015" s="1"/>
      <c r="AHK1015" s="1"/>
      <c r="AHL1015" s="1"/>
      <c r="AHM1015" s="1"/>
      <c r="AHN1015" s="1"/>
      <c r="AHO1015" s="1"/>
      <c r="AHP1015" s="1"/>
      <c r="AHQ1015" s="1"/>
      <c r="AHR1015" s="1"/>
      <c r="AHS1015" s="1"/>
      <c r="AHT1015" s="1"/>
      <c r="AHU1015" s="1"/>
      <c r="AHV1015" s="1"/>
      <c r="AHW1015" s="1"/>
      <c r="AHX1015" s="1"/>
      <c r="AHY1015" s="1"/>
      <c r="AHZ1015" s="1"/>
      <c r="AIA1015" s="1"/>
      <c r="AIB1015" s="1"/>
      <c r="AIC1015" s="1"/>
      <c r="AID1015" s="1"/>
      <c r="AIE1015" s="1"/>
      <c r="AIF1015" s="1"/>
      <c r="AIG1015" s="1"/>
      <c r="AIH1015" s="1"/>
      <c r="AII1015" s="1"/>
      <c r="AIJ1015" s="1"/>
      <c r="AIK1015" s="1"/>
      <c r="AIL1015" s="1"/>
      <c r="AIM1015" s="1"/>
      <c r="AIN1015" s="1"/>
      <c r="AIO1015" s="1"/>
      <c r="AIP1015" s="1"/>
      <c r="AIQ1015" s="1"/>
      <c r="AIR1015" s="1"/>
      <c r="AIS1015" s="1"/>
      <c r="AIT1015" s="1"/>
      <c r="AIU1015" s="1"/>
      <c r="AIV1015" s="1"/>
      <c r="AIW1015" s="1"/>
      <c r="AIX1015" s="1"/>
      <c r="AIY1015" s="1"/>
      <c r="AIZ1015" s="1"/>
      <c r="AJA1015" s="1"/>
      <c r="AJB1015" s="1"/>
      <c r="AJC1015" s="1"/>
      <c r="AJD1015" s="1"/>
      <c r="AJE1015" s="1"/>
      <c r="AJF1015" s="1"/>
      <c r="AJG1015" s="1"/>
      <c r="AJH1015" s="1"/>
      <c r="AJI1015" s="1"/>
      <c r="AJJ1015" s="1"/>
      <c r="AJK1015" s="1"/>
      <c r="AJL1015" s="1"/>
      <c r="AJM1015" s="1"/>
      <c r="AJN1015" s="1"/>
      <c r="AJO1015" s="1"/>
      <c r="AJP1015" s="1"/>
      <c r="AJQ1015" s="1"/>
      <c r="AJR1015" s="1"/>
      <c r="AJS1015" s="1"/>
      <c r="AJT1015" s="1"/>
      <c r="AJU1015" s="1"/>
      <c r="AJV1015" s="1"/>
      <c r="AJW1015" s="1"/>
      <c r="AJX1015" s="1"/>
      <c r="AJY1015" s="1"/>
      <c r="AJZ1015" s="1"/>
      <c r="AKA1015" s="1"/>
      <c r="AKB1015" s="1"/>
      <c r="AKC1015" s="1"/>
      <c r="AKD1015" s="1"/>
      <c r="AKE1015" s="1"/>
      <c r="AKF1015" s="1"/>
      <c r="AKG1015" s="1"/>
      <c r="AKH1015" s="1"/>
      <c r="AKI1015" s="1"/>
      <c r="AKJ1015" s="1"/>
      <c r="AKK1015" s="1"/>
      <c r="AKL1015" s="1"/>
      <c r="AKM1015" s="1"/>
      <c r="AKN1015" s="1"/>
      <c r="AKO1015" s="1"/>
      <c r="AKP1015" s="1"/>
      <c r="AKQ1015" s="1"/>
      <c r="AKR1015" s="1"/>
      <c r="AKS1015" s="1"/>
      <c r="AKT1015" s="1"/>
      <c r="AKU1015" s="1"/>
      <c r="AKV1015" s="1"/>
      <c r="AKW1015" s="1"/>
      <c r="AKX1015" s="1"/>
      <c r="AKY1015" s="1"/>
      <c r="AKZ1015" s="1"/>
      <c r="ALA1015" s="1"/>
      <c r="ALB1015" s="1"/>
      <c r="ALC1015" s="1"/>
      <c r="ALD1015" s="1"/>
      <c r="ALE1015" s="1"/>
      <c r="ALF1015" s="1"/>
      <c r="ALG1015" s="1"/>
      <c r="ALH1015" s="1"/>
      <c r="ALI1015" s="1"/>
      <c r="ALJ1015" s="1"/>
      <c r="ALK1015" s="1"/>
      <c r="ALL1015" s="1"/>
      <c r="ALM1015" s="1"/>
    </row>
    <row r="1016" ht="21" customHeight="1"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  <c r="NC1016" s="1"/>
      <c r="ND1016" s="1"/>
      <c r="NE1016" s="1"/>
      <c r="NF1016" s="1"/>
      <c r="NG1016" s="1"/>
      <c r="NH1016" s="1"/>
      <c r="NI1016" s="1"/>
      <c r="NJ1016" s="1"/>
      <c r="NK1016" s="1"/>
      <c r="NL1016" s="1"/>
      <c r="NM1016" s="1"/>
      <c r="NN1016" s="1"/>
      <c r="NO1016" s="1"/>
      <c r="NP1016" s="1"/>
      <c r="NQ1016" s="1"/>
      <c r="NR1016" s="1"/>
      <c r="NS1016" s="1"/>
      <c r="NT1016" s="1"/>
      <c r="NU1016" s="1"/>
      <c r="NV1016" s="1"/>
      <c r="NW1016" s="1"/>
      <c r="NX1016" s="1"/>
      <c r="NY1016" s="1"/>
      <c r="NZ1016" s="1"/>
      <c r="OA1016" s="1"/>
      <c r="OB1016" s="1"/>
      <c r="OC1016" s="1"/>
      <c r="OD1016" s="1"/>
      <c r="OE1016" s="1"/>
      <c r="OF1016" s="1"/>
      <c r="OG1016" s="1"/>
      <c r="OH1016" s="1"/>
      <c r="OI1016" s="1"/>
      <c r="OJ1016" s="1"/>
      <c r="OK1016" s="1"/>
      <c r="OL1016" s="1"/>
      <c r="OM1016" s="1"/>
      <c r="ON1016" s="1"/>
      <c r="OO1016" s="1"/>
      <c r="OP1016" s="1"/>
      <c r="OQ1016" s="1"/>
      <c r="OR1016" s="1"/>
      <c r="OS1016" s="1"/>
      <c r="OT1016" s="1"/>
      <c r="OU1016" s="1"/>
      <c r="OV1016" s="1"/>
      <c r="OW1016" s="1"/>
      <c r="OX1016" s="1"/>
      <c r="OY1016" s="1"/>
      <c r="OZ1016" s="1"/>
      <c r="PA1016" s="1"/>
      <c r="PB1016" s="1"/>
      <c r="PC1016" s="1"/>
      <c r="PD1016" s="1"/>
      <c r="PE1016" s="1"/>
      <c r="PF1016" s="1"/>
      <c r="PG1016" s="1"/>
      <c r="PH1016" s="1"/>
      <c r="PI1016" s="1"/>
      <c r="PJ1016" s="1"/>
      <c r="PK1016" s="1"/>
      <c r="PL1016" s="1"/>
      <c r="PM1016" s="1"/>
      <c r="PN1016" s="1"/>
      <c r="PO1016" s="1"/>
      <c r="PP1016" s="1"/>
      <c r="PQ1016" s="1"/>
      <c r="PR1016" s="1"/>
      <c r="PS1016" s="1"/>
      <c r="PT1016" s="1"/>
      <c r="PU1016" s="1"/>
      <c r="PV1016" s="1"/>
      <c r="PW1016" s="1"/>
      <c r="PX1016" s="1"/>
      <c r="PY1016" s="1"/>
      <c r="PZ1016" s="1"/>
      <c r="QA1016" s="1"/>
      <c r="QB1016" s="1"/>
      <c r="QC1016" s="1"/>
      <c r="QD1016" s="1"/>
      <c r="QE1016" s="1"/>
      <c r="QF1016" s="1"/>
      <c r="QG1016" s="1"/>
      <c r="QH1016" s="1"/>
      <c r="QI1016" s="1"/>
      <c r="QJ1016" s="1"/>
      <c r="QK1016" s="1"/>
      <c r="QL1016" s="1"/>
      <c r="QM1016" s="1"/>
      <c r="QN1016" s="1"/>
      <c r="QO1016" s="1"/>
      <c r="QP1016" s="1"/>
      <c r="QQ1016" s="1"/>
      <c r="QR1016" s="1"/>
      <c r="QS1016" s="1"/>
      <c r="QT1016" s="1"/>
      <c r="QU1016" s="1"/>
      <c r="QV1016" s="1"/>
      <c r="QW1016" s="1"/>
      <c r="QX1016" s="1"/>
      <c r="QY1016" s="1"/>
      <c r="QZ1016" s="1"/>
      <c r="RA1016" s="1"/>
      <c r="RB1016" s="1"/>
      <c r="RC1016" s="1"/>
      <c r="RD1016" s="1"/>
      <c r="RE1016" s="1"/>
      <c r="RF1016" s="1"/>
      <c r="RG1016" s="1"/>
      <c r="RH1016" s="1"/>
      <c r="RI1016" s="1"/>
      <c r="RJ1016" s="1"/>
      <c r="RK1016" s="1"/>
      <c r="RL1016" s="1"/>
      <c r="RM1016" s="1"/>
      <c r="RN1016" s="1"/>
      <c r="RO1016" s="1"/>
      <c r="RP1016" s="1"/>
      <c r="RQ1016" s="1"/>
      <c r="RR1016" s="1"/>
      <c r="RS1016" s="1"/>
      <c r="RT1016" s="1"/>
      <c r="RU1016" s="1"/>
      <c r="RV1016" s="1"/>
      <c r="RW1016" s="1"/>
      <c r="RX1016" s="1"/>
      <c r="RY1016" s="1"/>
      <c r="RZ1016" s="1"/>
      <c r="SA1016" s="1"/>
      <c r="SB1016" s="1"/>
      <c r="SC1016" s="1"/>
      <c r="SD1016" s="1"/>
      <c r="SE1016" s="1"/>
      <c r="SF1016" s="1"/>
      <c r="SG1016" s="1"/>
      <c r="SH1016" s="1"/>
      <c r="SI1016" s="1"/>
      <c r="SJ1016" s="1"/>
      <c r="SK1016" s="1"/>
      <c r="SL1016" s="1"/>
      <c r="SM1016" s="1"/>
      <c r="SN1016" s="1"/>
      <c r="SO1016" s="1"/>
      <c r="SP1016" s="1"/>
      <c r="SQ1016" s="1"/>
      <c r="SR1016" s="1"/>
      <c r="SS1016" s="1"/>
      <c r="ST1016" s="1"/>
      <c r="SU1016" s="1"/>
      <c r="SV1016" s="1"/>
      <c r="SW1016" s="1"/>
      <c r="SX1016" s="1"/>
      <c r="SY1016" s="1"/>
      <c r="SZ1016" s="1"/>
      <c r="TA1016" s="1"/>
      <c r="TB1016" s="1"/>
      <c r="TC1016" s="1"/>
      <c r="TD1016" s="1"/>
      <c r="TE1016" s="1"/>
      <c r="TF1016" s="1"/>
      <c r="TG1016" s="1"/>
      <c r="TH1016" s="1"/>
      <c r="TI1016" s="1"/>
      <c r="TJ1016" s="1"/>
      <c r="TK1016" s="1"/>
      <c r="TL1016" s="1"/>
      <c r="TM1016" s="1"/>
      <c r="TN1016" s="1"/>
      <c r="TO1016" s="1"/>
      <c r="TP1016" s="1"/>
      <c r="TQ1016" s="1"/>
      <c r="TR1016" s="1"/>
      <c r="TS1016" s="1"/>
      <c r="TT1016" s="1"/>
      <c r="TU1016" s="1"/>
      <c r="TV1016" s="1"/>
      <c r="TW1016" s="1"/>
      <c r="TX1016" s="1"/>
      <c r="TY1016" s="1"/>
      <c r="TZ1016" s="1"/>
      <c r="UA1016" s="1"/>
      <c r="UB1016" s="1"/>
      <c r="UC1016" s="1"/>
      <c r="UD1016" s="1"/>
      <c r="UE1016" s="1"/>
      <c r="UF1016" s="1"/>
      <c r="UG1016" s="1"/>
      <c r="UH1016" s="1"/>
      <c r="UI1016" s="1"/>
      <c r="UJ1016" s="1"/>
      <c r="UK1016" s="1"/>
      <c r="UL1016" s="1"/>
      <c r="UM1016" s="1"/>
      <c r="UN1016" s="1"/>
      <c r="UO1016" s="1"/>
      <c r="UP1016" s="1"/>
      <c r="UQ1016" s="1"/>
      <c r="UR1016" s="1"/>
      <c r="US1016" s="1"/>
      <c r="UT1016" s="1"/>
      <c r="UU1016" s="1"/>
      <c r="UV1016" s="1"/>
      <c r="UW1016" s="1"/>
      <c r="UX1016" s="1"/>
      <c r="UY1016" s="1"/>
      <c r="UZ1016" s="1"/>
      <c r="VA1016" s="1"/>
      <c r="VB1016" s="1"/>
      <c r="VC1016" s="1"/>
      <c r="VD1016" s="1"/>
      <c r="VE1016" s="1"/>
      <c r="VF1016" s="1"/>
      <c r="VG1016" s="1"/>
      <c r="VH1016" s="1"/>
      <c r="VI1016" s="1"/>
      <c r="VJ1016" s="1"/>
      <c r="VK1016" s="1"/>
      <c r="VL1016" s="1"/>
      <c r="VM1016" s="1"/>
      <c r="VN1016" s="1"/>
      <c r="VO1016" s="1"/>
      <c r="VP1016" s="1"/>
      <c r="VQ1016" s="1"/>
      <c r="VR1016" s="1"/>
      <c r="VS1016" s="1"/>
      <c r="VT1016" s="1"/>
      <c r="VU1016" s="1"/>
      <c r="VV1016" s="1"/>
      <c r="VW1016" s="1"/>
      <c r="VX1016" s="1"/>
      <c r="VY1016" s="1"/>
      <c r="VZ1016" s="1"/>
      <c r="WA1016" s="1"/>
      <c r="WB1016" s="1"/>
      <c r="WC1016" s="1"/>
      <c r="WD1016" s="1"/>
      <c r="WE1016" s="1"/>
      <c r="WF1016" s="1"/>
      <c r="WG1016" s="1"/>
      <c r="WH1016" s="1"/>
      <c r="WI1016" s="1"/>
      <c r="WJ1016" s="1"/>
      <c r="WK1016" s="1"/>
      <c r="WL1016" s="1"/>
      <c r="WM1016" s="1"/>
      <c r="WN1016" s="1"/>
      <c r="WO1016" s="1"/>
      <c r="WP1016" s="1"/>
      <c r="WQ1016" s="1"/>
      <c r="WR1016" s="1"/>
      <c r="WS1016" s="1"/>
      <c r="WT1016" s="1"/>
      <c r="WU1016" s="1"/>
      <c r="WV1016" s="1"/>
      <c r="WW1016" s="1"/>
      <c r="WX1016" s="1"/>
      <c r="WY1016" s="1"/>
      <c r="WZ1016" s="1"/>
      <c r="XA1016" s="1"/>
      <c r="XB1016" s="1"/>
      <c r="XC1016" s="1"/>
      <c r="XD1016" s="1"/>
      <c r="XE1016" s="1"/>
      <c r="XF1016" s="1"/>
      <c r="XG1016" s="1"/>
      <c r="XH1016" s="1"/>
      <c r="XI1016" s="1"/>
      <c r="XJ1016" s="1"/>
      <c r="XK1016" s="1"/>
      <c r="XL1016" s="1"/>
      <c r="XM1016" s="1"/>
      <c r="XN1016" s="1"/>
      <c r="XO1016" s="1"/>
      <c r="XP1016" s="1"/>
      <c r="XQ1016" s="1"/>
      <c r="XR1016" s="1"/>
      <c r="XS1016" s="1"/>
      <c r="XT1016" s="1"/>
      <c r="XU1016" s="1"/>
      <c r="XV1016" s="1"/>
      <c r="XW1016" s="1"/>
      <c r="XX1016" s="1"/>
      <c r="XY1016" s="1"/>
      <c r="XZ1016" s="1"/>
      <c r="YA1016" s="1"/>
      <c r="YB1016" s="1"/>
      <c r="YC1016" s="1"/>
      <c r="YD1016" s="1"/>
      <c r="YE1016" s="1"/>
      <c r="YF1016" s="1"/>
      <c r="YG1016" s="1"/>
      <c r="YH1016" s="1"/>
      <c r="YI1016" s="1"/>
      <c r="YJ1016" s="1"/>
      <c r="YK1016" s="1"/>
      <c r="YL1016" s="1"/>
      <c r="YM1016" s="1"/>
      <c r="YN1016" s="1"/>
      <c r="YO1016" s="1"/>
      <c r="YP1016" s="1"/>
      <c r="YQ1016" s="1"/>
      <c r="YR1016" s="1"/>
      <c r="YS1016" s="1"/>
      <c r="YT1016" s="1"/>
      <c r="YU1016" s="1"/>
      <c r="YV1016" s="1"/>
      <c r="YW1016" s="1"/>
      <c r="YX1016" s="1"/>
      <c r="YY1016" s="1"/>
      <c r="YZ1016" s="1"/>
      <c r="ZA1016" s="1"/>
      <c r="ZB1016" s="1"/>
      <c r="ZC1016" s="1"/>
      <c r="ZD1016" s="1"/>
      <c r="ZE1016" s="1"/>
      <c r="ZF1016" s="1"/>
      <c r="ZG1016" s="1"/>
      <c r="ZH1016" s="1"/>
      <c r="ZI1016" s="1"/>
      <c r="ZJ1016" s="1"/>
      <c r="ZK1016" s="1"/>
      <c r="ZL1016" s="1"/>
      <c r="ZM1016" s="1"/>
      <c r="ZN1016" s="1"/>
      <c r="ZO1016" s="1"/>
      <c r="ZP1016" s="1"/>
      <c r="ZQ1016" s="1"/>
      <c r="ZR1016" s="1"/>
      <c r="ZS1016" s="1"/>
      <c r="ZT1016" s="1"/>
      <c r="ZU1016" s="1"/>
      <c r="ZV1016" s="1"/>
      <c r="ZW1016" s="1"/>
      <c r="ZX1016" s="1"/>
      <c r="ZY1016" s="1"/>
      <c r="ZZ1016" s="1"/>
      <c r="AAA1016" s="1"/>
      <c r="AAB1016" s="1"/>
      <c r="AAC1016" s="1"/>
      <c r="AAD1016" s="1"/>
      <c r="AAE1016" s="1"/>
      <c r="AAF1016" s="1"/>
      <c r="AAG1016" s="1"/>
      <c r="AAH1016" s="1"/>
      <c r="AAI1016" s="1"/>
      <c r="AAJ1016" s="1"/>
      <c r="AAK1016" s="1"/>
      <c r="AAL1016" s="1"/>
      <c r="AAM1016" s="1"/>
      <c r="AAN1016" s="1"/>
      <c r="AAO1016" s="1"/>
      <c r="AAP1016" s="1"/>
      <c r="AAQ1016" s="1"/>
      <c r="AAR1016" s="1"/>
      <c r="AAS1016" s="1"/>
      <c r="AAT1016" s="1"/>
      <c r="AAU1016" s="1"/>
      <c r="AAV1016" s="1"/>
      <c r="AAW1016" s="1"/>
      <c r="AAX1016" s="1"/>
      <c r="AAY1016" s="1"/>
      <c r="AAZ1016" s="1"/>
      <c r="ABA1016" s="1"/>
      <c r="ABB1016" s="1"/>
      <c r="ABC1016" s="1"/>
      <c r="ABD1016" s="1"/>
      <c r="ABE1016" s="1"/>
      <c r="ABF1016" s="1"/>
      <c r="ABG1016" s="1"/>
      <c r="ABH1016" s="1"/>
      <c r="ABI1016" s="1"/>
      <c r="ABJ1016" s="1"/>
      <c r="ABK1016" s="1"/>
      <c r="ABL1016" s="1"/>
      <c r="ABM1016" s="1"/>
      <c r="ABN1016" s="1"/>
      <c r="ABO1016" s="1"/>
      <c r="ABP1016" s="1"/>
      <c r="ABQ1016" s="1"/>
      <c r="ABR1016" s="1"/>
      <c r="ABS1016" s="1"/>
      <c r="ABT1016" s="1"/>
      <c r="ABU1016" s="1"/>
      <c r="ABV1016" s="1"/>
      <c r="ABW1016" s="1"/>
      <c r="ABX1016" s="1"/>
      <c r="ABY1016" s="1"/>
      <c r="ABZ1016" s="1"/>
      <c r="ACA1016" s="1"/>
      <c r="ACB1016" s="1"/>
      <c r="ACC1016" s="1"/>
      <c r="ACD1016" s="1"/>
      <c r="ACE1016" s="1"/>
      <c r="ACF1016" s="1"/>
      <c r="ACG1016" s="1"/>
      <c r="ACH1016" s="1"/>
      <c r="ACI1016" s="1"/>
      <c r="ACJ1016" s="1"/>
      <c r="ACK1016" s="1"/>
      <c r="ACL1016" s="1"/>
      <c r="ACM1016" s="1"/>
      <c r="ACN1016" s="1"/>
      <c r="ACO1016" s="1"/>
      <c r="ACP1016" s="1"/>
      <c r="ACQ1016" s="1"/>
      <c r="ACR1016" s="1"/>
      <c r="ACS1016" s="1"/>
      <c r="ACT1016" s="1"/>
      <c r="ACU1016" s="1"/>
      <c r="ACV1016" s="1"/>
      <c r="ACW1016" s="1"/>
      <c r="ACX1016" s="1"/>
      <c r="ACY1016" s="1"/>
      <c r="ACZ1016" s="1"/>
      <c r="ADA1016" s="1"/>
      <c r="ADB1016" s="1"/>
      <c r="ADC1016" s="1"/>
      <c r="ADD1016" s="1"/>
      <c r="ADE1016" s="1"/>
      <c r="ADF1016" s="1"/>
      <c r="ADG1016" s="1"/>
      <c r="ADH1016" s="1"/>
      <c r="ADI1016" s="1"/>
      <c r="ADJ1016" s="1"/>
      <c r="ADK1016" s="1"/>
      <c r="ADL1016" s="1"/>
      <c r="ADM1016" s="1"/>
      <c r="ADN1016" s="1"/>
      <c r="ADO1016" s="1"/>
      <c r="ADP1016" s="1"/>
      <c r="ADQ1016" s="1"/>
      <c r="ADR1016" s="1"/>
      <c r="ADS1016" s="1"/>
      <c r="ADT1016" s="1"/>
      <c r="ADU1016" s="1"/>
      <c r="ADV1016" s="1"/>
      <c r="ADW1016" s="1"/>
      <c r="ADX1016" s="1"/>
      <c r="ADY1016" s="1"/>
      <c r="ADZ1016" s="1"/>
      <c r="AEA1016" s="1"/>
      <c r="AEB1016" s="1"/>
      <c r="AEC1016" s="1"/>
      <c r="AED1016" s="1"/>
      <c r="AEE1016" s="1"/>
      <c r="AEF1016" s="1"/>
      <c r="AEG1016" s="1"/>
      <c r="AEH1016" s="1"/>
      <c r="AEI1016" s="1"/>
      <c r="AEJ1016" s="1"/>
      <c r="AEK1016" s="1"/>
      <c r="AEL1016" s="1"/>
      <c r="AEM1016" s="1"/>
      <c r="AEN1016" s="1"/>
      <c r="AEO1016" s="1"/>
      <c r="AEP1016" s="1"/>
      <c r="AEQ1016" s="1"/>
      <c r="AER1016" s="1"/>
      <c r="AES1016" s="1"/>
      <c r="AET1016" s="1"/>
      <c r="AEU1016" s="1"/>
      <c r="AEV1016" s="1"/>
      <c r="AEW1016" s="1"/>
      <c r="AEX1016" s="1"/>
      <c r="AEY1016" s="1"/>
      <c r="AEZ1016" s="1"/>
      <c r="AFA1016" s="1"/>
      <c r="AFB1016" s="1"/>
      <c r="AFC1016" s="1"/>
      <c r="AFD1016" s="1"/>
      <c r="AFE1016" s="1"/>
      <c r="AFF1016" s="1"/>
      <c r="AFG1016" s="1"/>
      <c r="AFH1016" s="1"/>
      <c r="AFI1016" s="1"/>
      <c r="AFJ1016" s="1"/>
      <c r="AFK1016" s="1"/>
      <c r="AFL1016" s="1"/>
      <c r="AFM1016" s="1"/>
      <c r="AFN1016" s="1"/>
      <c r="AFO1016" s="1"/>
      <c r="AFP1016" s="1"/>
      <c r="AFQ1016" s="1"/>
      <c r="AFR1016" s="1"/>
      <c r="AFS1016" s="1"/>
      <c r="AFT1016" s="1"/>
      <c r="AFU1016" s="1"/>
      <c r="AFV1016" s="1"/>
      <c r="AFW1016" s="1"/>
      <c r="AFX1016" s="1"/>
      <c r="AFY1016" s="1"/>
      <c r="AFZ1016" s="1"/>
      <c r="AGA1016" s="1"/>
      <c r="AGB1016" s="1"/>
      <c r="AGC1016" s="1"/>
      <c r="AGD1016" s="1"/>
      <c r="AGE1016" s="1"/>
      <c r="AGF1016" s="1"/>
      <c r="AGG1016" s="1"/>
      <c r="AGH1016" s="1"/>
      <c r="AGI1016" s="1"/>
      <c r="AGJ1016" s="1"/>
      <c r="AGK1016" s="1"/>
      <c r="AGL1016" s="1"/>
      <c r="AGM1016" s="1"/>
      <c r="AGN1016" s="1"/>
      <c r="AGO1016" s="1"/>
      <c r="AGP1016" s="1"/>
      <c r="AGQ1016" s="1"/>
      <c r="AGR1016" s="1"/>
      <c r="AGS1016" s="1"/>
      <c r="AGT1016" s="1"/>
      <c r="AGU1016" s="1"/>
      <c r="AGV1016" s="1"/>
      <c r="AGW1016" s="1"/>
      <c r="AGX1016" s="1"/>
      <c r="AGY1016" s="1"/>
      <c r="AGZ1016" s="1"/>
      <c r="AHA1016" s="1"/>
      <c r="AHB1016" s="1"/>
      <c r="AHC1016" s="1"/>
      <c r="AHD1016" s="1"/>
      <c r="AHE1016" s="1"/>
      <c r="AHF1016" s="1"/>
      <c r="AHG1016" s="1"/>
      <c r="AHH1016" s="1"/>
      <c r="AHI1016" s="1"/>
      <c r="AHJ1016" s="1"/>
      <c r="AHK1016" s="1"/>
      <c r="AHL1016" s="1"/>
      <c r="AHM1016" s="1"/>
      <c r="AHN1016" s="1"/>
      <c r="AHO1016" s="1"/>
      <c r="AHP1016" s="1"/>
      <c r="AHQ1016" s="1"/>
      <c r="AHR1016" s="1"/>
      <c r="AHS1016" s="1"/>
      <c r="AHT1016" s="1"/>
      <c r="AHU1016" s="1"/>
      <c r="AHV1016" s="1"/>
      <c r="AHW1016" s="1"/>
      <c r="AHX1016" s="1"/>
      <c r="AHY1016" s="1"/>
      <c r="AHZ1016" s="1"/>
      <c r="AIA1016" s="1"/>
      <c r="AIB1016" s="1"/>
      <c r="AIC1016" s="1"/>
      <c r="AID1016" s="1"/>
      <c r="AIE1016" s="1"/>
      <c r="AIF1016" s="1"/>
      <c r="AIG1016" s="1"/>
      <c r="AIH1016" s="1"/>
      <c r="AII1016" s="1"/>
      <c r="AIJ1016" s="1"/>
      <c r="AIK1016" s="1"/>
      <c r="AIL1016" s="1"/>
      <c r="AIM1016" s="1"/>
      <c r="AIN1016" s="1"/>
      <c r="AIO1016" s="1"/>
      <c r="AIP1016" s="1"/>
      <c r="AIQ1016" s="1"/>
      <c r="AIR1016" s="1"/>
      <c r="AIS1016" s="1"/>
      <c r="AIT1016" s="1"/>
      <c r="AIU1016" s="1"/>
      <c r="AIV1016" s="1"/>
      <c r="AIW1016" s="1"/>
      <c r="AIX1016" s="1"/>
      <c r="AIY1016" s="1"/>
      <c r="AIZ1016" s="1"/>
      <c r="AJA1016" s="1"/>
      <c r="AJB1016" s="1"/>
      <c r="AJC1016" s="1"/>
      <c r="AJD1016" s="1"/>
      <c r="AJE1016" s="1"/>
      <c r="AJF1016" s="1"/>
      <c r="AJG1016" s="1"/>
      <c r="AJH1016" s="1"/>
      <c r="AJI1016" s="1"/>
      <c r="AJJ1016" s="1"/>
      <c r="AJK1016" s="1"/>
      <c r="AJL1016" s="1"/>
      <c r="AJM1016" s="1"/>
      <c r="AJN1016" s="1"/>
      <c r="AJO1016" s="1"/>
      <c r="AJP1016" s="1"/>
      <c r="AJQ1016" s="1"/>
      <c r="AJR1016" s="1"/>
      <c r="AJS1016" s="1"/>
      <c r="AJT1016" s="1"/>
      <c r="AJU1016" s="1"/>
      <c r="AJV1016" s="1"/>
      <c r="AJW1016" s="1"/>
      <c r="AJX1016" s="1"/>
      <c r="AJY1016" s="1"/>
      <c r="AJZ1016" s="1"/>
      <c r="AKA1016" s="1"/>
      <c r="AKB1016" s="1"/>
      <c r="AKC1016" s="1"/>
      <c r="AKD1016" s="1"/>
      <c r="AKE1016" s="1"/>
      <c r="AKF1016" s="1"/>
      <c r="AKG1016" s="1"/>
      <c r="AKH1016" s="1"/>
      <c r="AKI1016" s="1"/>
      <c r="AKJ1016" s="1"/>
      <c r="AKK1016" s="1"/>
      <c r="AKL1016" s="1"/>
      <c r="AKM1016" s="1"/>
      <c r="AKN1016" s="1"/>
      <c r="AKO1016" s="1"/>
      <c r="AKP1016" s="1"/>
      <c r="AKQ1016" s="1"/>
      <c r="AKR1016" s="1"/>
      <c r="AKS1016" s="1"/>
      <c r="AKT1016" s="1"/>
      <c r="AKU1016" s="1"/>
      <c r="AKV1016" s="1"/>
      <c r="AKW1016" s="1"/>
      <c r="AKX1016" s="1"/>
      <c r="AKY1016" s="1"/>
      <c r="AKZ1016" s="1"/>
      <c r="ALA1016" s="1"/>
      <c r="ALB1016" s="1"/>
      <c r="ALC1016" s="1"/>
      <c r="ALD1016" s="1"/>
      <c r="ALE1016" s="1"/>
      <c r="ALF1016" s="1"/>
      <c r="ALG1016" s="1"/>
      <c r="ALH1016" s="1"/>
      <c r="ALI1016" s="1"/>
      <c r="ALJ1016" s="1"/>
      <c r="ALK1016" s="1"/>
      <c r="ALL1016" s="1"/>
      <c r="ALM1016" s="1"/>
    </row>
    <row r="1017" ht="21" customHeight="1"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  <c r="NC1017" s="1"/>
      <c r="ND1017" s="1"/>
      <c r="NE1017" s="1"/>
      <c r="NF1017" s="1"/>
      <c r="NG1017" s="1"/>
      <c r="NH1017" s="1"/>
      <c r="NI1017" s="1"/>
      <c r="NJ1017" s="1"/>
      <c r="NK1017" s="1"/>
      <c r="NL1017" s="1"/>
      <c r="NM1017" s="1"/>
      <c r="NN1017" s="1"/>
      <c r="NO1017" s="1"/>
      <c r="NP1017" s="1"/>
      <c r="NQ1017" s="1"/>
      <c r="NR1017" s="1"/>
      <c r="NS1017" s="1"/>
      <c r="NT1017" s="1"/>
      <c r="NU1017" s="1"/>
      <c r="NV1017" s="1"/>
      <c r="NW1017" s="1"/>
      <c r="NX1017" s="1"/>
      <c r="NY1017" s="1"/>
      <c r="NZ1017" s="1"/>
      <c r="OA1017" s="1"/>
      <c r="OB1017" s="1"/>
      <c r="OC1017" s="1"/>
      <c r="OD1017" s="1"/>
      <c r="OE1017" s="1"/>
      <c r="OF1017" s="1"/>
      <c r="OG1017" s="1"/>
      <c r="OH1017" s="1"/>
      <c r="OI1017" s="1"/>
      <c r="OJ1017" s="1"/>
      <c r="OK1017" s="1"/>
      <c r="OL1017" s="1"/>
      <c r="OM1017" s="1"/>
      <c r="ON1017" s="1"/>
      <c r="OO1017" s="1"/>
      <c r="OP1017" s="1"/>
      <c r="OQ1017" s="1"/>
      <c r="OR1017" s="1"/>
      <c r="OS1017" s="1"/>
      <c r="OT1017" s="1"/>
      <c r="OU1017" s="1"/>
      <c r="OV1017" s="1"/>
      <c r="OW1017" s="1"/>
      <c r="OX1017" s="1"/>
      <c r="OY1017" s="1"/>
      <c r="OZ1017" s="1"/>
      <c r="PA1017" s="1"/>
      <c r="PB1017" s="1"/>
      <c r="PC1017" s="1"/>
      <c r="PD1017" s="1"/>
      <c r="PE1017" s="1"/>
      <c r="PF1017" s="1"/>
      <c r="PG1017" s="1"/>
      <c r="PH1017" s="1"/>
      <c r="PI1017" s="1"/>
      <c r="PJ1017" s="1"/>
      <c r="PK1017" s="1"/>
      <c r="PL1017" s="1"/>
      <c r="PM1017" s="1"/>
      <c r="PN1017" s="1"/>
      <c r="PO1017" s="1"/>
      <c r="PP1017" s="1"/>
      <c r="PQ1017" s="1"/>
      <c r="PR1017" s="1"/>
      <c r="PS1017" s="1"/>
      <c r="PT1017" s="1"/>
      <c r="PU1017" s="1"/>
      <c r="PV1017" s="1"/>
      <c r="PW1017" s="1"/>
      <c r="PX1017" s="1"/>
      <c r="PY1017" s="1"/>
      <c r="PZ1017" s="1"/>
      <c r="QA1017" s="1"/>
      <c r="QB1017" s="1"/>
      <c r="QC1017" s="1"/>
      <c r="QD1017" s="1"/>
      <c r="QE1017" s="1"/>
      <c r="QF1017" s="1"/>
      <c r="QG1017" s="1"/>
      <c r="QH1017" s="1"/>
      <c r="QI1017" s="1"/>
      <c r="QJ1017" s="1"/>
      <c r="QK1017" s="1"/>
      <c r="QL1017" s="1"/>
      <c r="QM1017" s="1"/>
      <c r="QN1017" s="1"/>
      <c r="QO1017" s="1"/>
      <c r="QP1017" s="1"/>
      <c r="QQ1017" s="1"/>
      <c r="QR1017" s="1"/>
      <c r="QS1017" s="1"/>
      <c r="QT1017" s="1"/>
      <c r="QU1017" s="1"/>
      <c r="QV1017" s="1"/>
      <c r="QW1017" s="1"/>
      <c r="QX1017" s="1"/>
      <c r="QY1017" s="1"/>
      <c r="QZ1017" s="1"/>
      <c r="RA1017" s="1"/>
      <c r="RB1017" s="1"/>
      <c r="RC1017" s="1"/>
      <c r="RD1017" s="1"/>
      <c r="RE1017" s="1"/>
      <c r="RF1017" s="1"/>
      <c r="RG1017" s="1"/>
      <c r="RH1017" s="1"/>
      <c r="RI1017" s="1"/>
      <c r="RJ1017" s="1"/>
      <c r="RK1017" s="1"/>
      <c r="RL1017" s="1"/>
      <c r="RM1017" s="1"/>
      <c r="RN1017" s="1"/>
      <c r="RO1017" s="1"/>
      <c r="RP1017" s="1"/>
      <c r="RQ1017" s="1"/>
      <c r="RR1017" s="1"/>
      <c r="RS1017" s="1"/>
      <c r="RT1017" s="1"/>
      <c r="RU1017" s="1"/>
      <c r="RV1017" s="1"/>
      <c r="RW1017" s="1"/>
      <c r="RX1017" s="1"/>
      <c r="RY1017" s="1"/>
      <c r="RZ1017" s="1"/>
      <c r="SA1017" s="1"/>
      <c r="SB1017" s="1"/>
      <c r="SC1017" s="1"/>
      <c r="SD1017" s="1"/>
      <c r="SE1017" s="1"/>
      <c r="SF1017" s="1"/>
      <c r="SG1017" s="1"/>
      <c r="SH1017" s="1"/>
      <c r="SI1017" s="1"/>
      <c r="SJ1017" s="1"/>
      <c r="SK1017" s="1"/>
      <c r="SL1017" s="1"/>
      <c r="SM1017" s="1"/>
      <c r="SN1017" s="1"/>
      <c r="SO1017" s="1"/>
      <c r="SP1017" s="1"/>
      <c r="SQ1017" s="1"/>
      <c r="SR1017" s="1"/>
      <c r="SS1017" s="1"/>
      <c r="ST1017" s="1"/>
      <c r="SU1017" s="1"/>
      <c r="SV1017" s="1"/>
      <c r="SW1017" s="1"/>
      <c r="SX1017" s="1"/>
      <c r="SY1017" s="1"/>
      <c r="SZ1017" s="1"/>
      <c r="TA1017" s="1"/>
      <c r="TB1017" s="1"/>
      <c r="TC1017" s="1"/>
      <c r="TD1017" s="1"/>
      <c r="TE1017" s="1"/>
      <c r="TF1017" s="1"/>
      <c r="TG1017" s="1"/>
      <c r="TH1017" s="1"/>
      <c r="TI1017" s="1"/>
      <c r="TJ1017" s="1"/>
      <c r="TK1017" s="1"/>
      <c r="TL1017" s="1"/>
      <c r="TM1017" s="1"/>
      <c r="TN1017" s="1"/>
      <c r="TO1017" s="1"/>
      <c r="TP1017" s="1"/>
      <c r="TQ1017" s="1"/>
      <c r="TR1017" s="1"/>
      <c r="TS1017" s="1"/>
      <c r="TT1017" s="1"/>
      <c r="TU1017" s="1"/>
      <c r="TV1017" s="1"/>
      <c r="TW1017" s="1"/>
      <c r="TX1017" s="1"/>
      <c r="TY1017" s="1"/>
      <c r="TZ1017" s="1"/>
      <c r="UA1017" s="1"/>
      <c r="UB1017" s="1"/>
      <c r="UC1017" s="1"/>
      <c r="UD1017" s="1"/>
      <c r="UE1017" s="1"/>
      <c r="UF1017" s="1"/>
      <c r="UG1017" s="1"/>
      <c r="UH1017" s="1"/>
      <c r="UI1017" s="1"/>
      <c r="UJ1017" s="1"/>
      <c r="UK1017" s="1"/>
      <c r="UL1017" s="1"/>
      <c r="UM1017" s="1"/>
      <c r="UN1017" s="1"/>
      <c r="UO1017" s="1"/>
      <c r="UP1017" s="1"/>
      <c r="UQ1017" s="1"/>
      <c r="UR1017" s="1"/>
      <c r="US1017" s="1"/>
      <c r="UT1017" s="1"/>
      <c r="UU1017" s="1"/>
      <c r="UV1017" s="1"/>
      <c r="UW1017" s="1"/>
      <c r="UX1017" s="1"/>
      <c r="UY1017" s="1"/>
      <c r="UZ1017" s="1"/>
      <c r="VA1017" s="1"/>
      <c r="VB1017" s="1"/>
      <c r="VC1017" s="1"/>
      <c r="VD1017" s="1"/>
      <c r="VE1017" s="1"/>
      <c r="VF1017" s="1"/>
      <c r="VG1017" s="1"/>
      <c r="VH1017" s="1"/>
      <c r="VI1017" s="1"/>
      <c r="VJ1017" s="1"/>
      <c r="VK1017" s="1"/>
      <c r="VL1017" s="1"/>
      <c r="VM1017" s="1"/>
      <c r="VN1017" s="1"/>
      <c r="VO1017" s="1"/>
      <c r="VP1017" s="1"/>
      <c r="VQ1017" s="1"/>
      <c r="VR1017" s="1"/>
      <c r="VS1017" s="1"/>
      <c r="VT1017" s="1"/>
      <c r="VU1017" s="1"/>
      <c r="VV1017" s="1"/>
      <c r="VW1017" s="1"/>
      <c r="VX1017" s="1"/>
      <c r="VY1017" s="1"/>
      <c r="VZ1017" s="1"/>
      <c r="WA1017" s="1"/>
      <c r="WB1017" s="1"/>
      <c r="WC1017" s="1"/>
      <c r="WD1017" s="1"/>
      <c r="WE1017" s="1"/>
      <c r="WF1017" s="1"/>
      <c r="WG1017" s="1"/>
      <c r="WH1017" s="1"/>
      <c r="WI1017" s="1"/>
      <c r="WJ1017" s="1"/>
      <c r="WK1017" s="1"/>
      <c r="WL1017" s="1"/>
      <c r="WM1017" s="1"/>
      <c r="WN1017" s="1"/>
      <c r="WO1017" s="1"/>
      <c r="WP1017" s="1"/>
      <c r="WQ1017" s="1"/>
      <c r="WR1017" s="1"/>
      <c r="WS1017" s="1"/>
      <c r="WT1017" s="1"/>
      <c r="WU1017" s="1"/>
      <c r="WV1017" s="1"/>
      <c r="WW1017" s="1"/>
      <c r="WX1017" s="1"/>
      <c r="WY1017" s="1"/>
      <c r="WZ1017" s="1"/>
      <c r="XA1017" s="1"/>
      <c r="XB1017" s="1"/>
      <c r="XC1017" s="1"/>
      <c r="XD1017" s="1"/>
      <c r="XE1017" s="1"/>
      <c r="XF1017" s="1"/>
      <c r="XG1017" s="1"/>
      <c r="XH1017" s="1"/>
      <c r="XI1017" s="1"/>
      <c r="XJ1017" s="1"/>
      <c r="XK1017" s="1"/>
      <c r="XL1017" s="1"/>
      <c r="XM1017" s="1"/>
      <c r="XN1017" s="1"/>
      <c r="XO1017" s="1"/>
      <c r="XP1017" s="1"/>
      <c r="XQ1017" s="1"/>
      <c r="XR1017" s="1"/>
      <c r="XS1017" s="1"/>
      <c r="XT1017" s="1"/>
      <c r="XU1017" s="1"/>
      <c r="XV1017" s="1"/>
      <c r="XW1017" s="1"/>
      <c r="XX1017" s="1"/>
      <c r="XY1017" s="1"/>
      <c r="XZ1017" s="1"/>
      <c r="YA1017" s="1"/>
      <c r="YB1017" s="1"/>
      <c r="YC1017" s="1"/>
      <c r="YD1017" s="1"/>
      <c r="YE1017" s="1"/>
      <c r="YF1017" s="1"/>
      <c r="YG1017" s="1"/>
      <c r="YH1017" s="1"/>
      <c r="YI1017" s="1"/>
      <c r="YJ1017" s="1"/>
      <c r="YK1017" s="1"/>
      <c r="YL1017" s="1"/>
      <c r="YM1017" s="1"/>
      <c r="YN1017" s="1"/>
      <c r="YO1017" s="1"/>
      <c r="YP1017" s="1"/>
      <c r="YQ1017" s="1"/>
      <c r="YR1017" s="1"/>
      <c r="YS1017" s="1"/>
      <c r="YT1017" s="1"/>
      <c r="YU1017" s="1"/>
      <c r="YV1017" s="1"/>
      <c r="YW1017" s="1"/>
      <c r="YX1017" s="1"/>
      <c r="YY1017" s="1"/>
      <c r="YZ1017" s="1"/>
      <c r="ZA1017" s="1"/>
      <c r="ZB1017" s="1"/>
      <c r="ZC1017" s="1"/>
      <c r="ZD1017" s="1"/>
      <c r="ZE1017" s="1"/>
      <c r="ZF1017" s="1"/>
      <c r="ZG1017" s="1"/>
      <c r="ZH1017" s="1"/>
      <c r="ZI1017" s="1"/>
      <c r="ZJ1017" s="1"/>
      <c r="ZK1017" s="1"/>
      <c r="ZL1017" s="1"/>
      <c r="ZM1017" s="1"/>
      <c r="ZN1017" s="1"/>
      <c r="ZO1017" s="1"/>
      <c r="ZP1017" s="1"/>
      <c r="ZQ1017" s="1"/>
      <c r="ZR1017" s="1"/>
      <c r="ZS1017" s="1"/>
      <c r="ZT1017" s="1"/>
      <c r="ZU1017" s="1"/>
      <c r="ZV1017" s="1"/>
      <c r="ZW1017" s="1"/>
      <c r="ZX1017" s="1"/>
      <c r="ZY1017" s="1"/>
      <c r="ZZ1017" s="1"/>
      <c r="AAA1017" s="1"/>
      <c r="AAB1017" s="1"/>
      <c r="AAC1017" s="1"/>
      <c r="AAD1017" s="1"/>
      <c r="AAE1017" s="1"/>
      <c r="AAF1017" s="1"/>
      <c r="AAG1017" s="1"/>
      <c r="AAH1017" s="1"/>
      <c r="AAI1017" s="1"/>
      <c r="AAJ1017" s="1"/>
      <c r="AAK1017" s="1"/>
      <c r="AAL1017" s="1"/>
      <c r="AAM1017" s="1"/>
      <c r="AAN1017" s="1"/>
      <c r="AAO1017" s="1"/>
      <c r="AAP1017" s="1"/>
      <c r="AAQ1017" s="1"/>
      <c r="AAR1017" s="1"/>
      <c r="AAS1017" s="1"/>
      <c r="AAT1017" s="1"/>
      <c r="AAU1017" s="1"/>
      <c r="AAV1017" s="1"/>
      <c r="AAW1017" s="1"/>
      <c r="AAX1017" s="1"/>
      <c r="AAY1017" s="1"/>
      <c r="AAZ1017" s="1"/>
      <c r="ABA1017" s="1"/>
      <c r="ABB1017" s="1"/>
      <c r="ABC1017" s="1"/>
      <c r="ABD1017" s="1"/>
      <c r="ABE1017" s="1"/>
      <c r="ABF1017" s="1"/>
      <c r="ABG1017" s="1"/>
      <c r="ABH1017" s="1"/>
      <c r="ABI1017" s="1"/>
      <c r="ABJ1017" s="1"/>
      <c r="ABK1017" s="1"/>
      <c r="ABL1017" s="1"/>
      <c r="ABM1017" s="1"/>
      <c r="ABN1017" s="1"/>
      <c r="ABO1017" s="1"/>
      <c r="ABP1017" s="1"/>
      <c r="ABQ1017" s="1"/>
      <c r="ABR1017" s="1"/>
      <c r="ABS1017" s="1"/>
      <c r="ABT1017" s="1"/>
      <c r="ABU1017" s="1"/>
      <c r="ABV1017" s="1"/>
      <c r="ABW1017" s="1"/>
      <c r="ABX1017" s="1"/>
      <c r="ABY1017" s="1"/>
      <c r="ABZ1017" s="1"/>
      <c r="ACA1017" s="1"/>
      <c r="ACB1017" s="1"/>
      <c r="ACC1017" s="1"/>
      <c r="ACD1017" s="1"/>
      <c r="ACE1017" s="1"/>
      <c r="ACF1017" s="1"/>
      <c r="ACG1017" s="1"/>
      <c r="ACH1017" s="1"/>
      <c r="ACI1017" s="1"/>
      <c r="ACJ1017" s="1"/>
      <c r="ACK1017" s="1"/>
      <c r="ACL1017" s="1"/>
      <c r="ACM1017" s="1"/>
      <c r="ACN1017" s="1"/>
      <c r="ACO1017" s="1"/>
      <c r="ACP1017" s="1"/>
      <c r="ACQ1017" s="1"/>
      <c r="ACR1017" s="1"/>
      <c r="ACS1017" s="1"/>
      <c r="ACT1017" s="1"/>
      <c r="ACU1017" s="1"/>
      <c r="ACV1017" s="1"/>
      <c r="ACW1017" s="1"/>
      <c r="ACX1017" s="1"/>
      <c r="ACY1017" s="1"/>
      <c r="ACZ1017" s="1"/>
      <c r="ADA1017" s="1"/>
      <c r="ADB1017" s="1"/>
      <c r="ADC1017" s="1"/>
      <c r="ADD1017" s="1"/>
      <c r="ADE1017" s="1"/>
      <c r="ADF1017" s="1"/>
      <c r="ADG1017" s="1"/>
      <c r="ADH1017" s="1"/>
      <c r="ADI1017" s="1"/>
      <c r="ADJ1017" s="1"/>
      <c r="ADK1017" s="1"/>
      <c r="ADL1017" s="1"/>
      <c r="ADM1017" s="1"/>
      <c r="ADN1017" s="1"/>
      <c r="ADO1017" s="1"/>
      <c r="ADP1017" s="1"/>
      <c r="ADQ1017" s="1"/>
      <c r="ADR1017" s="1"/>
      <c r="ADS1017" s="1"/>
      <c r="ADT1017" s="1"/>
      <c r="ADU1017" s="1"/>
      <c r="ADV1017" s="1"/>
      <c r="ADW1017" s="1"/>
      <c r="ADX1017" s="1"/>
      <c r="ADY1017" s="1"/>
      <c r="ADZ1017" s="1"/>
      <c r="AEA1017" s="1"/>
      <c r="AEB1017" s="1"/>
      <c r="AEC1017" s="1"/>
      <c r="AED1017" s="1"/>
      <c r="AEE1017" s="1"/>
      <c r="AEF1017" s="1"/>
      <c r="AEG1017" s="1"/>
      <c r="AEH1017" s="1"/>
      <c r="AEI1017" s="1"/>
      <c r="AEJ1017" s="1"/>
      <c r="AEK1017" s="1"/>
      <c r="AEL1017" s="1"/>
      <c r="AEM1017" s="1"/>
      <c r="AEN1017" s="1"/>
      <c r="AEO1017" s="1"/>
      <c r="AEP1017" s="1"/>
      <c r="AEQ1017" s="1"/>
      <c r="AER1017" s="1"/>
      <c r="AES1017" s="1"/>
      <c r="AET1017" s="1"/>
      <c r="AEU1017" s="1"/>
      <c r="AEV1017" s="1"/>
      <c r="AEW1017" s="1"/>
      <c r="AEX1017" s="1"/>
      <c r="AEY1017" s="1"/>
      <c r="AEZ1017" s="1"/>
      <c r="AFA1017" s="1"/>
      <c r="AFB1017" s="1"/>
      <c r="AFC1017" s="1"/>
      <c r="AFD1017" s="1"/>
      <c r="AFE1017" s="1"/>
      <c r="AFF1017" s="1"/>
      <c r="AFG1017" s="1"/>
      <c r="AFH1017" s="1"/>
      <c r="AFI1017" s="1"/>
      <c r="AFJ1017" s="1"/>
      <c r="AFK1017" s="1"/>
      <c r="AFL1017" s="1"/>
      <c r="AFM1017" s="1"/>
      <c r="AFN1017" s="1"/>
      <c r="AFO1017" s="1"/>
      <c r="AFP1017" s="1"/>
      <c r="AFQ1017" s="1"/>
      <c r="AFR1017" s="1"/>
      <c r="AFS1017" s="1"/>
      <c r="AFT1017" s="1"/>
      <c r="AFU1017" s="1"/>
      <c r="AFV1017" s="1"/>
      <c r="AFW1017" s="1"/>
      <c r="AFX1017" s="1"/>
      <c r="AFY1017" s="1"/>
      <c r="AFZ1017" s="1"/>
      <c r="AGA1017" s="1"/>
      <c r="AGB1017" s="1"/>
      <c r="AGC1017" s="1"/>
      <c r="AGD1017" s="1"/>
      <c r="AGE1017" s="1"/>
      <c r="AGF1017" s="1"/>
      <c r="AGG1017" s="1"/>
      <c r="AGH1017" s="1"/>
      <c r="AGI1017" s="1"/>
      <c r="AGJ1017" s="1"/>
      <c r="AGK1017" s="1"/>
      <c r="AGL1017" s="1"/>
      <c r="AGM1017" s="1"/>
      <c r="AGN1017" s="1"/>
      <c r="AGO1017" s="1"/>
      <c r="AGP1017" s="1"/>
      <c r="AGQ1017" s="1"/>
      <c r="AGR1017" s="1"/>
      <c r="AGS1017" s="1"/>
      <c r="AGT1017" s="1"/>
      <c r="AGU1017" s="1"/>
      <c r="AGV1017" s="1"/>
      <c r="AGW1017" s="1"/>
      <c r="AGX1017" s="1"/>
      <c r="AGY1017" s="1"/>
      <c r="AGZ1017" s="1"/>
      <c r="AHA1017" s="1"/>
      <c r="AHB1017" s="1"/>
      <c r="AHC1017" s="1"/>
      <c r="AHD1017" s="1"/>
      <c r="AHE1017" s="1"/>
      <c r="AHF1017" s="1"/>
      <c r="AHG1017" s="1"/>
      <c r="AHH1017" s="1"/>
      <c r="AHI1017" s="1"/>
      <c r="AHJ1017" s="1"/>
      <c r="AHK1017" s="1"/>
      <c r="AHL1017" s="1"/>
      <c r="AHM1017" s="1"/>
      <c r="AHN1017" s="1"/>
      <c r="AHO1017" s="1"/>
      <c r="AHP1017" s="1"/>
      <c r="AHQ1017" s="1"/>
      <c r="AHR1017" s="1"/>
      <c r="AHS1017" s="1"/>
      <c r="AHT1017" s="1"/>
      <c r="AHU1017" s="1"/>
      <c r="AHV1017" s="1"/>
      <c r="AHW1017" s="1"/>
      <c r="AHX1017" s="1"/>
      <c r="AHY1017" s="1"/>
      <c r="AHZ1017" s="1"/>
      <c r="AIA1017" s="1"/>
      <c r="AIB1017" s="1"/>
      <c r="AIC1017" s="1"/>
      <c r="AID1017" s="1"/>
      <c r="AIE1017" s="1"/>
      <c r="AIF1017" s="1"/>
      <c r="AIG1017" s="1"/>
      <c r="AIH1017" s="1"/>
      <c r="AII1017" s="1"/>
      <c r="AIJ1017" s="1"/>
      <c r="AIK1017" s="1"/>
      <c r="AIL1017" s="1"/>
      <c r="AIM1017" s="1"/>
      <c r="AIN1017" s="1"/>
      <c r="AIO1017" s="1"/>
      <c r="AIP1017" s="1"/>
      <c r="AIQ1017" s="1"/>
      <c r="AIR1017" s="1"/>
      <c r="AIS1017" s="1"/>
      <c r="AIT1017" s="1"/>
      <c r="AIU1017" s="1"/>
      <c r="AIV1017" s="1"/>
      <c r="AIW1017" s="1"/>
      <c r="AIX1017" s="1"/>
      <c r="AIY1017" s="1"/>
      <c r="AIZ1017" s="1"/>
      <c r="AJA1017" s="1"/>
      <c r="AJB1017" s="1"/>
      <c r="AJC1017" s="1"/>
      <c r="AJD1017" s="1"/>
      <c r="AJE1017" s="1"/>
      <c r="AJF1017" s="1"/>
      <c r="AJG1017" s="1"/>
      <c r="AJH1017" s="1"/>
      <c r="AJI1017" s="1"/>
      <c r="AJJ1017" s="1"/>
      <c r="AJK1017" s="1"/>
      <c r="AJL1017" s="1"/>
      <c r="AJM1017" s="1"/>
      <c r="AJN1017" s="1"/>
      <c r="AJO1017" s="1"/>
      <c r="AJP1017" s="1"/>
      <c r="AJQ1017" s="1"/>
      <c r="AJR1017" s="1"/>
      <c r="AJS1017" s="1"/>
      <c r="AJT1017" s="1"/>
      <c r="AJU1017" s="1"/>
      <c r="AJV1017" s="1"/>
      <c r="AJW1017" s="1"/>
      <c r="AJX1017" s="1"/>
      <c r="AJY1017" s="1"/>
      <c r="AJZ1017" s="1"/>
      <c r="AKA1017" s="1"/>
      <c r="AKB1017" s="1"/>
      <c r="AKC1017" s="1"/>
      <c r="AKD1017" s="1"/>
      <c r="AKE1017" s="1"/>
      <c r="AKF1017" s="1"/>
      <c r="AKG1017" s="1"/>
      <c r="AKH1017" s="1"/>
      <c r="AKI1017" s="1"/>
      <c r="AKJ1017" s="1"/>
      <c r="AKK1017" s="1"/>
      <c r="AKL1017" s="1"/>
      <c r="AKM1017" s="1"/>
      <c r="AKN1017" s="1"/>
      <c r="AKO1017" s="1"/>
      <c r="AKP1017" s="1"/>
      <c r="AKQ1017" s="1"/>
      <c r="AKR1017" s="1"/>
      <c r="AKS1017" s="1"/>
      <c r="AKT1017" s="1"/>
      <c r="AKU1017" s="1"/>
      <c r="AKV1017" s="1"/>
      <c r="AKW1017" s="1"/>
      <c r="AKX1017" s="1"/>
      <c r="AKY1017" s="1"/>
      <c r="AKZ1017" s="1"/>
      <c r="ALA1017" s="1"/>
      <c r="ALB1017" s="1"/>
      <c r="ALC1017" s="1"/>
      <c r="ALD1017" s="1"/>
      <c r="ALE1017" s="1"/>
      <c r="ALF1017" s="1"/>
      <c r="ALG1017" s="1"/>
      <c r="ALH1017" s="1"/>
      <c r="ALI1017" s="1"/>
      <c r="ALJ1017" s="1"/>
      <c r="ALK1017" s="1"/>
      <c r="ALL1017" s="1"/>
      <c r="ALM1017" s="1"/>
    </row>
    <row r="1018" ht="21" customHeight="1"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  <c r="NC1018" s="1"/>
      <c r="ND1018" s="1"/>
      <c r="NE1018" s="1"/>
      <c r="NF1018" s="1"/>
      <c r="NG1018" s="1"/>
      <c r="NH1018" s="1"/>
      <c r="NI1018" s="1"/>
      <c r="NJ1018" s="1"/>
      <c r="NK1018" s="1"/>
      <c r="NL1018" s="1"/>
      <c r="NM1018" s="1"/>
      <c r="NN1018" s="1"/>
      <c r="NO1018" s="1"/>
      <c r="NP1018" s="1"/>
      <c r="NQ1018" s="1"/>
      <c r="NR1018" s="1"/>
      <c r="NS1018" s="1"/>
      <c r="NT1018" s="1"/>
      <c r="NU1018" s="1"/>
      <c r="NV1018" s="1"/>
      <c r="NW1018" s="1"/>
      <c r="NX1018" s="1"/>
      <c r="NY1018" s="1"/>
      <c r="NZ1018" s="1"/>
      <c r="OA1018" s="1"/>
      <c r="OB1018" s="1"/>
      <c r="OC1018" s="1"/>
      <c r="OD1018" s="1"/>
      <c r="OE1018" s="1"/>
      <c r="OF1018" s="1"/>
      <c r="OG1018" s="1"/>
      <c r="OH1018" s="1"/>
      <c r="OI1018" s="1"/>
      <c r="OJ1018" s="1"/>
      <c r="OK1018" s="1"/>
      <c r="OL1018" s="1"/>
      <c r="OM1018" s="1"/>
      <c r="ON1018" s="1"/>
      <c r="OO1018" s="1"/>
      <c r="OP1018" s="1"/>
      <c r="OQ1018" s="1"/>
      <c r="OR1018" s="1"/>
      <c r="OS1018" s="1"/>
      <c r="OT1018" s="1"/>
      <c r="OU1018" s="1"/>
      <c r="OV1018" s="1"/>
      <c r="OW1018" s="1"/>
      <c r="OX1018" s="1"/>
      <c r="OY1018" s="1"/>
      <c r="OZ1018" s="1"/>
      <c r="PA1018" s="1"/>
      <c r="PB1018" s="1"/>
      <c r="PC1018" s="1"/>
      <c r="PD1018" s="1"/>
      <c r="PE1018" s="1"/>
      <c r="PF1018" s="1"/>
      <c r="PG1018" s="1"/>
      <c r="PH1018" s="1"/>
      <c r="PI1018" s="1"/>
      <c r="PJ1018" s="1"/>
      <c r="PK1018" s="1"/>
      <c r="PL1018" s="1"/>
      <c r="PM1018" s="1"/>
      <c r="PN1018" s="1"/>
      <c r="PO1018" s="1"/>
      <c r="PP1018" s="1"/>
      <c r="PQ1018" s="1"/>
      <c r="PR1018" s="1"/>
      <c r="PS1018" s="1"/>
      <c r="PT1018" s="1"/>
      <c r="PU1018" s="1"/>
      <c r="PV1018" s="1"/>
      <c r="PW1018" s="1"/>
      <c r="PX1018" s="1"/>
      <c r="PY1018" s="1"/>
      <c r="PZ1018" s="1"/>
      <c r="QA1018" s="1"/>
      <c r="QB1018" s="1"/>
      <c r="QC1018" s="1"/>
      <c r="QD1018" s="1"/>
      <c r="QE1018" s="1"/>
      <c r="QF1018" s="1"/>
      <c r="QG1018" s="1"/>
      <c r="QH1018" s="1"/>
      <c r="QI1018" s="1"/>
      <c r="QJ1018" s="1"/>
      <c r="QK1018" s="1"/>
      <c r="QL1018" s="1"/>
      <c r="QM1018" s="1"/>
      <c r="QN1018" s="1"/>
      <c r="QO1018" s="1"/>
      <c r="QP1018" s="1"/>
      <c r="QQ1018" s="1"/>
      <c r="QR1018" s="1"/>
      <c r="QS1018" s="1"/>
      <c r="QT1018" s="1"/>
      <c r="QU1018" s="1"/>
      <c r="QV1018" s="1"/>
      <c r="QW1018" s="1"/>
      <c r="QX1018" s="1"/>
      <c r="QY1018" s="1"/>
      <c r="QZ1018" s="1"/>
      <c r="RA1018" s="1"/>
      <c r="RB1018" s="1"/>
      <c r="RC1018" s="1"/>
      <c r="RD1018" s="1"/>
      <c r="RE1018" s="1"/>
      <c r="RF1018" s="1"/>
      <c r="RG1018" s="1"/>
      <c r="RH1018" s="1"/>
      <c r="RI1018" s="1"/>
      <c r="RJ1018" s="1"/>
      <c r="RK1018" s="1"/>
      <c r="RL1018" s="1"/>
      <c r="RM1018" s="1"/>
      <c r="RN1018" s="1"/>
      <c r="RO1018" s="1"/>
      <c r="RP1018" s="1"/>
      <c r="RQ1018" s="1"/>
      <c r="RR1018" s="1"/>
      <c r="RS1018" s="1"/>
      <c r="RT1018" s="1"/>
      <c r="RU1018" s="1"/>
      <c r="RV1018" s="1"/>
      <c r="RW1018" s="1"/>
      <c r="RX1018" s="1"/>
      <c r="RY1018" s="1"/>
      <c r="RZ1018" s="1"/>
      <c r="SA1018" s="1"/>
      <c r="SB1018" s="1"/>
      <c r="SC1018" s="1"/>
      <c r="SD1018" s="1"/>
      <c r="SE1018" s="1"/>
      <c r="SF1018" s="1"/>
      <c r="SG1018" s="1"/>
      <c r="SH1018" s="1"/>
      <c r="SI1018" s="1"/>
      <c r="SJ1018" s="1"/>
      <c r="SK1018" s="1"/>
      <c r="SL1018" s="1"/>
      <c r="SM1018" s="1"/>
      <c r="SN1018" s="1"/>
      <c r="SO1018" s="1"/>
      <c r="SP1018" s="1"/>
      <c r="SQ1018" s="1"/>
      <c r="SR1018" s="1"/>
      <c r="SS1018" s="1"/>
      <c r="ST1018" s="1"/>
      <c r="SU1018" s="1"/>
      <c r="SV1018" s="1"/>
      <c r="SW1018" s="1"/>
      <c r="SX1018" s="1"/>
      <c r="SY1018" s="1"/>
      <c r="SZ1018" s="1"/>
      <c r="TA1018" s="1"/>
      <c r="TB1018" s="1"/>
      <c r="TC1018" s="1"/>
      <c r="TD1018" s="1"/>
      <c r="TE1018" s="1"/>
      <c r="TF1018" s="1"/>
      <c r="TG1018" s="1"/>
      <c r="TH1018" s="1"/>
      <c r="TI1018" s="1"/>
      <c r="TJ1018" s="1"/>
      <c r="TK1018" s="1"/>
      <c r="TL1018" s="1"/>
      <c r="TM1018" s="1"/>
      <c r="TN1018" s="1"/>
      <c r="TO1018" s="1"/>
      <c r="TP1018" s="1"/>
      <c r="TQ1018" s="1"/>
      <c r="TR1018" s="1"/>
      <c r="TS1018" s="1"/>
      <c r="TT1018" s="1"/>
      <c r="TU1018" s="1"/>
      <c r="TV1018" s="1"/>
      <c r="TW1018" s="1"/>
      <c r="TX1018" s="1"/>
      <c r="TY1018" s="1"/>
      <c r="TZ1018" s="1"/>
      <c r="UA1018" s="1"/>
      <c r="UB1018" s="1"/>
      <c r="UC1018" s="1"/>
      <c r="UD1018" s="1"/>
      <c r="UE1018" s="1"/>
      <c r="UF1018" s="1"/>
      <c r="UG1018" s="1"/>
      <c r="UH1018" s="1"/>
      <c r="UI1018" s="1"/>
      <c r="UJ1018" s="1"/>
      <c r="UK1018" s="1"/>
      <c r="UL1018" s="1"/>
      <c r="UM1018" s="1"/>
      <c r="UN1018" s="1"/>
      <c r="UO1018" s="1"/>
      <c r="UP1018" s="1"/>
      <c r="UQ1018" s="1"/>
      <c r="UR1018" s="1"/>
      <c r="US1018" s="1"/>
      <c r="UT1018" s="1"/>
      <c r="UU1018" s="1"/>
      <c r="UV1018" s="1"/>
      <c r="UW1018" s="1"/>
      <c r="UX1018" s="1"/>
      <c r="UY1018" s="1"/>
      <c r="UZ1018" s="1"/>
      <c r="VA1018" s="1"/>
      <c r="VB1018" s="1"/>
      <c r="VC1018" s="1"/>
      <c r="VD1018" s="1"/>
      <c r="VE1018" s="1"/>
      <c r="VF1018" s="1"/>
      <c r="VG1018" s="1"/>
      <c r="VH1018" s="1"/>
      <c r="VI1018" s="1"/>
      <c r="VJ1018" s="1"/>
      <c r="VK1018" s="1"/>
      <c r="VL1018" s="1"/>
      <c r="VM1018" s="1"/>
      <c r="VN1018" s="1"/>
      <c r="VO1018" s="1"/>
      <c r="VP1018" s="1"/>
      <c r="VQ1018" s="1"/>
      <c r="VR1018" s="1"/>
      <c r="VS1018" s="1"/>
      <c r="VT1018" s="1"/>
      <c r="VU1018" s="1"/>
      <c r="VV1018" s="1"/>
      <c r="VW1018" s="1"/>
      <c r="VX1018" s="1"/>
      <c r="VY1018" s="1"/>
      <c r="VZ1018" s="1"/>
      <c r="WA1018" s="1"/>
      <c r="WB1018" s="1"/>
      <c r="WC1018" s="1"/>
      <c r="WD1018" s="1"/>
      <c r="WE1018" s="1"/>
      <c r="WF1018" s="1"/>
      <c r="WG1018" s="1"/>
      <c r="WH1018" s="1"/>
      <c r="WI1018" s="1"/>
      <c r="WJ1018" s="1"/>
      <c r="WK1018" s="1"/>
      <c r="WL1018" s="1"/>
      <c r="WM1018" s="1"/>
      <c r="WN1018" s="1"/>
      <c r="WO1018" s="1"/>
      <c r="WP1018" s="1"/>
      <c r="WQ1018" s="1"/>
      <c r="WR1018" s="1"/>
      <c r="WS1018" s="1"/>
      <c r="WT1018" s="1"/>
      <c r="WU1018" s="1"/>
      <c r="WV1018" s="1"/>
      <c r="WW1018" s="1"/>
      <c r="WX1018" s="1"/>
      <c r="WY1018" s="1"/>
      <c r="WZ1018" s="1"/>
      <c r="XA1018" s="1"/>
      <c r="XB1018" s="1"/>
      <c r="XC1018" s="1"/>
      <c r="XD1018" s="1"/>
      <c r="XE1018" s="1"/>
      <c r="XF1018" s="1"/>
      <c r="XG1018" s="1"/>
      <c r="XH1018" s="1"/>
      <c r="XI1018" s="1"/>
      <c r="XJ1018" s="1"/>
      <c r="XK1018" s="1"/>
      <c r="XL1018" s="1"/>
      <c r="XM1018" s="1"/>
      <c r="XN1018" s="1"/>
      <c r="XO1018" s="1"/>
      <c r="XP1018" s="1"/>
      <c r="XQ1018" s="1"/>
      <c r="XR1018" s="1"/>
      <c r="XS1018" s="1"/>
      <c r="XT1018" s="1"/>
      <c r="XU1018" s="1"/>
      <c r="XV1018" s="1"/>
      <c r="XW1018" s="1"/>
      <c r="XX1018" s="1"/>
      <c r="XY1018" s="1"/>
      <c r="XZ1018" s="1"/>
      <c r="YA1018" s="1"/>
      <c r="YB1018" s="1"/>
      <c r="YC1018" s="1"/>
      <c r="YD1018" s="1"/>
      <c r="YE1018" s="1"/>
      <c r="YF1018" s="1"/>
      <c r="YG1018" s="1"/>
      <c r="YH1018" s="1"/>
      <c r="YI1018" s="1"/>
      <c r="YJ1018" s="1"/>
      <c r="YK1018" s="1"/>
      <c r="YL1018" s="1"/>
      <c r="YM1018" s="1"/>
      <c r="YN1018" s="1"/>
      <c r="YO1018" s="1"/>
      <c r="YP1018" s="1"/>
      <c r="YQ1018" s="1"/>
      <c r="YR1018" s="1"/>
      <c r="YS1018" s="1"/>
      <c r="YT1018" s="1"/>
      <c r="YU1018" s="1"/>
      <c r="YV1018" s="1"/>
      <c r="YW1018" s="1"/>
      <c r="YX1018" s="1"/>
      <c r="YY1018" s="1"/>
      <c r="YZ1018" s="1"/>
      <c r="ZA1018" s="1"/>
      <c r="ZB1018" s="1"/>
      <c r="ZC1018" s="1"/>
      <c r="ZD1018" s="1"/>
      <c r="ZE1018" s="1"/>
      <c r="ZF1018" s="1"/>
      <c r="ZG1018" s="1"/>
      <c r="ZH1018" s="1"/>
      <c r="ZI1018" s="1"/>
      <c r="ZJ1018" s="1"/>
      <c r="ZK1018" s="1"/>
      <c r="ZL1018" s="1"/>
      <c r="ZM1018" s="1"/>
      <c r="ZN1018" s="1"/>
      <c r="ZO1018" s="1"/>
      <c r="ZP1018" s="1"/>
      <c r="ZQ1018" s="1"/>
      <c r="ZR1018" s="1"/>
      <c r="ZS1018" s="1"/>
      <c r="ZT1018" s="1"/>
      <c r="ZU1018" s="1"/>
      <c r="ZV1018" s="1"/>
      <c r="ZW1018" s="1"/>
      <c r="ZX1018" s="1"/>
      <c r="ZY1018" s="1"/>
      <c r="ZZ1018" s="1"/>
      <c r="AAA1018" s="1"/>
      <c r="AAB1018" s="1"/>
      <c r="AAC1018" s="1"/>
      <c r="AAD1018" s="1"/>
      <c r="AAE1018" s="1"/>
      <c r="AAF1018" s="1"/>
      <c r="AAG1018" s="1"/>
      <c r="AAH1018" s="1"/>
      <c r="AAI1018" s="1"/>
      <c r="AAJ1018" s="1"/>
      <c r="AAK1018" s="1"/>
      <c r="AAL1018" s="1"/>
      <c r="AAM1018" s="1"/>
      <c r="AAN1018" s="1"/>
      <c r="AAO1018" s="1"/>
      <c r="AAP1018" s="1"/>
      <c r="AAQ1018" s="1"/>
      <c r="AAR1018" s="1"/>
      <c r="AAS1018" s="1"/>
      <c r="AAT1018" s="1"/>
      <c r="AAU1018" s="1"/>
      <c r="AAV1018" s="1"/>
      <c r="AAW1018" s="1"/>
      <c r="AAX1018" s="1"/>
      <c r="AAY1018" s="1"/>
      <c r="AAZ1018" s="1"/>
      <c r="ABA1018" s="1"/>
      <c r="ABB1018" s="1"/>
      <c r="ABC1018" s="1"/>
      <c r="ABD1018" s="1"/>
      <c r="ABE1018" s="1"/>
      <c r="ABF1018" s="1"/>
      <c r="ABG1018" s="1"/>
      <c r="ABH1018" s="1"/>
      <c r="ABI1018" s="1"/>
      <c r="ABJ1018" s="1"/>
      <c r="ABK1018" s="1"/>
      <c r="ABL1018" s="1"/>
      <c r="ABM1018" s="1"/>
      <c r="ABN1018" s="1"/>
      <c r="ABO1018" s="1"/>
      <c r="ABP1018" s="1"/>
      <c r="ABQ1018" s="1"/>
      <c r="ABR1018" s="1"/>
      <c r="ABS1018" s="1"/>
      <c r="ABT1018" s="1"/>
      <c r="ABU1018" s="1"/>
      <c r="ABV1018" s="1"/>
      <c r="ABW1018" s="1"/>
      <c r="ABX1018" s="1"/>
      <c r="ABY1018" s="1"/>
      <c r="ABZ1018" s="1"/>
      <c r="ACA1018" s="1"/>
      <c r="ACB1018" s="1"/>
      <c r="ACC1018" s="1"/>
      <c r="ACD1018" s="1"/>
      <c r="ACE1018" s="1"/>
      <c r="ACF1018" s="1"/>
      <c r="ACG1018" s="1"/>
      <c r="ACH1018" s="1"/>
      <c r="ACI1018" s="1"/>
      <c r="ACJ1018" s="1"/>
      <c r="ACK1018" s="1"/>
      <c r="ACL1018" s="1"/>
      <c r="ACM1018" s="1"/>
      <c r="ACN1018" s="1"/>
      <c r="ACO1018" s="1"/>
      <c r="ACP1018" s="1"/>
      <c r="ACQ1018" s="1"/>
      <c r="ACR1018" s="1"/>
      <c r="ACS1018" s="1"/>
      <c r="ACT1018" s="1"/>
      <c r="ACU1018" s="1"/>
      <c r="ACV1018" s="1"/>
      <c r="ACW1018" s="1"/>
      <c r="ACX1018" s="1"/>
      <c r="ACY1018" s="1"/>
      <c r="ACZ1018" s="1"/>
      <c r="ADA1018" s="1"/>
      <c r="ADB1018" s="1"/>
      <c r="ADC1018" s="1"/>
      <c r="ADD1018" s="1"/>
      <c r="ADE1018" s="1"/>
      <c r="ADF1018" s="1"/>
      <c r="ADG1018" s="1"/>
      <c r="ADH1018" s="1"/>
      <c r="ADI1018" s="1"/>
      <c r="ADJ1018" s="1"/>
      <c r="ADK1018" s="1"/>
      <c r="ADL1018" s="1"/>
      <c r="ADM1018" s="1"/>
      <c r="ADN1018" s="1"/>
      <c r="ADO1018" s="1"/>
      <c r="ADP1018" s="1"/>
      <c r="ADQ1018" s="1"/>
      <c r="ADR1018" s="1"/>
      <c r="ADS1018" s="1"/>
      <c r="ADT1018" s="1"/>
      <c r="ADU1018" s="1"/>
      <c r="ADV1018" s="1"/>
      <c r="ADW1018" s="1"/>
      <c r="ADX1018" s="1"/>
      <c r="ADY1018" s="1"/>
      <c r="ADZ1018" s="1"/>
      <c r="AEA1018" s="1"/>
      <c r="AEB1018" s="1"/>
      <c r="AEC1018" s="1"/>
      <c r="AED1018" s="1"/>
      <c r="AEE1018" s="1"/>
      <c r="AEF1018" s="1"/>
      <c r="AEG1018" s="1"/>
      <c r="AEH1018" s="1"/>
      <c r="AEI1018" s="1"/>
      <c r="AEJ1018" s="1"/>
      <c r="AEK1018" s="1"/>
      <c r="AEL1018" s="1"/>
      <c r="AEM1018" s="1"/>
      <c r="AEN1018" s="1"/>
      <c r="AEO1018" s="1"/>
      <c r="AEP1018" s="1"/>
      <c r="AEQ1018" s="1"/>
      <c r="AER1018" s="1"/>
      <c r="AES1018" s="1"/>
      <c r="AET1018" s="1"/>
      <c r="AEU1018" s="1"/>
      <c r="AEV1018" s="1"/>
      <c r="AEW1018" s="1"/>
      <c r="AEX1018" s="1"/>
      <c r="AEY1018" s="1"/>
      <c r="AEZ1018" s="1"/>
      <c r="AFA1018" s="1"/>
      <c r="AFB1018" s="1"/>
      <c r="AFC1018" s="1"/>
      <c r="AFD1018" s="1"/>
      <c r="AFE1018" s="1"/>
      <c r="AFF1018" s="1"/>
      <c r="AFG1018" s="1"/>
      <c r="AFH1018" s="1"/>
      <c r="AFI1018" s="1"/>
      <c r="AFJ1018" s="1"/>
      <c r="AFK1018" s="1"/>
      <c r="AFL1018" s="1"/>
      <c r="AFM1018" s="1"/>
      <c r="AFN1018" s="1"/>
      <c r="AFO1018" s="1"/>
      <c r="AFP1018" s="1"/>
      <c r="AFQ1018" s="1"/>
      <c r="AFR1018" s="1"/>
      <c r="AFS1018" s="1"/>
      <c r="AFT1018" s="1"/>
      <c r="AFU1018" s="1"/>
      <c r="AFV1018" s="1"/>
      <c r="AFW1018" s="1"/>
      <c r="AFX1018" s="1"/>
      <c r="AFY1018" s="1"/>
      <c r="AFZ1018" s="1"/>
      <c r="AGA1018" s="1"/>
      <c r="AGB1018" s="1"/>
      <c r="AGC1018" s="1"/>
      <c r="AGD1018" s="1"/>
      <c r="AGE1018" s="1"/>
      <c r="AGF1018" s="1"/>
      <c r="AGG1018" s="1"/>
      <c r="AGH1018" s="1"/>
      <c r="AGI1018" s="1"/>
      <c r="AGJ1018" s="1"/>
      <c r="AGK1018" s="1"/>
      <c r="AGL1018" s="1"/>
      <c r="AGM1018" s="1"/>
      <c r="AGN1018" s="1"/>
      <c r="AGO1018" s="1"/>
      <c r="AGP1018" s="1"/>
      <c r="AGQ1018" s="1"/>
      <c r="AGR1018" s="1"/>
      <c r="AGS1018" s="1"/>
      <c r="AGT1018" s="1"/>
      <c r="AGU1018" s="1"/>
      <c r="AGV1018" s="1"/>
      <c r="AGW1018" s="1"/>
      <c r="AGX1018" s="1"/>
      <c r="AGY1018" s="1"/>
      <c r="AGZ1018" s="1"/>
      <c r="AHA1018" s="1"/>
      <c r="AHB1018" s="1"/>
      <c r="AHC1018" s="1"/>
      <c r="AHD1018" s="1"/>
      <c r="AHE1018" s="1"/>
      <c r="AHF1018" s="1"/>
      <c r="AHG1018" s="1"/>
      <c r="AHH1018" s="1"/>
      <c r="AHI1018" s="1"/>
      <c r="AHJ1018" s="1"/>
      <c r="AHK1018" s="1"/>
      <c r="AHL1018" s="1"/>
      <c r="AHM1018" s="1"/>
      <c r="AHN1018" s="1"/>
      <c r="AHO1018" s="1"/>
      <c r="AHP1018" s="1"/>
      <c r="AHQ1018" s="1"/>
      <c r="AHR1018" s="1"/>
      <c r="AHS1018" s="1"/>
      <c r="AHT1018" s="1"/>
      <c r="AHU1018" s="1"/>
      <c r="AHV1018" s="1"/>
      <c r="AHW1018" s="1"/>
      <c r="AHX1018" s="1"/>
      <c r="AHY1018" s="1"/>
      <c r="AHZ1018" s="1"/>
      <c r="AIA1018" s="1"/>
      <c r="AIB1018" s="1"/>
      <c r="AIC1018" s="1"/>
      <c r="AID1018" s="1"/>
      <c r="AIE1018" s="1"/>
      <c r="AIF1018" s="1"/>
      <c r="AIG1018" s="1"/>
      <c r="AIH1018" s="1"/>
      <c r="AII1018" s="1"/>
      <c r="AIJ1018" s="1"/>
      <c r="AIK1018" s="1"/>
      <c r="AIL1018" s="1"/>
      <c r="AIM1018" s="1"/>
      <c r="AIN1018" s="1"/>
      <c r="AIO1018" s="1"/>
      <c r="AIP1018" s="1"/>
      <c r="AIQ1018" s="1"/>
      <c r="AIR1018" s="1"/>
      <c r="AIS1018" s="1"/>
      <c r="AIT1018" s="1"/>
      <c r="AIU1018" s="1"/>
      <c r="AIV1018" s="1"/>
      <c r="AIW1018" s="1"/>
      <c r="AIX1018" s="1"/>
      <c r="AIY1018" s="1"/>
      <c r="AIZ1018" s="1"/>
      <c r="AJA1018" s="1"/>
      <c r="AJB1018" s="1"/>
      <c r="AJC1018" s="1"/>
      <c r="AJD1018" s="1"/>
      <c r="AJE1018" s="1"/>
      <c r="AJF1018" s="1"/>
      <c r="AJG1018" s="1"/>
      <c r="AJH1018" s="1"/>
      <c r="AJI1018" s="1"/>
      <c r="AJJ1018" s="1"/>
      <c r="AJK1018" s="1"/>
      <c r="AJL1018" s="1"/>
      <c r="AJM1018" s="1"/>
      <c r="AJN1018" s="1"/>
      <c r="AJO1018" s="1"/>
      <c r="AJP1018" s="1"/>
      <c r="AJQ1018" s="1"/>
      <c r="AJR1018" s="1"/>
      <c r="AJS1018" s="1"/>
      <c r="AJT1018" s="1"/>
      <c r="AJU1018" s="1"/>
      <c r="AJV1018" s="1"/>
      <c r="AJW1018" s="1"/>
      <c r="AJX1018" s="1"/>
      <c r="AJY1018" s="1"/>
      <c r="AJZ1018" s="1"/>
      <c r="AKA1018" s="1"/>
      <c r="AKB1018" s="1"/>
      <c r="AKC1018" s="1"/>
      <c r="AKD1018" s="1"/>
      <c r="AKE1018" s="1"/>
      <c r="AKF1018" s="1"/>
      <c r="AKG1018" s="1"/>
      <c r="AKH1018" s="1"/>
      <c r="AKI1018" s="1"/>
      <c r="AKJ1018" s="1"/>
      <c r="AKK1018" s="1"/>
      <c r="AKL1018" s="1"/>
      <c r="AKM1018" s="1"/>
      <c r="AKN1018" s="1"/>
      <c r="AKO1018" s="1"/>
      <c r="AKP1018" s="1"/>
      <c r="AKQ1018" s="1"/>
      <c r="AKR1018" s="1"/>
      <c r="AKS1018" s="1"/>
      <c r="AKT1018" s="1"/>
      <c r="AKU1018" s="1"/>
      <c r="AKV1018" s="1"/>
      <c r="AKW1018" s="1"/>
      <c r="AKX1018" s="1"/>
      <c r="AKY1018" s="1"/>
      <c r="AKZ1018" s="1"/>
      <c r="ALA1018" s="1"/>
      <c r="ALB1018" s="1"/>
      <c r="ALC1018" s="1"/>
      <c r="ALD1018" s="1"/>
      <c r="ALE1018" s="1"/>
      <c r="ALF1018" s="1"/>
      <c r="ALG1018" s="1"/>
      <c r="ALH1018" s="1"/>
      <c r="ALI1018" s="1"/>
      <c r="ALJ1018" s="1"/>
      <c r="ALK1018" s="1"/>
      <c r="ALL1018" s="1"/>
      <c r="ALM1018" s="1"/>
    </row>
    <row r="1019" ht="21" customHeight="1"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  <c r="NC1019" s="1"/>
      <c r="ND1019" s="1"/>
      <c r="NE1019" s="1"/>
      <c r="NF1019" s="1"/>
      <c r="NG1019" s="1"/>
      <c r="NH1019" s="1"/>
      <c r="NI1019" s="1"/>
      <c r="NJ1019" s="1"/>
      <c r="NK1019" s="1"/>
      <c r="NL1019" s="1"/>
      <c r="NM1019" s="1"/>
      <c r="NN1019" s="1"/>
      <c r="NO1019" s="1"/>
      <c r="NP1019" s="1"/>
      <c r="NQ1019" s="1"/>
      <c r="NR1019" s="1"/>
      <c r="NS1019" s="1"/>
      <c r="NT1019" s="1"/>
      <c r="NU1019" s="1"/>
      <c r="NV1019" s="1"/>
      <c r="NW1019" s="1"/>
      <c r="NX1019" s="1"/>
      <c r="NY1019" s="1"/>
      <c r="NZ1019" s="1"/>
      <c r="OA1019" s="1"/>
      <c r="OB1019" s="1"/>
      <c r="OC1019" s="1"/>
      <c r="OD1019" s="1"/>
      <c r="OE1019" s="1"/>
      <c r="OF1019" s="1"/>
      <c r="OG1019" s="1"/>
      <c r="OH1019" s="1"/>
      <c r="OI1019" s="1"/>
      <c r="OJ1019" s="1"/>
      <c r="OK1019" s="1"/>
      <c r="OL1019" s="1"/>
      <c r="OM1019" s="1"/>
      <c r="ON1019" s="1"/>
      <c r="OO1019" s="1"/>
      <c r="OP1019" s="1"/>
      <c r="OQ1019" s="1"/>
      <c r="OR1019" s="1"/>
      <c r="OS1019" s="1"/>
      <c r="OT1019" s="1"/>
      <c r="OU1019" s="1"/>
      <c r="OV1019" s="1"/>
      <c r="OW1019" s="1"/>
      <c r="OX1019" s="1"/>
      <c r="OY1019" s="1"/>
      <c r="OZ1019" s="1"/>
      <c r="PA1019" s="1"/>
      <c r="PB1019" s="1"/>
      <c r="PC1019" s="1"/>
      <c r="PD1019" s="1"/>
      <c r="PE1019" s="1"/>
      <c r="PF1019" s="1"/>
      <c r="PG1019" s="1"/>
      <c r="PH1019" s="1"/>
      <c r="PI1019" s="1"/>
      <c r="PJ1019" s="1"/>
      <c r="PK1019" s="1"/>
      <c r="PL1019" s="1"/>
      <c r="PM1019" s="1"/>
      <c r="PN1019" s="1"/>
      <c r="PO1019" s="1"/>
      <c r="PP1019" s="1"/>
      <c r="PQ1019" s="1"/>
      <c r="PR1019" s="1"/>
      <c r="PS1019" s="1"/>
      <c r="PT1019" s="1"/>
      <c r="PU1019" s="1"/>
      <c r="PV1019" s="1"/>
      <c r="PW1019" s="1"/>
      <c r="PX1019" s="1"/>
      <c r="PY1019" s="1"/>
      <c r="PZ1019" s="1"/>
      <c r="QA1019" s="1"/>
      <c r="QB1019" s="1"/>
      <c r="QC1019" s="1"/>
      <c r="QD1019" s="1"/>
      <c r="QE1019" s="1"/>
      <c r="QF1019" s="1"/>
      <c r="QG1019" s="1"/>
      <c r="QH1019" s="1"/>
      <c r="QI1019" s="1"/>
      <c r="QJ1019" s="1"/>
      <c r="QK1019" s="1"/>
      <c r="QL1019" s="1"/>
      <c r="QM1019" s="1"/>
      <c r="QN1019" s="1"/>
      <c r="QO1019" s="1"/>
      <c r="QP1019" s="1"/>
      <c r="QQ1019" s="1"/>
      <c r="QR1019" s="1"/>
      <c r="QS1019" s="1"/>
      <c r="QT1019" s="1"/>
      <c r="QU1019" s="1"/>
      <c r="QV1019" s="1"/>
      <c r="QW1019" s="1"/>
      <c r="QX1019" s="1"/>
      <c r="QY1019" s="1"/>
      <c r="QZ1019" s="1"/>
      <c r="RA1019" s="1"/>
      <c r="RB1019" s="1"/>
      <c r="RC1019" s="1"/>
      <c r="RD1019" s="1"/>
      <c r="RE1019" s="1"/>
      <c r="RF1019" s="1"/>
      <c r="RG1019" s="1"/>
      <c r="RH1019" s="1"/>
      <c r="RI1019" s="1"/>
      <c r="RJ1019" s="1"/>
      <c r="RK1019" s="1"/>
      <c r="RL1019" s="1"/>
      <c r="RM1019" s="1"/>
      <c r="RN1019" s="1"/>
      <c r="RO1019" s="1"/>
      <c r="RP1019" s="1"/>
      <c r="RQ1019" s="1"/>
      <c r="RR1019" s="1"/>
      <c r="RS1019" s="1"/>
      <c r="RT1019" s="1"/>
      <c r="RU1019" s="1"/>
      <c r="RV1019" s="1"/>
      <c r="RW1019" s="1"/>
      <c r="RX1019" s="1"/>
      <c r="RY1019" s="1"/>
      <c r="RZ1019" s="1"/>
      <c r="SA1019" s="1"/>
      <c r="SB1019" s="1"/>
      <c r="SC1019" s="1"/>
      <c r="SD1019" s="1"/>
      <c r="SE1019" s="1"/>
      <c r="SF1019" s="1"/>
      <c r="SG1019" s="1"/>
      <c r="SH1019" s="1"/>
      <c r="SI1019" s="1"/>
      <c r="SJ1019" s="1"/>
      <c r="SK1019" s="1"/>
      <c r="SL1019" s="1"/>
      <c r="SM1019" s="1"/>
      <c r="SN1019" s="1"/>
      <c r="SO1019" s="1"/>
      <c r="SP1019" s="1"/>
      <c r="SQ1019" s="1"/>
      <c r="SR1019" s="1"/>
      <c r="SS1019" s="1"/>
      <c r="ST1019" s="1"/>
      <c r="SU1019" s="1"/>
      <c r="SV1019" s="1"/>
      <c r="SW1019" s="1"/>
      <c r="SX1019" s="1"/>
      <c r="SY1019" s="1"/>
      <c r="SZ1019" s="1"/>
      <c r="TA1019" s="1"/>
      <c r="TB1019" s="1"/>
      <c r="TC1019" s="1"/>
      <c r="TD1019" s="1"/>
      <c r="TE1019" s="1"/>
      <c r="TF1019" s="1"/>
      <c r="TG1019" s="1"/>
      <c r="TH1019" s="1"/>
      <c r="TI1019" s="1"/>
      <c r="TJ1019" s="1"/>
      <c r="TK1019" s="1"/>
      <c r="TL1019" s="1"/>
      <c r="TM1019" s="1"/>
      <c r="TN1019" s="1"/>
      <c r="TO1019" s="1"/>
      <c r="TP1019" s="1"/>
      <c r="TQ1019" s="1"/>
      <c r="TR1019" s="1"/>
      <c r="TS1019" s="1"/>
      <c r="TT1019" s="1"/>
      <c r="TU1019" s="1"/>
      <c r="TV1019" s="1"/>
      <c r="TW1019" s="1"/>
      <c r="TX1019" s="1"/>
      <c r="TY1019" s="1"/>
      <c r="TZ1019" s="1"/>
      <c r="UA1019" s="1"/>
      <c r="UB1019" s="1"/>
      <c r="UC1019" s="1"/>
      <c r="UD1019" s="1"/>
      <c r="UE1019" s="1"/>
      <c r="UF1019" s="1"/>
      <c r="UG1019" s="1"/>
      <c r="UH1019" s="1"/>
      <c r="UI1019" s="1"/>
      <c r="UJ1019" s="1"/>
      <c r="UK1019" s="1"/>
      <c r="UL1019" s="1"/>
      <c r="UM1019" s="1"/>
      <c r="UN1019" s="1"/>
      <c r="UO1019" s="1"/>
      <c r="UP1019" s="1"/>
      <c r="UQ1019" s="1"/>
      <c r="UR1019" s="1"/>
      <c r="US1019" s="1"/>
      <c r="UT1019" s="1"/>
      <c r="UU1019" s="1"/>
      <c r="UV1019" s="1"/>
      <c r="UW1019" s="1"/>
      <c r="UX1019" s="1"/>
      <c r="UY1019" s="1"/>
      <c r="UZ1019" s="1"/>
      <c r="VA1019" s="1"/>
      <c r="VB1019" s="1"/>
      <c r="VC1019" s="1"/>
      <c r="VD1019" s="1"/>
      <c r="VE1019" s="1"/>
      <c r="VF1019" s="1"/>
      <c r="VG1019" s="1"/>
      <c r="VH1019" s="1"/>
      <c r="VI1019" s="1"/>
      <c r="VJ1019" s="1"/>
      <c r="VK1019" s="1"/>
      <c r="VL1019" s="1"/>
      <c r="VM1019" s="1"/>
      <c r="VN1019" s="1"/>
      <c r="VO1019" s="1"/>
      <c r="VP1019" s="1"/>
      <c r="VQ1019" s="1"/>
      <c r="VR1019" s="1"/>
      <c r="VS1019" s="1"/>
      <c r="VT1019" s="1"/>
      <c r="VU1019" s="1"/>
      <c r="VV1019" s="1"/>
      <c r="VW1019" s="1"/>
      <c r="VX1019" s="1"/>
      <c r="VY1019" s="1"/>
      <c r="VZ1019" s="1"/>
      <c r="WA1019" s="1"/>
      <c r="WB1019" s="1"/>
      <c r="WC1019" s="1"/>
      <c r="WD1019" s="1"/>
      <c r="WE1019" s="1"/>
      <c r="WF1019" s="1"/>
      <c r="WG1019" s="1"/>
      <c r="WH1019" s="1"/>
      <c r="WI1019" s="1"/>
      <c r="WJ1019" s="1"/>
      <c r="WK1019" s="1"/>
      <c r="WL1019" s="1"/>
      <c r="WM1019" s="1"/>
      <c r="WN1019" s="1"/>
      <c r="WO1019" s="1"/>
      <c r="WP1019" s="1"/>
      <c r="WQ1019" s="1"/>
      <c r="WR1019" s="1"/>
      <c r="WS1019" s="1"/>
      <c r="WT1019" s="1"/>
      <c r="WU1019" s="1"/>
      <c r="WV1019" s="1"/>
      <c r="WW1019" s="1"/>
      <c r="WX1019" s="1"/>
      <c r="WY1019" s="1"/>
      <c r="WZ1019" s="1"/>
      <c r="XA1019" s="1"/>
      <c r="XB1019" s="1"/>
      <c r="XC1019" s="1"/>
      <c r="XD1019" s="1"/>
      <c r="XE1019" s="1"/>
      <c r="XF1019" s="1"/>
      <c r="XG1019" s="1"/>
      <c r="XH1019" s="1"/>
      <c r="XI1019" s="1"/>
      <c r="XJ1019" s="1"/>
      <c r="XK1019" s="1"/>
      <c r="XL1019" s="1"/>
      <c r="XM1019" s="1"/>
      <c r="XN1019" s="1"/>
      <c r="XO1019" s="1"/>
      <c r="XP1019" s="1"/>
      <c r="XQ1019" s="1"/>
      <c r="XR1019" s="1"/>
      <c r="XS1019" s="1"/>
      <c r="XT1019" s="1"/>
      <c r="XU1019" s="1"/>
      <c r="XV1019" s="1"/>
      <c r="XW1019" s="1"/>
      <c r="XX1019" s="1"/>
      <c r="XY1019" s="1"/>
      <c r="XZ1019" s="1"/>
      <c r="YA1019" s="1"/>
      <c r="YB1019" s="1"/>
      <c r="YC1019" s="1"/>
      <c r="YD1019" s="1"/>
      <c r="YE1019" s="1"/>
      <c r="YF1019" s="1"/>
      <c r="YG1019" s="1"/>
      <c r="YH1019" s="1"/>
      <c r="YI1019" s="1"/>
      <c r="YJ1019" s="1"/>
      <c r="YK1019" s="1"/>
      <c r="YL1019" s="1"/>
      <c r="YM1019" s="1"/>
      <c r="YN1019" s="1"/>
      <c r="YO1019" s="1"/>
      <c r="YP1019" s="1"/>
      <c r="YQ1019" s="1"/>
      <c r="YR1019" s="1"/>
      <c r="YS1019" s="1"/>
      <c r="YT1019" s="1"/>
      <c r="YU1019" s="1"/>
      <c r="YV1019" s="1"/>
      <c r="YW1019" s="1"/>
      <c r="YX1019" s="1"/>
      <c r="YY1019" s="1"/>
      <c r="YZ1019" s="1"/>
      <c r="ZA1019" s="1"/>
      <c r="ZB1019" s="1"/>
      <c r="ZC1019" s="1"/>
      <c r="ZD1019" s="1"/>
      <c r="ZE1019" s="1"/>
      <c r="ZF1019" s="1"/>
      <c r="ZG1019" s="1"/>
      <c r="ZH1019" s="1"/>
      <c r="ZI1019" s="1"/>
      <c r="ZJ1019" s="1"/>
      <c r="ZK1019" s="1"/>
      <c r="ZL1019" s="1"/>
      <c r="ZM1019" s="1"/>
      <c r="ZN1019" s="1"/>
      <c r="ZO1019" s="1"/>
      <c r="ZP1019" s="1"/>
      <c r="ZQ1019" s="1"/>
      <c r="ZR1019" s="1"/>
      <c r="ZS1019" s="1"/>
      <c r="ZT1019" s="1"/>
      <c r="ZU1019" s="1"/>
      <c r="ZV1019" s="1"/>
      <c r="ZW1019" s="1"/>
      <c r="ZX1019" s="1"/>
      <c r="ZY1019" s="1"/>
      <c r="ZZ1019" s="1"/>
      <c r="AAA1019" s="1"/>
      <c r="AAB1019" s="1"/>
      <c r="AAC1019" s="1"/>
      <c r="AAD1019" s="1"/>
      <c r="AAE1019" s="1"/>
      <c r="AAF1019" s="1"/>
      <c r="AAG1019" s="1"/>
      <c r="AAH1019" s="1"/>
      <c r="AAI1019" s="1"/>
      <c r="AAJ1019" s="1"/>
      <c r="AAK1019" s="1"/>
      <c r="AAL1019" s="1"/>
      <c r="AAM1019" s="1"/>
      <c r="AAN1019" s="1"/>
      <c r="AAO1019" s="1"/>
      <c r="AAP1019" s="1"/>
      <c r="AAQ1019" s="1"/>
      <c r="AAR1019" s="1"/>
      <c r="AAS1019" s="1"/>
      <c r="AAT1019" s="1"/>
      <c r="AAU1019" s="1"/>
      <c r="AAV1019" s="1"/>
      <c r="AAW1019" s="1"/>
      <c r="AAX1019" s="1"/>
      <c r="AAY1019" s="1"/>
      <c r="AAZ1019" s="1"/>
      <c r="ABA1019" s="1"/>
      <c r="ABB1019" s="1"/>
      <c r="ABC1019" s="1"/>
      <c r="ABD1019" s="1"/>
      <c r="ABE1019" s="1"/>
      <c r="ABF1019" s="1"/>
      <c r="ABG1019" s="1"/>
      <c r="ABH1019" s="1"/>
      <c r="ABI1019" s="1"/>
      <c r="ABJ1019" s="1"/>
      <c r="ABK1019" s="1"/>
      <c r="ABL1019" s="1"/>
      <c r="ABM1019" s="1"/>
      <c r="ABN1019" s="1"/>
      <c r="ABO1019" s="1"/>
      <c r="ABP1019" s="1"/>
      <c r="ABQ1019" s="1"/>
      <c r="ABR1019" s="1"/>
      <c r="ABS1019" s="1"/>
      <c r="ABT1019" s="1"/>
      <c r="ABU1019" s="1"/>
      <c r="ABV1019" s="1"/>
      <c r="ABW1019" s="1"/>
      <c r="ABX1019" s="1"/>
      <c r="ABY1019" s="1"/>
      <c r="ABZ1019" s="1"/>
      <c r="ACA1019" s="1"/>
      <c r="ACB1019" s="1"/>
      <c r="ACC1019" s="1"/>
      <c r="ACD1019" s="1"/>
      <c r="ACE1019" s="1"/>
      <c r="ACF1019" s="1"/>
      <c r="ACG1019" s="1"/>
      <c r="ACH1019" s="1"/>
      <c r="ACI1019" s="1"/>
      <c r="ACJ1019" s="1"/>
      <c r="ACK1019" s="1"/>
      <c r="ACL1019" s="1"/>
      <c r="ACM1019" s="1"/>
      <c r="ACN1019" s="1"/>
      <c r="ACO1019" s="1"/>
      <c r="ACP1019" s="1"/>
      <c r="ACQ1019" s="1"/>
      <c r="ACR1019" s="1"/>
      <c r="ACS1019" s="1"/>
      <c r="ACT1019" s="1"/>
      <c r="ACU1019" s="1"/>
      <c r="ACV1019" s="1"/>
      <c r="ACW1019" s="1"/>
      <c r="ACX1019" s="1"/>
      <c r="ACY1019" s="1"/>
      <c r="ACZ1019" s="1"/>
      <c r="ADA1019" s="1"/>
      <c r="ADB1019" s="1"/>
      <c r="ADC1019" s="1"/>
      <c r="ADD1019" s="1"/>
      <c r="ADE1019" s="1"/>
      <c r="ADF1019" s="1"/>
      <c r="ADG1019" s="1"/>
      <c r="ADH1019" s="1"/>
      <c r="ADI1019" s="1"/>
      <c r="ADJ1019" s="1"/>
      <c r="ADK1019" s="1"/>
      <c r="ADL1019" s="1"/>
      <c r="ADM1019" s="1"/>
      <c r="ADN1019" s="1"/>
      <c r="ADO1019" s="1"/>
      <c r="ADP1019" s="1"/>
      <c r="ADQ1019" s="1"/>
      <c r="ADR1019" s="1"/>
      <c r="ADS1019" s="1"/>
      <c r="ADT1019" s="1"/>
      <c r="ADU1019" s="1"/>
      <c r="ADV1019" s="1"/>
      <c r="ADW1019" s="1"/>
      <c r="ADX1019" s="1"/>
      <c r="ADY1019" s="1"/>
      <c r="ADZ1019" s="1"/>
      <c r="AEA1019" s="1"/>
      <c r="AEB1019" s="1"/>
      <c r="AEC1019" s="1"/>
      <c r="AED1019" s="1"/>
      <c r="AEE1019" s="1"/>
      <c r="AEF1019" s="1"/>
      <c r="AEG1019" s="1"/>
      <c r="AEH1019" s="1"/>
      <c r="AEI1019" s="1"/>
      <c r="AEJ1019" s="1"/>
      <c r="AEK1019" s="1"/>
      <c r="AEL1019" s="1"/>
      <c r="AEM1019" s="1"/>
      <c r="AEN1019" s="1"/>
      <c r="AEO1019" s="1"/>
      <c r="AEP1019" s="1"/>
      <c r="AEQ1019" s="1"/>
      <c r="AER1019" s="1"/>
      <c r="AES1019" s="1"/>
      <c r="AET1019" s="1"/>
      <c r="AEU1019" s="1"/>
      <c r="AEV1019" s="1"/>
      <c r="AEW1019" s="1"/>
      <c r="AEX1019" s="1"/>
      <c r="AEY1019" s="1"/>
      <c r="AEZ1019" s="1"/>
      <c r="AFA1019" s="1"/>
      <c r="AFB1019" s="1"/>
      <c r="AFC1019" s="1"/>
      <c r="AFD1019" s="1"/>
      <c r="AFE1019" s="1"/>
      <c r="AFF1019" s="1"/>
      <c r="AFG1019" s="1"/>
      <c r="AFH1019" s="1"/>
      <c r="AFI1019" s="1"/>
      <c r="AFJ1019" s="1"/>
      <c r="AFK1019" s="1"/>
      <c r="AFL1019" s="1"/>
      <c r="AFM1019" s="1"/>
      <c r="AFN1019" s="1"/>
      <c r="AFO1019" s="1"/>
      <c r="AFP1019" s="1"/>
      <c r="AFQ1019" s="1"/>
      <c r="AFR1019" s="1"/>
      <c r="AFS1019" s="1"/>
      <c r="AFT1019" s="1"/>
      <c r="AFU1019" s="1"/>
      <c r="AFV1019" s="1"/>
      <c r="AFW1019" s="1"/>
      <c r="AFX1019" s="1"/>
      <c r="AFY1019" s="1"/>
      <c r="AFZ1019" s="1"/>
      <c r="AGA1019" s="1"/>
      <c r="AGB1019" s="1"/>
      <c r="AGC1019" s="1"/>
      <c r="AGD1019" s="1"/>
      <c r="AGE1019" s="1"/>
      <c r="AGF1019" s="1"/>
      <c r="AGG1019" s="1"/>
      <c r="AGH1019" s="1"/>
      <c r="AGI1019" s="1"/>
      <c r="AGJ1019" s="1"/>
      <c r="AGK1019" s="1"/>
      <c r="AGL1019" s="1"/>
      <c r="AGM1019" s="1"/>
      <c r="AGN1019" s="1"/>
      <c r="AGO1019" s="1"/>
      <c r="AGP1019" s="1"/>
      <c r="AGQ1019" s="1"/>
      <c r="AGR1019" s="1"/>
      <c r="AGS1019" s="1"/>
      <c r="AGT1019" s="1"/>
      <c r="AGU1019" s="1"/>
      <c r="AGV1019" s="1"/>
      <c r="AGW1019" s="1"/>
      <c r="AGX1019" s="1"/>
      <c r="AGY1019" s="1"/>
      <c r="AGZ1019" s="1"/>
      <c r="AHA1019" s="1"/>
      <c r="AHB1019" s="1"/>
      <c r="AHC1019" s="1"/>
      <c r="AHD1019" s="1"/>
      <c r="AHE1019" s="1"/>
      <c r="AHF1019" s="1"/>
      <c r="AHG1019" s="1"/>
      <c r="AHH1019" s="1"/>
      <c r="AHI1019" s="1"/>
      <c r="AHJ1019" s="1"/>
      <c r="AHK1019" s="1"/>
      <c r="AHL1019" s="1"/>
      <c r="AHM1019" s="1"/>
      <c r="AHN1019" s="1"/>
      <c r="AHO1019" s="1"/>
      <c r="AHP1019" s="1"/>
      <c r="AHQ1019" s="1"/>
      <c r="AHR1019" s="1"/>
      <c r="AHS1019" s="1"/>
      <c r="AHT1019" s="1"/>
      <c r="AHU1019" s="1"/>
      <c r="AHV1019" s="1"/>
      <c r="AHW1019" s="1"/>
      <c r="AHX1019" s="1"/>
      <c r="AHY1019" s="1"/>
      <c r="AHZ1019" s="1"/>
      <c r="AIA1019" s="1"/>
      <c r="AIB1019" s="1"/>
      <c r="AIC1019" s="1"/>
      <c r="AID1019" s="1"/>
      <c r="AIE1019" s="1"/>
      <c r="AIF1019" s="1"/>
      <c r="AIG1019" s="1"/>
      <c r="AIH1019" s="1"/>
      <c r="AII1019" s="1"/>
      <c r="AIJ1019" s="1"/>
      <c r="AIK1019" s="1"/>
      <c r="AIL1019" s="1"/>
      <c r="AIM1019" s="1"/>
      <c r="AIN1019" s="1"/>
      <c r="AIO1019" s="1"/>
      <c r="AIP1019" s="1"/>
      <c r="AIQ1019" s="1"/>
      <c r="AIR1019" s="1"/>
      <c r="AIS1019" s="1"/>
      <c r="AIT1019" s="1"/>
      <c r="AIU1019" s="1"/>
      <c r="AIV1019" s="1"/>
      <c r="AIW1019" s="1"/>
      <c r="AIX1019" s="1"/>
      <c r="AIY1019" s="1"/>
      <c r="AIZ1019" s="1"/>
      <c r="AJA1019" s="1"/>
      <c r="AJB1019" s="1"/>
      <c r="AJC1019" s="1"/>
      <c r="AJD1019" s="1"/>
      <c r="AJE1019" s="1"/>
      <c r="AJF1019" s="1"/>
      <c r="AJG1019" s="1"/>
      <c r="AJH1019" s="1"/>
      <c r="AJI1019" s="1"/>
      <c r="AJJ1019" s="1"/>
      <c r="AJK1019" s="1"/>
      <c r="AJL1019" s="1"/>
      <c r="AJM1019" s="1"/>
      <c r="AJN1019" s="1"/>
      <c r="AJO1019" s="1"/>
      <c r="AJP1019" s="1"/>
      <c r="AJQ1019" s="1"/>
      <c r="AJR1019" s="1"/>
      <c r="AJS1019" s="1"/>
      <c r="AJT1019" s="1"/>
      <c r="AJU1019" s="1"/>
      <c r="AJV1019" s="1"/>
      <c r="AJW1019" s="1"/>
      <c r="AJX1019" s="1"/>
      <c r="AJY1019" s="1"/>
      <c r="AJZ1019" s="1"/>
      <c r="AKA1019" s="1"/>
      <c r="AKB1019" s="1"/>
      <c r="AKC1019" s="1"/>
      <c r="AKD1019" s="1"/>
      <c r="AKE1019" s="1"/>
      <c r="AKF1019" s="1"/>
      <c r="AKG1019" s="1"/>
      <c r="AKH1019" s="1"/>
      <c r="AKI1019" s="1"/>
      <c r="AKJ1019" s="1"/>
      <c r="AKK1019" s="1"/>
      <c r="AKL1019" s="1"/>
      <c r="AKM1019" s="1"/>
      <c r="AKN1019" s="1"/>
      <c r="AKO1019" s="1"/>
      <c r="AKP1019" s="1"/>
      <c r="AKQ1019" s="1"/>
      <c r="AKR1019" s="1"/>
      <c r="AKS1019" s="1"/>
      <c r="AKT1019" s="1"/>
      <c r="AKU1019" s="1"/>
      <c r="AKV1019" s="1"/>
      <c r="AKW1019" s="1"/>
      <c r="AKX1019" s="1"/>
      <c r="AKY1019" s="1"/>
      <c r="AKZ1019" s="1"/>
      <c r="ALA1019" s="1"/>
      <c r="ALB1019" s="1"/>
      <c r="ALC1019" s="1"/>
      <c r="ALD1019" s="1"/>
      <c r="ALE1019" s="1"/>
      <c r="ALF1019" s="1"/>
      <c r="ALG1019" s="1"/>
      <c r="ALH1019" s="1"/>
      <c r="ALI1019" s="1"/>
      <c r="ALJ1019" s="1"/>
      <c r="ALK1019" s="1"/>
      <c r="ALL1019" s="1"/>
      <c r="ALM1019" s="1"/>
    </row>
    <row r="1020" ht="21" customHeight="1"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  <c r="MV1020" s="1"/>
      <c r="MW1020" s="1"/>
      <c r="MX1020" s="1"/>
      <c r="MY1020" s="1"/>
      <c r="MZ1020" s="1"/>
      <c r="NA1020" s="1"/>
      <c r="NB1020" s="1"/>
      <c r="NC1020" s="1"/>
      <c r="ND1020" s="1"/>
      <c r="NE1020" s="1"/>
      <c r="NF1020" s="1"/>
      <c r="NG1020" s="1"/>
      <c r="NH1020" s="1"/>
      <c r="NI1020" s="1"/>
      <c r="NJ1020" s="1"/>
      <c r="NK1020" s="1"/>
      <c r="NL1020" s="1"/>
      <c r="NM1020" s="1"/>
      <c r="NN1020" s="1"/>
      <c r="NO1020" s="1"/>
      <c r="NP1020" s="1"/>
      <c r="NQ1020" s="1"/>
      <c r="NR1020" s="1"/>
      <c r="NS1020" s="1"/>
      <c r="NT1020" s="1"/>
      <c r="NU1020" s="1"/>
      <c r="NV1020" s="1"/>
      <c r="NW1020" s="1"/>
      <c r="NX1020" s="1"/>
      <c r="NY1020" s="1"/>
      <c r="NZ1020" s="1"/>
      <c r="OA1020" s="1"/>
      <c r="OB1020" s="1"/>
      <c r="OC1020" s="1"/>
      <c r="OD1020" s="1"/>
      <c r="OE1020" s="1"/>
      <c r="OF1020" s="1"/>
      <c r="OG1020" s="1"/>
      <c r="OH1020" s="1"/>
      <c r="OI1020" s="1"/>
      <c r="OJ1020" s="1"/>
      <c r="OK1020" s="1"/>
      <c r="OL1020" s="1"/>
      <c r="OM1020" s="1"/>
      <c r="ON1020" s="1"/>
      <c r="OO1020" s="1"/>
      <c r="OP1020" s="1"/>
      <c r="OQ1020" s="1"/>
      <c r="OR1020" s="1"/>
      <c r="OS1020" s="1"/>
      <c r="OT1020" s="1"/>
      <c r="OU1020" s="1"/>
      <c r="OV1020" s="1"/>
      <c r="OW1020" s="1"/>
      <c r="OX1020" s="1"/>
      <c r="OY1020" s="1"/>
      <c r="OZ1020" s="1"/>
      <c r="PA1020" s="1"/>
      <c r="PB1020" s="1"/>
      <c r="PC1020" s="1"/>
      <c r="PD1020" s="1"/>
      <c r="PE1020" s="1"/>
      <c r="PF1020" s="1"/>
      <c r="PG1020" s="1"/>
      <c r="PH1020" s="1"/>
      <c r="PI1020" s="1"/>
      <c r="PJ1020" s="1"/>
      <c r="PK1020" s="1"/>
      <c r="PL1020" s="1"/>
      <c r="PM1020" s="1"/>
      <c r="PN1020" s="1"/>
      <c r="PO1020" s="1"/>
      <c r="PP1020" s="1"/>
      <c r="PQ1020" s="1"/>
      <c r="PR1020" s="1"/>
      <c r="PS1020" s="1"/>
      <c r="PT1020" s="1"/>
      <c r="PU1020" s="1"/>
      <c r="PV1020" s="1"/>
      <c r="PW1020" s="1"/>
      <c r="PX1020" s="1"/>
      <c r="PY1020" s="1"/>
      <c r="PZ1020" s="1"/>
      <c r="QA1020" s="1"/>
      <c r="QB1020" s="1"/>
      <c r="QC1020" s="1"/>
      <c r="QD1020" s="1"/>
      <c r="QE1020" s="1"/>
      <c r="QF1020" s="1"/>
      <c r="QG1020" s="1"/>
      <c r="QH1020" s="1"/>
      <c r="QI1020" s="1"/>
      <c r="QJ1020" s="1"/>
      <c r="QK1020" s="1"/>
      <c r="QL1020" s="1"/>
      <c r="QM1020" s="1"/>
      <c r="QN1020" s="1"/>
      <c r="QO1020" s="1"/>
      <c r="QP1020" s="1"/>
      <c r="QQ1020" s="1"/>
      <c r="QR1020" s="1"/>
      <c r="QS1020" s="1"/>
      <c r="QT1020" s="1"/>
      <c r="QU1020" s="1"/>
      <c r="QV1020" s="1"/>
      <c r="QW1020" s="1"/>
      <c r="QX1020" s="1"/>
      <c r="QY1020" s="1"/>
      <c r="QZ1020" s="1"/>
      <c r="RA1020" s="1"/>
      <c r="RB1020" s="1"/>
      <c r="RC1020" s="1"/>
      <c r="RD1020" s="1"/>
      <c r="RE1020" s="1"/>
      <c r="RF1020" s="1"/>
      <c r="RG1020" s="1"/>
      <c r="RH1020" s="1"/>
      <c r="RI1020" s="1"/>
      <c r="RJ1020" s="1"/>
      <c r="RK1020" s="1"/>
      <c r="RL1020" s="1"/>
      <c r="RM1020" s="1"/>
      <c r="RN1020" s="1"/>
      <c r="RO1020" s="1"/>
      <c r="RP1020" s="1"/>
      <c r="RQ1020" s="1"/>
      <c r="RR1020" s="1"/>
      <c r="RS1020" s="1"/>
      <c r="RT1020" s="1"/>
      <c r="RU1020" s="1"/>
      <c r="RV1020" s="1"/>
      <c r="RW1020" s="1"/>
      <c r="RX1020" s="1"/>
      <c r="RY1020" s="1"/>
      <c r="RZ1020" s="1"/>
      <c r="SA1020" s="1"/>
      <c r="SB1020" s="1"/>
      <c r="SC1020" s="1"/>
      <c r="SD1020" s="1"/>
      <c r="SE1020" s="1"/>
      <c r="SF1020" s="1"/>
      <c r="SG1020" s="1"/>
      <c r="SH1020" s="1"/>
      <c r="SI1020" s="1"/>
      <c r="SJ1020" s="1"/>
      <c r="SK1020" s="1"/>
      <c r="SL1020" s="1"/>
      <c r="SM1020" s="1"/>
      <c r="SN1020" s="1"/>
      <c r="SO1020" s="1"/>
      <c r="SP1020" s="1"/>
      <c r="SQ1020" s="1"/>
      <c r="SR1020" s="1"/>
      <c r="SS1020" s="1"/>
      <c r="ST1020" s="1"/>
      <c r="SU1020" s="1"/>
      <c r="SV1020" s="1"/>
      <c r="SW1020" s="1"/>
      <c r="SX1020" s="1"/>
      <c r="SY1020" s="1"/>
      <c r="SZ1020" s="1"/>
      <c r="TA1020" s="1"/>
      <c r="TB1020" s="1"/>
      <c r="TC1020" s="1"/>
      <c r="TD1020" s="1"/>
      <c r="TE1020" s="1"/>
      <c r="TF1020" s="1"/>
      <c r="TG1020" s="1"/>
      <c r="TH1020" s="1"/>
      <c r="TI1020" s="1"/>
      <c r="TJ1020" s="1"/>
      <c r="TK1020" s="1"/>
      <c r="TL1020" s="1"/>
      <c r="TM1020" s="1"/>
      <c r="TN1020" s="1"/>
      <c r="TO1020" s="1"/>
      <c r="TP1020" s="1"/>
      <c r="TQ1020" s="1"/>
      <c r="TR1020" s="1"/>
      <c r="TS1020" s="1"/>
      <c r="TT1020" s="1"/>
      <c r="TU1020" s="1"/>
      <c r="TV1020" s="1"/>
      <c r="TW1020" s="1"/>
      <c r="TX1020" s="1"/>
      <c r="TY1020" s="1"/>
      <c r="TZ1020" s="1"/>
      <c r="UA1020" s="1"/>
      <c r="UB1020" s="1"/>
      <c r="UC1020" s="1"/>
      <c r="UD1020" s="1"/>
      <c r="UE1020" s="1"/>
      <c r="UF1020" s="1"/>
      <c r="UG1020" s="1"/>
      <c r="UH1020" s="1"/>
      <c r="UI1020" s="1"/>
      <c r="UJ1020" s="1"/>
      <c r="UK1020" s="1"/>
      <c r="UL1020" s="1"/>
      <c r="UM1020" s="1"/>
      <c r="UN1020" s="1"/>
      <c r="UO1020" s="1"/>
      <c r="UP1020" s="1"/>
      <c r="UQ1020" s="1"/>
      <c r="UR1020" s="1"/>
      <c r="US1020" s="1"/>
      <c r="UT1020" s="1"/>
      <c r="UU1020" s="1"/>
      <c r="UV1020" s="1"/>
      <c r="UW1020" s="1"/>
      <c r="UX1020" s="1"/>
      <c r="UY1020" s="1"/>
      <c r="UZ1020" s="1"/>
      <c r="VA1020" s="1"/>
      <c r="VB1020" s="1"/>
      <c r="VC1020" s="1"/>
      <c r="VD1020" s="1"/>
      <c r="VE1020" s="1"/>
      <c r="VF1020" s="1"/>
      <c r="VG1020" s="1"/>
      <c r="VH1020" s="1"/>
      <c r="VI1020" s="1"/>
      <c r="VJ1020" s="1"/>
      <c r="VK1020" s="1"/>
      <c r="VL1020" s="1"/>
      <c r="VM1020" s="1"/>
      <c r="VN1020" s="1"/>
      <c r="VO1020" s="1"/>
      <c r="VP1020" s="1"/>
      <c r="VQ1020" s="1"/>
      <c r="VR1020" s="1"/>
      <c r="VS1020" s="1"/>
      <c r="VT1020" s="1"/>
      <c r="VU1020" s="1"/>
      <c r="VV1020" s="1"/>
      <c r="VW1020" s="1"/>
      <c r="VX1020" s="1"/>
      <c r="VY1020" s="1"/>
      <c r="VZ1020" s="1"/>
      <c r="WA1020" s="1"/>
      <c r="WB1020" s="1"/>
      <c r="WC1020" s="1"/>
      <c r="WD1020" s="1"/>
      <c r="WE1020" s="1"/>
      <c r="WF1020" s="1"/>
      <c r="WG1020" s="1"/>
      <c r="WH1020" s="1"/>
      <c r="WI1020" s="1"/>
      <c r="WJ1020" s="1"/>
      <c r="WK1020" s="1"/>
      <c r="WL1020" s="1"/>
      <c r="WM1020" s="1"/>
      <c r="WN1020" s="1"/>
      <c r="WO1020" s="1"/>
      <c r="WP1020" s="1"/>
      <c r="WQ1020" s="1"/>
      <c r="WR1020" s="1"/>
      <c r="WS1020" s="1"/>
      <c r="WT1020" s="1"/>
      <c r="WU1020" s="1"/>
      <c r="WV1020" s="1"/>
      <c r="WW1020" s="1"/>
      <c r="WX1020" s="1"/>
      <c r="WY1020" s="1"/>
      <c r="WZ1020" s="1"/>
      <c r="XA1020" s="1"/>
      <c r="XB1020" s="1"/>
      <c r="XC1020" s="1"/>
      <c r="XD1020" s="1"/>
      <c r="XE1020" s="1"/>
      <c r="XF1020" s="1"/>
      <c r="XG1020" s="1"/>
      <c r="XH1020" s="1"/>
      <c r="XI1020" s="1"/>
      <c r="XJ1020" s="1"/>
      <c r="XK1020" s="1"/>
      <c r="XL1020" s="1"/>
      <c r="XM1020" s="1"/>
      <c r="XN1020" s="1"/>
      <c r="XO1020" s="1"/>
      <c r="XP1020" s="1"/>
      <c r="XQ1020" s="1"/>
      <c r="XR1020" s="1"/>
      <c r="XS1020" s="1"/>
      <c r="XT1020" s="1"/>
      <c r="XU1020" s="1"/>
      <c r="XV1020" s="1"/>
      <c r="XW1020" s="1"/>
      <c r="XX1020" s="1"/>
      <c r="XY1020" s="1"/>
      <c r="XZ1020" s="1"/>
      <c r="YA1020" s="1"/>
      <c r="YB1020" s="1"/>
      <c r="YC1020" s="1"/>
      <c r="YD1020" s="1"/>
      <c r="YE1020" s="1"/>
      <c r="YF1020" s="1"/>
      <c r="YG1020" s="1"/>
      <c r="YH1020" s="1"/>
      <c r="YI1020" s="1"/>
      <c r="YJ1020" s="1"/>
      <c r="YK1020" s="1"/>
      <c r="YL1020" s="1"/>
      <c r="YM1020" s="1"/>
      <c r="YN1020" s="1"/>
      <c r="YO1020" s="1"/>
      <c r="YP1020" s="1"/>
      <c r="YQ1020" s="1"/>
      <c r="YR1020" s="1"/>
      <c r="YS1020" s="1"/>
      <c r="YT1020" s="1"/>
      <c r="YU1020" s="1"/>
      <c r="YV1020" s="1"/>
      <c r="YW1020" s="1"/>
      <c r="YX1020" s="1"/>
      <c r="YY1020" s="1"/>
      <c r="YZ1020" s="1"/>
      <c r="ZA1020" s="1"/>
      <c r="ZB1020" s="1"/>
      <c r="ZC1020" s="1"/>
      <c r="ZD1020" s="1"/>
      <c r="ZE1020" s="1"/>
      <c r="ZF1020" s="1"/>
      <c r="ZG1020" s="1"/>
      <c r="ZH1020" s="1"/>
      <c r="ZI1020" s="1"/>
      <c r="ZJ1020" s="1"/>
      <c r="ZK1020" s="1"/>
      <c r="ZL1020" s="1"/>
      <c r="ZM1020" s="1"/>
      <c r="ZN1020" s="1"/>
      <c r="ZO1020" s="1"/>
      <c r="ZP1020" s="1"/>
      <c r="ZQ1020" s="1"/>
      <c r="ZR1020" s="1"/>
      <c r="ZS1020" s="1"/>
      <c r="ZT1020" s="1"/>
      <c r="ZU1020" s="1"/>
      <c r="ZV1020" s="1"/>
      <c r="ZW1020" s="1"/>
      <c r="ZX1020" s="1"/>
      <c r="ZY1020" s="1"/>
      <c r="ZZ1020" s="1"/>
      <c r="AAA1020" s="1"/>
      <c r="AAB1020" s="1"/>
      <c r="AAC1020" s="1"/>
      <c r="AAD1020" s="1"/>
      <c r="AAE1020" s="1"/>
      <c r="AAF1020" s="1"/>
      <c r="AAG1020" s="1"/>
      <c r="AAH1020" s="1"/>
      <c r="AAI1020" s="1"/>
      <c r="AAJ1020" s="1"/>
      <c r="AAK1020" s="1"/>
      <c r="AAL1020" s="1"/>
      <c r="AAM1020" s="1"/>
      <c r="AAN1020" s="1"/>
      <c r="AAO1020" s="1"/>
      <c r="AAP1020" s="1"/>
      <c r="AAQ1020" s="1"/>
      <c r="AAR1020" s="1"/>
      <c r="AAS1020" s="1"/>
      <c r="AAT1020" s="1"/>
      <c r="AAU1020" s="1"/>
      <c r="AAV1020" s="1"/>
      <c r="AAW1020" s="1"/>
      <c r="AAX1020" s="1"/>
      <c r="AAY1020" s="1"/>
      <c r="AAZ1020" s="1"/>
      <c r="ABA1020" s="1"/>
      <c r="ABB1020" s="1"/>
      <c r="ABC1020" s="1"/>
      <c r="ABD1020" s="1"/>
      <c r="ABE1020" s="1"/>
      <c r="ABF1020" s="1"/>
      <c r="ABG1020" s="1"/>
      <c r="ABH1020" s="1"/>
      <c r="ABI1020" s="1"/>
      <c r="ABJ1020" s="1"/>
      <c r="ABK1020" s="1"/>
      <c r="ABL1020" s="1"/>
      <c r="ABM1020" s="1"/>
      <c r="ABN1020" s="1"/>
      <c r="ABO1020" s="1"/>
      <c r="ABP1020" s="1"/>
      <c r="ABQ1020" s="1"/>
      <c r="ABR1020" s="1"/>
      <c r="ABS1020" s="1"/>
      <c r="ABT1020" s="1"/>
      <c r="ABU1020" s="1"/>
      <c r="ABV1020" s="1"/>
      <c r="ABW1020" s="1"/>
      <c r="ABX1020" s="1"/>
      <c r="ABY1020" s="1"/>
      <c r="ABZ1020" s="1"/>
      <c r="ACA1020" s="1"/>
      <c r="ACB1020" s="1"/>
      <c r="ACC1020" s="1"/>
      <c r="ACD1020" s="1"/>
      <c r="ACE1020" s="1"/>
      <c r="ACF1020" s="1"/>
      <c r="ACG1020" s="1"/>
      <c r="ACH1020" s="1"/>
      <c r="ACI1020" s="1"/>
      <c r="ACJ1020" s="1"/>
      <c r="ACK1020" s="1"/>
      <c r="ACL1020" s="1"/>
      <c r="ACM1020" s="1"/>
      <c r="ACN1020" s="1"/>
      <c r="ACO1020" s="1"/>
      <c r="ACP1020" s="1"/>
      <c r="ACQ1020" s="1"/>
      <c r="ACR1020" s="1"/>
      <c r="ACS1020" s="1"/>
      <c r="ACT1020" s="1"/>
      <c r="ACU1020" s="1"/>
      <c r="ACV1020" s="1"/>
      <c r="ACW1020" s="1"/>
      <c r="ACX1020" s="1"/>
      <c r="ACY1020" s="1"/>
      <c r="ACZ1020" s="1"/>
      <c r="ADA1020" s="1"/>
      <c r="ADB1020" s="1"/>
      <c r="ADC1020" s="1"/>
      <c r="ADD1020" s="1"/>
      <c r="ADE1020" s="1"/>
      <c r="ADF1020" s="1"/>
      <c r="ADG1020" s="1"/>
      <c r="ADH1020" s="1"/>
      <c r="ADI1020" s="1"/>
      <c r="ADJ1020" s="1"/>
      <c r="ADK1020" s="1"/>
      <c r="ADL1020" s="1"/>
      <c r="ADM1020" s="1"/>
      <c r="ADN1020" s="1"/>
      <c r="ADO1020" s="1"/>
      <c r="ADP1020" s="1"/>
      <c r="ADQ1020" s="1"/>
      <c r="ADR1020" s="1"/>
      <c r="ADS1020" s="1"/>
      <c r="ADT1020" s="1"/>
      <c r="ADU1020" s="1"/>
      <c r="ADV1020" s="1"/>
      <c r="ADW1020" s="1"/>
      <c r="ADX1020" s="1"/>
      <c r="ADY1020" s="1"/>
      <c r="ADZ1020" s="1"/>
      <c r="AEA1020" s="1"/>
      <c r="AEB1020" s="1"/>
      <c r="AEC1020" s="1"/>
      <c r="AED1020" s="1"/>
      <c r="AEE1020" s="1"/>
      <c r="AEF1020" s="1"/>
      <c r="AEG1020" s="1"/>
      <c r="AEH1020" s="1"/>
      <c r="AEI1020" s="1"/>
      <c r="AEJ1020" s="1"/>
      <c r="AEK1020" s="1"/>
      <c r="AEL1020" s="1"/>
      <c r="AEM1020" s="1"/>
      <c r="AEN1020" s="1"/>
      <c r="AEO1020" s="1"/>
      <c r="AEP1020" s="1"/>
      <c r="AEQ1020" s="1"/>
      <c r="AER1020" s="1"/>
      <c r="AES1020" s="1"/>
      <c r="AET1020" s="1"/>
      <c r="AEU1020" s="1"/>
      <c r="AEV1020" s="1"/>
      <c r="AEW1020" s="1"/>
      <c r="AEX1020" s="1"/>
      <c r="AEY1020" s="1"/>
      <c r="AEZ1020" s="1"/>
      <c r="AFA1020" s="1"/>
      <c r="AFB1020" s="1"/>
      <c r="AFC1020" s="1"/>
      <c r="AFD1020" s="1"/>
      <c r="AFE1020" s="1"/>
      <c r="AFF1020" s="1"/>
      <c r="AFG1020" s="1"/>
      <c r="AFH1020" s="1"/>
      <c r="AFI1020" s="1"/>
      <c r="AFJ1020" s="1"/>
      <c r="AFK1020" s="1"/>
      <c r="AFL1020" s="1"/>
      <c r="AFM1020" s="1"/>
      <c r="AFN1020" s="1"/>
      <c r="AFO1020" s="1"/>
      <c r="AFP1020" s="1"/>
      <c r="AFQ1020" s="1"/>
      <c r="AFR1020" s="1"/>
      <c r="AFS1020" s="1"/>
      <c r="AFT1020" s="1"/>
      <c r="AFU1020" s="1"/>
      <c r="AFV1020" s="1"/>
      <c r="AFW1020" s="1"/>
      <c r="AFX1020" s="1"/>
      <c r="AFY1020" s="1"/>
      <c r="AFZ1020" s="1"/>
      <c r="AGA1020" s="1"/>
      <c r="AGB1020" s="1"/>
      <c r="AGC1020" s="1"/>
      <c r="AGD1020" s="1"/>
      <c r="AGE1020" s="1"/>
      <c r="AGF1020" s="1"/>
      <c r="AGG1020" s="1"/>
      <c r="AGH1020" s="1"/>
      <c r="AGI1020" s="1"/>
      <c r="AGJ1020" s="1"/>
      <c r="AGK1020" s="1"/>
      <c r="AGL1020" s="1"/>
      <c r="AGM1020" s="1"/>
      <c r="AGN1020" s="1"/>
      <c r="AGO1020" s="1"/>
      <c r="AGP1020" s="1"/>
      <c r="AGQ1020" s="1"/>
      <c r="AGR1020" s="1"/>
      <c r="AGS1020" s="1"/>
      <c r="AGT1020" s="1"/>
      <c r="AGU1020" s="1"/>
      <c r="AGV1020" s="1"/>
      <c r="AGW1020" s="1"/>
      <c r="AGX1020" s="1"/>
      <c r="AGY1020" s="1"/>
      <c r="AGZ1020" s="1"/>
      <c r="AHA1020" s="1"/>
      <c r="AHB1020" s="1"/>
      <c r="AHC1020" s="1"/>
      <c r="AHD1020" s="1"/>
      <c r="AHE1020" s="1"/>
      <c r="AHF1020" s="1"/>
      <c r="AHG1020" s="1"/>
      <c r="AHH1020" s="1"/>
      <c r="AHI1020" s="1"/>
      <c r="AHJ1020" s="1"/>
      <c r="AHK1020" s="1"/>
      <c r="AHL1020" s="1"/>
      <c r="AHM1020" s="1"/>
      <c r="AHN1020" s="1"/>
      <c r="AHO1020" s="1"/>
      <c r="AHP1020" s="1"/>
      <c r="AHQ1020" s="1"/>
      <c r="AHR1020" s="1"/>
      <c r="AHS1020" s="1"/>
      <c r="AHT1020" s="1"/>
      <c r="AHU1020" s="1"/>
      <c r="AHV1020" s="1"/>
      <c r="AHW1020" s="1"/>
      <c r="AHX1020" s="1"/>
      <c r="AHY1020" s="1"/>
      <c r="AHZ1020" s="1"/>
      <c r="AIA1020" s="1"/>
      <c r="AIB1020" s="1"/>
      <c r="AIC1020" s="1"/>
      <c r="AID1020" s="1"/>
      <c r="AIE1020" s="1"/>
      <c r="AIF1020" s="1"/>
      <c r="AIG1020" s="1"/>
      <c r="AIH1020" s="1"/>
      <c r="AII1020" s="1"/>
      <c r="AIJ1020" s="1"/>
      <c r="AIK1020" s="1"/>
      <c r="AIL1020" s="1"/>
      <c r="AIM1020" s="1"/>
      <c r="AIN1020" s="1"/>
      <c r="AIO1020" s="1"/>
      <c r="AIP1020" s="1"/>
      <c r="AIQ1020" s="1"/>
      <c r="AIR1020" s="1"/>
      <c r="AIS1020" s="1"/>
      <c r="AIT1020" s="1"/>
      <c r="AIU1020" s="1"/>
      <c r="AIV1020" s="1"/>
      <c r="AIW1020" s="1"/>
      <c r="AIX1020" s="1"/>
      <c r="AIY1020" s="1"/>
      <c r="AIZ1020" s="1"/>
      <c r="AJA1020" s="1"/>
      <c r="AJB1020" s="1"/>
      <c r="AJC1020" s="1"/>
      <c r="AJD1020" s="1"/>
      <c r="AJE1020" s="1"/>
      <c r="AJF1020" s="1"/>
      <c r="AJG1020" s="1"/>
      <c r="AJH1020" s="1"/>
      <c r="AJI1020" s="1"/>
      <c r="AJJ1020" s="1"/>
      <c r="AJK1020" s="1"/>
      <c r="AJL1020" s="1"/>
      <c r="AJM1020" s="1"/>
      <c r="AJN1020" s="1"/>
      <c r="AJO1020" s="1"/>
      <c r="AJP1020" s="1"/>
      <c r="AJQ1020" s="1"/>
      <c r="AJR1020" s="1"/>
      <c r="AJS1020" s="1"/>
      <c r="AJT1020" s="1"/>
      <c r="AJU1020" s="1"/>
      <c r="AJV1020" s="1"/>
      <c r="AJW1020" s="1"/>
      <c r="AJX1020" s="1"/>
      <c r="AJY1020" s="1"/>
      <c r="AJZ1020" s="1"/>
      <c r="AKA1020" s="1"/>
      <c r="AKB1020" s="1"/>
      <c r="AKC1020" s="1"/>
      <c r="AKD1020" s="1"/>
      <c r="AKE1020" s="1"/>
      <c r="AKF1020" s="1"/>
      <c r="AKG1020" s="1"/>
      <c r="AKH1020" s="1"/>
      <c r="AKI1020" s="1"/>
      <c r="AKJ1020" s="1"/>
      <c r="AKK1020" s="1"/>
      <c r="AKL1020" s="1"/>
      <c r="AKM1020" s="1"/>
      <c r="AKN1020" s="1"/>
      <c r="AKO1020" s="1"/>
      <c r="AKP1020" s="1"/>
      <c r="AKQ1020" s="1"/>
      <c r="AKR1020" s="1"/>
      <c r="AKS1020" s="1"/>
      <c r="AKT1020" s="1"/>
      <c r="AKU1020" s="1"/>
      <c r="AKV1020" s="1"/>
      <c r="AKW1020" s="1"/>
      <c r="AKX1020" s="1"/>
      <c r="AKY1020" s="1"/>
      <c r="AKZ1020" s="1"/>
      <c r="ALA1020" s="1"/>
      <c r="ALB1020" s="1"/>
      <c r="ALC1020" s="1"/>
      <c r="ALD1020" s="1"/>
      <c r="ALE1020" s="1"/>
      <c r="ALF1020" s="1"/>
      <c r="ALG1020" s="1"/>
      <c r="ALH1020" s="1"/>
      <c r="ALI1020" s="1"/>
      <c r="ALJ1020" s="1"/>
      <c r="ALK1020" s="1"/>
      <c r="ALL1020" s="1"/>
      <c r="ALM1020" s="1"/>
    </row>
    <row r="1021" ht="21" customHeight="1"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  <c r="NC1021" s="1"/>
      <c r="ND1021" s="1"/>
      <c r="NE1021" s="1"/>
      <c r="NF1021" s="1"/>
      <c r="NG1021" s="1"/>
      <c r="NH1021" s="1"/>
      <c r="NI1021" s="1"/>
      <c r="NJ1021" s="1"/>
      <c r="NK1021" s="1"/>
      <c r="NL1021" s="1"/>
      <c r="NM1021" s="1"/>
      <c r="NN1021" s="1"/>
      <c r="NO1021" s="1"/>
      <c r="NP1021" s="1"/>
      <c r="NQ1021" s="1"/>
      <c r="NR1021" s="1"/>
      <c r="NS1021" s="1"/>
      <c r="NT1021" s="1"/>
      <c r="NU1021" s="1"/>
      <c r="NV1021" s="1"/>
      <c r="NW1021" s="1"/>
      <c r="NX1021" s="1"/>
      <c r="NY1021" s="1"/>
      <c r="NZ1021" s="1"/>
      <c r="OA1021" s="1"/>
      <c r="OB1021" s="1"/>
      <c r="OC1021" s="1"/>
      <c r="OD1021" s="1"/>
      <c r="OE1021" s="1"/>
      <c r="OF1021" s="1"/>
      <c r="OG1021" s="1"/>
      <c r="OH1021" s="1"/>
      <c r="OI1021" s="1"/>
      <c r="OJ1021" s="1"/>
      <c r="OK1021" s="1"/>
      <c r="OL1021" s="1"/>
      <c r="OM1021" s="1"/>
      <c r="ON1021" s="1"/>
      <c r="OO1021" s="1"/>
      <c r="OP1021" s="1"/>
      <c r="OQ1021" s="1"/>
      <c r="OR1021" s="1"/>
      <c r="OS1021" s="1"/>
      <c r="OT1021" s="1"/>
      <c r="OU1021" s="1"/>
      <c r="OV1021" s="1"/>
      <c r="OW1021" s="1"/>
      <c r="OX1021" s="1"/>
      <c r="OY1021" s="1"/>
      <c r="OZ1021" s="1"/>
      <c r="PA1021" s="1"/>
      <c r="PB1021" s="1"/>
      <c r="PC1021" s="1"/>
      <c r="PD1021" s="1"/>
      <c r="PE1021" s="1"/>
      <c r="PF1021" s="1"/>
      <c r="PG1021" s="1"/>
      <c r="PH1021" s="1"/>
      <c r="PI1021" s="1"/>
      <c r="PJ1021" s="1"/>
      <c r="PK1021" s="1"/>
      <c r="PL1021" s="1"/>
      <c r="PM1021" s="1"/>
      <c r="PN1021" s="1"/>
      <c r="PO1021" s="1"/>
      <c r="PP1021" s="1"/>
      <c r="PQ1021" s="1"/>
      <c r="PR1021" s="1"/>
      <c r="PS1021" s="1"/>
      <c r="PT1021" s="1"/>
      <c r="PU1021" s="1"/>
      <c r="PV1021" s="1"/>
      <c r="PW1021" s="1"/>
      <c r="PX1021" s="1"/>
      <c r="PY1021" s="1"/>
      <c r="PZ1021" s="1"/>
      <c r="QA1021" s="1"/>
      <c r="QB1021" s="1"/>
      <c r="QC1021" s="1"/>
      <c r="QD1021" s="1"/>
      <c r="QE1021" s="1"/>
      <c r="QF1021" s="1"/>
      <c r="QG1021" s="1"/>
      <c r="QH1021" s="1"/>
      <c r="QI1021" s="1"/>
      <c r="QJ1021" s="1"/>
      <c r="QK1021" s="1"/>
      <c r="QL1021" s="1"/>
      <c r="QM1021" s="1"/>
      <c r="QN1021" s="1"/>
      <c r="QO1021" s="1"/>
      <c r="QP1021" s="1"/>
      <c r="QQ1021" s="1"/>
      <c r="QR1021" s="1"/>
      <c r="QS1021" s="1"/>
      <c r="QT1021" s="1"/>
      <c r="QU1021" s="1"/>
      <c r="QV1021" s="1"/>
      <c r="QW1021" s="1"/>
      <c r="QX1021" s="1"/>
      <c r="QY1021" s="1"/>
      <c r="QZ1021" s="1"/>
      <c r="RA1021" s="1"/>
      <c r="RB1021" s="1"/>
      <c r="RC1021" s="1"/>
      <c r="RD1021" s="1"/>
      <c r="RE1021" s="1"/>
      <c r="RF1021" s="1"/>
      <c r="RG1021" s="1"/>
      <c r="RH1021" s="1"/>
      <c r="RI1021" s="1"/>
      <c r="RJ1021" s="1"/>
      <c r="RK1021" s="1"/>
      <c r="RL1021" s="1"/>
      <c r="RM1021" s="1"/>
      <c r="RN1021" s="1"/>
      <c r="RO1021" s="1"/>
      <c r="RP1021" s="1"/>
      <c r="RQ1021" s="1"/>
      <c r="RR1021" s="1"/>
      <c r="RS1021" s="1"/>
      <c r="RT1021" s="1"/>
      <c r="RU1021" s="1"/>
      <c r="RV1021" s="1"/>
      <c r="RW1021" s="1"/>
      <c r="RX1021" s="1"/>
      <c r="RY1021" s="1"/>
      <c r="RZ1021" s="1"/>
      <c r="SA1021" s="1"/>
      <c r="SB1021" s="1"/>
      <c r="SC1021" s="1"/>
      <c r="SD1021" s="1"/>
      <c r="SE1021" s="1"/>
      <c r="SF1021" s="1"/>
      <c r="SG1021" s="1"/>
      <c r="SH1021" s="1"/>
      <c r="SI1021" s="1"/>
      <c r="SJ1021" s="1"/>
      <c r="SK1021" s="1"/>
      <c r="SL1021" s="1"/>
      <c r="SM1021" s="1"/>
      <c r="SN1021" s="1"/>
      <c r="SO1021" s="1"/>
      <c r="SP1021" s="1"/>
      <c r="SQ1021" s="1"/>
      <c r="SR1021" s="1"/>
      <c r="SS1021" s="1"/>
      <c r="ST1021" s="1"/>
      <c r="SU1021" s="1"/>
      <c r="SV1021" s="1"/>
      <c r="SW1021" s="1"/>
      <c r="SX1021" s="1"/>
      <c r="SY1021" s="1"/>
      <c r="SZ1021" s="1"/>
      <c r="TA1021" s="1"/>
      <c r="TB1021" s="1"/>
      <c r="TC1021" s="1"/>
      <c r="TD1021" s="1"/>
      <c r="TE1021" s="1"/>
      <c r="TF1021" s="1"/>
      <c r="TG1021" s="1"/>
      <c r="TH1021" s="1"/>
      <c r="TI1021" s="1"/>
      <c r="TJ1021" s="1"/>
      <c r="TK1021" s="1"/>
      <c r="TL1021" s="1"/>
      <c r="TM1021" s="1"/>
      <c r="TN1021" s="1"/>
      <c r="TO1021" s="1"/>
      <c r="TP1021" s="1"/>
      <c r="TQ1021" s="1"/>
      <c r="TR1021" s="1"/>
      <c r="TS1021" s="1"/>
      <c r="TT1021" s="1"/>
      <c r="TU1021" s="1"/>
      <c r="TV1021" s="1"/>
      <c r="TW1021" s="1"/>
      <c r="TX1021" s="1"/>
      <c r="TY1021" s="1"/>
      <c r="TZ1021" s="1"/>
      <c r="UA1021" s="1"/>
      <c r="UB1021" s="1"/>
      <c r="UC1021" s="1"/>
      <c r="UD1021" s="1"/>
      <c r="UE1021" s="1"/>
      <c r="UF1021" s="1"/>
      <c r="UG1021" s="1"/>
      <c r="UH1021" s="1"/>
      <c r="UI1021" s="1"/>
      <c r="UJ1021" s="1"/>
      <c r="UK1021" s="1"/>
      <c r="UL1021" s="1"/>
      <c r="UM1021" s="1"/>
      <c r="UN1021" s="1"/>
      <c r="UO1021" s="1"/>
      <c r="UP1021" s="1"/>
      <c r="UQ1021" s="1"/>
      <c r="UR1021" s="1"/>
      <c r="US1021" s="1"/>
      <c r="UT1021" s="1"/>
      <c r="UU1021" s="1"/>
      <c r="UV1021" s="1"/>
      <c r="UW1021" s="1"/>
      <c r="UX1021" s="1"/>
      <c r="UY1021" s="1"/>
      <c r="UZ1021" s="1"/>
      <c r="VA1021" s="1"/>
      <c r="VB1021" s="1"/>
      <c r="VC1021" s="1"/>
      <c r="VD1021" s="1"/>
      <c r="VE1021" s="1"/>
      <c r="VF1021" s="1"/>
      <c r="VG1021" s="1"/>
      <c r="VH1021" s="1"/>
      <c r="VI1021" s="1"/>
      <c r="VJ1021" s="1"/>
      <c r="VK1021" s="1"/>
      <c r="VL1021" s="1"/>
      <c r="VM1021" s="1"/>
      <c r="VN1021" s="1"/>
      <c r="VO1021" s="1"/>
      <c r="VP1021" s="1"/>
      <c r="VQ1021" s="1"/>
      <c r="VR1021" s="1"/>
      <c r="VS1021" s="1"/>
      <c r="VT1021" s="1"/>
      <c r="VU1021" s="1"/>
      <c r="VV1021" s="1"/>
      <c r="VW1021" s="1"/>
      <c r="VX1021" s="1"/>
      <c r="VY1021" s="1"/>
      <c r="VZ1021" s="1"/>
      <c r="WA1021" s="1"/>
      <c r="WB1021" s="1"/>
      <c r="WC1021" s="1"/>
      <c r="WD1021" s="1"/>
      <c r="WE1021" s="1"/>
      <c r="WF1021" s="1"/>
      <c r="WG1021" s="1"/>
      <c r="WH1021" s="1"/>
      <c r="WI1021" s="1"/>
      <c r="WJ1021" s="1"/>
      <c r="WK1021" s="1"/>
      <c r="WL1021" s="1"/>
      <c r="WM1021" s="1"/>
      <c r="WN1021" s="1"/>
      <c r="WO1021" s="1"/>
      <c r="WP1021" s="1"/>
      <c r="WQ1021" s="1"/>
      <c r="WR1021" s="1"/>
      <c r="WS1021" s="1"/>
      <c r="WT1021" s="1"/>
      <c r="WU1021" s="1"/>
      <c r="WV1021" s="1"/>
      <c r="WW1021" s="1"/>
      <c r="WX1021" s="1"/>
      <c r="WY1021" s="1"/>
      <c r="WZ1021" s="1"/>
      <c r="XA1021" s="1"/>
      <c r="XB1021" s="1"/>
      <c r="XC1021" s="1"/>
      <c r="XD1021" s="1"/>
      <c r="XE1021" s="1"/>
      <c r="XF1021" s="1"/>
      <c r="XG1021" s="1"/>
      <c r="XH1021" s="1"/>
      <c r="XI1021" s="1"/>
      <c r="XJ1021" s="1"/>
      <c r="XK1021" s="1"/>
      <c r="XL1021" s="1"/>
      <c r="XM1021" s="1"/>
      <c r="XN1021" s="1"/>
      <c r="XO1021" s="1"/>
      <c r="XP1021" s="1"/>
      <c r="XQ1021" s="1"/>
      <c r="XR1021" s="1"/>
      <c r="XS1021" s="1"/>
      <c r="XT1021" s="1"/>
      <c r="XU1021" s="1"/>
      <c r="XV1021" s="1"/>
      <c r="XW1021" s="1"/>
      <c r="XX1021" s="1"/>
      <c r="XY1021" s="1"/>
      <c r="XZ1021" s="1"/>
      <c r="YA1021" s="1"/>
      <c r="YB1021" s="1"/>
      <c r="YC1021" s="1"/>
      <c r="YD1021" s="1"/>
      <c r="YE1021" s="1"/>
      <c r="YF1021" s="1"/>
      <c r="YG1021" s="1"/>
      <c r="YH1021" s="1"/>
      <c r="YI1021" s="1"/>
      <c r="YJ1021" s="1"/>
      <c r="YK1021" s="1"/>
      <c r="YL1021" s="1"/>
      <c r="YM1021" s="1"/>
      <c r="YN1021" s="1"/>
      <c r="YO1021" s="1"/>
      <c r="YP1021" s="1"/>
      <c r="YQ1021" s="1"/>
      <c r="YR1021" s="1"/>
      <c r="YS1021" s="1"/>
      <c r="YT1021" s="1"/>
      <c r="YU1021" s="1"/>
      <c r="YV1021" s="1"/>
      <c r="YW1021" s="1"/>
      <c r="YX1021" s="1"/>
      <c r="YY1021" s="1"/>
      <c r="YZ1021" s="1"/>
      <c r="ZA1021" s="1"/>
      <c r="ZB1021" s="1"/>
      <c r="ZC1021" s="1"/>
      <c r="ZD1021" s="1"/>
      <c r="ZE1021" s="1"/>
      <c r="ZF1021" s="1"/>
      <c r="ZG1021" s="1"/>
      <c r="ZH1021" s="1"/>
      <c r="ZI1021" s="1"/>
      <c r="ZJ1021" s="1"/>
      <c r="ZK1021" s="1"/>
      <c r="ZL1021" s="1"/>
      <c r="ZM1021" s="1"/>
      <c r="ZN1021" s="1"/>
      <c r="ZO1021" s="1"/>
      <c r="ZP1021" s="1"/>
      <c r="ZQ1021" s="1"/>
      <c r="ZR1021" s="1"/>
      <c r="ZS1021" s="1"/>
      <c r="ZT1021" s="1"/>
      <c r="ZU1021" s="1"/>
      <c r="ZV1021" s="1"/>
      <c r="ZW1021" s="1"/>
      <c r="ZX1021" s="1"/>
      <c r="ZY1021" s="1"/>
      <c r="ZZ1021" s="1"/>
      <c r="AAA1021" s="1"/>
      <c r="AAB1021" s="1"/>
      <c r="AAC1021" s="1"/>
      <c r="AAD1021" s="1"/>
      <c r="AAE1021" s="1"/>
      <c r="AAF1021" s="1"/>
      <c r="AAG1021" s="1"/>
      <c r="AAH1021" s="1"/>
      <c r="AAI1021" s="1"/>
      <c r="AAJ1021" s="1"/>
      <c r="AAK1021" s="1"/>
      <c r="AAL1021" s="1"/>
      <c r="AAM1021" s="1"/>
      <c r="AAN1021" s="1"/>
      <c r="AAO1021" s="1"/>
      <c r="AAP1021" s="1"/>
      <c r="AAQ1021" s="1"/>
      <c r="AAR1021" s="1"/>
      <c r="AAS1021" s="1"/>
      <c r="AAT1021" s="1"/>
      <c r="AAU1021" s="1"/>
      <c r="AAV1021" s="1"/>
      <c r="AAW1021" s="1"/>
      <c r="AAX1021" s="1"/>
      <c r="AAY1021" s="1"/>
      <c r="AAZ1021" s="1"/>
      <c r="ABA1021" s="1"/>
      <c r="ABB1021" s="1"/>
      <c r="ABC1021" s="1"/>
      <c r="ABD1021" s="1"/>
      <c r="ABE1021" s="1"/>
      <c r="ABF1021" s="1"/>
      <c r="ABG1021" s="1"/>
      <c r="ABH1021" s="1"/>
      <c r="ABI1021" s="1"/>
      <c r="ABJ1021" s="1"/>
      <c r="ABK1021" s="1"/>
      <c r="ABL1021" s="1"/>
      <c r="ABM1021" s="1"/>
      <c r="ABN1021" s="1"/>
      <c r="ABO1021" s="1"/>
      <c r="ABP1021" s="1"/>
      <c r="ABQ1021" s="1"/>
      <c r="ABR1021" s="1"/>
      <c r="ABS1021" s="1"/>
      <c r="ABT1021" s="1"/>
      <c r="ABU1021" s="1"/>
      <c r="ABV1021" s="1"/>
      <c r="ABW1021" s="1"/>
      <c r="ABX1021" s="1"/>
      <c r="ABY1021" s="1"/>
      <c r="ABZ1021" s="1"/>
      <c r="ACA1021" s="1"/>
      <c r="ACB1021" s="1"/>
      <c r="ACC1021" s="1"/>
      <c r="ACD1021" s="1"/>
      <c r="ACE1021" s="1"/>
      <c r="ACF1021" s="1"/>
      <c r="ACG1021" s="1"/>
      <c r="ACH1021" s="1"/>
      <c r="ACI1021" s="1"/>
      <c r="ACJ1021" s="1"/>
      <c r="ACK1021" s="1"/>
      <c r="ACL1021" s="1"/>
      <c r="ACM1021" s="1"/>
      <c r="ACN1021" s="1"/>
      <c r="ACO1021" s="1"/>
      <c r="ACP1021" s="1"/>
      <c r="ACQ1021" s="1"/>
      <c r="ACR1021" s="1"/>
      <c r="ACS1021" s="1"/>
      <c r="ACT1021" s="1"/>
      <c r="ACU1021" s="1"/>
      <c r="ACV1021" s="1"/>
      <c r="ACW1021" s="1"/>
      <c r="ACX1021" s="1"/>
      <c r="ACY1021" s="1"/>
      <c r="ACZ1021" s="1"/>
      <c r="ADA1021" s="1"/>
      <c r="ADB1021" s="1"/>
      <c r="ADC1021" s="1"/>
      <c r="ADD1021" s="1"/>
      <c r="ADE1021" s="1"/>
      <c r="ADF1021" s="1"/>
      <c r="ADG1021" s="1"/>
      <c r="ADH1021" s="1"/>
      <c r="ADI1021" s="1"/>
      <c r="ADJ1021" s="1"/>
      <c r="ADK1021" s="1"/>
      <c r="ADL1021" s="1"/>
      <c r="ADM1021" s="1"/>
      <c r="ADN1021" s="1"/>
      <c r="ADO1021" s="1"/>
      <c r="ADP1021" s="1"/>
      <c r="ADQ1021" s="1"/>
      <c r="ADR1021" s="1"/>
      <c r="ADS1021" s="1"/>
      <c r="ADT1021" s="1"/>
      <c r="ADU1021" s="1"/>
      <c r="ADV1021" s="1"/>
      <c r="ADW1021" s="1"/>
      <c r="ADX1021" s="1"/>
      <c r="ADY1021" s="1"/>
      <c r="ADZ1021" s="1"/>
      <c r="AEA1021" s="1"/>
      <c r="AEB1021" s="1"/>
      <c r="AEC1021" s="1"/>
      <c r="AED1021" s="1"/>
      <c r="AEE1021" s="1"/>
      <c r="AEF1021" s="1"/>
      <c r="AEG1021" s="1"/>
      <c r="AEH1021" s="1"/>
      <c r="AEI1021" s="1"/>
      <c r="AEJ1021" s="1"/>
      <c r="AEK1021" s="1"/>
      <c r="AEL1021" s="1"/>
      <c r="AEM1021" s="1"/>
      <c r="AEN1021" s="1"/>
      <c r="AEO1021" s="1"/>
      <c r="AEP1021" s="1"/>
      <c r="AEQ1021" s="1"/>
      <c r="AER1021" s="1"/>
      <c r="AES1021" s="1"/>
      <c r="AET1021" s="1"/>
      <c r="AEU1021" s="1"/>
      <c r="AEV1021" s="1"/>
      <c r="AEW1021" s="1"/>
      <c r="AEX1021" s="1"/>
      <c r="AEY1021" s="1"/>
      <c r="AEZ1021" s="1"/>
      <c r="AFA1021" s="1"/>
      <c r="AFB1021" s="1"/>
      <c r="AFC1021" s="1"/>
      <c r="AFD1021" s="1"/>
      <c r="AFE1021" s="1"/>
      <c r="AFF1021" s="1"/>
      <c r="AFG1021" s="1"/>
      <c r="AFH1021" s="1"/>
      <c r="AFI1021" s="1"/>
      <c r="AFJ1021" s="1"/>
      <c r="AFK1021" s="1"/>
      <c r="AFL1021" s="1"/>
      <c r="AFM1021" s="1"/>
      <c r="AFN1021" s="1"/>
      <c r="AFO1021" s="1"/>
      <c r="AFP1021" s="1"/>
      <c r="AFQ1021" s="1"/>
      <c r="AFR1021" s="1"/>
      <c r="AFS1021" s="1"/>
      <c r="AFT1021" s="1"/>
      <c r="AFU1021" s="1"/>
      <c r="AFV1021" s="1"/>
      <c r="AFW1021" s="1"/>
      <c r="AFX1021" s="1"/>
      <c r="AFY1021" s="1"/>
      <c r="AFZ1021" s="1"/>
      <c r="AGA1021" s="1"/>
      <c r="AGB1021" s="1"/>
      <c r="AGC1021" s="1"/>
      <c r="AGD1021" s="1"/>
      <c r="AGE1021" s="1"/>
      <c r="AGF1021" s="1"/>
      <c r="AGG1021" s="1"/>
      <c r="AGH1021" s="1"/>
      <c r="AGI1021" s="1"/>
      <c r="AGJ1021" s="1"/>
      <c r="AGK1021" s="1"/>
      <c r="AGL1021" s="1"/>
      <c r="AGM1021" s="1"/>
      <c r="AGN1021" s="1"/>
      <c r="AGO1021" s="1"/>
      <c r="AGP1021" s="1"/>
      <c r="AGQ1021" s="1"/>
      <c r="AGR1021" s="1"/>
      <c r="AGS1021" s="1"/>
      <c r="AGT1021" s="1"/>
      <c r="AGU1021" s="1"/>
      <c r="AGV1021" s="1"/>
      <c r="AGW1021" s="1"/>
      <c r="AGX1021" s="1"/>
      <c r="AGY1021" s="1"/>
      <c r="AGZ1021" s="1"/>
      <c r="AHA1021" s="1"/>
      <c r="AHB1021" s="1"/>
      <c r="AHC1021" s="1"/>
      <c r="AHD1021" s="1"/>
      <c r="AHE1021" s="1"/>
      <c r="AHF1021" s="1"/>
      <c r="AHG1021" s="1"/>
      <c r="AHH1021" s="1"/>
      <c r="AHI1021" s="1"/>
      <c r="AHJ1021" s="1"/>
      <c r="AHK1021" s="1"/>
      <c r="AHL1021" s="1"/>
      <c r="AHM1021" s="1"/>
      <c r="AHN1021" s="1"/>
      <c r="AHO1021" s="1"/>
      <c r="AHP1021" s="1"/>
      <c r="AHQ1021" s="1"/>
      <c r="AHR1021" s="1"/>
      <c r="AHS1021" s="1"/>
      <c r="AHT1021" s="1"/>
      <c r="AHU1021" s="1"/>
      <c r="AHV1021" s="1"/>
      <c r="AHW1021" s="1"/>
      <c r="AHX1021" s="1"/>
      <c r="AHY1021" s="1"/>
      <c r="AHZ1021" s="1"/>
      <c r="AIA1021" s="1"/>
      <c r="AIB1021" s="1"/>
      <c r="AIC1021" s="1"/>
      <c r="AID1021" s="1"/>
      <c r="AIE1021" s="1"/>
      <c r="AIF1021" s="1"/>
      <c r="AIG1021" s="1"/>
      <c r="AIH1021" s="1"/>
      <c r="AII1021" s="1"/>
      <c r="AIJ1021" s="1"/>
      <c r="AIK1021" s="1"/>
      <c r="AIL1021" s="1"/>
      <c r="AIM1021" s="1"/>
      <c r="AIN1021" s="1"/>
      <c r="AIO1021" s="1"/>
      <c r="AIP1021" s="1"/>
      <c r="AIQ1021" s="1"/>
      <c r="AIR1021" s="1"/>
      <c r="AIS1021" s="1"/>
      <c r="AIT1021" s="1"/>
      <c r="AIU1021" s="1"/>
      <c r="AIV1021" s="1"/>
      <c r="AIW1021" s="1"/>
      <c r="AIX1021" s="1"/>
      <c r="AIY1021" s="1"/>
      <c r="AIZ1021" s="1"/>
      <c r="AJA1021" s="1"/>
      <c r="AJB1021" s="1"/>
      <c r="AJC1021" s="1"/>
      <c r="AJD1021" s="1"/>
      <c r="AJE1021" s="1"/>
      <c r="AJF1021" s="1"/>
      <c r="AJG1021" s="1"/>
      <c r="AJH1021" s="1"/>
      <c r="AJI1021" s="1"/>
      <c r="AJJ1021" s="1"/>
      <c r="AJK1021" s="1"/>
      <c r="AJL1021" s="1"/>
      <c r="AJM1021" s="1"/>
      <c r="AJN1021" s="1"/>
      <c r="AJO1021" s="1"/>
      <c r="AJP1021" s="1"/>
      <c r="AJQ1021" s="1"/>
      <c r="AJR1021" s="1"/>
      <c r="AJS1021" s="1"/>
      <c r="AJT1021" s="1"/>
      <c r="AJU1021" s="1"/>
      <c r="AJV1021" s="1"/>
      <c r="AJW1021" s="1"/>
      <c r="AJX1021" s="1"/>
      <c r="AJY1021" s="1"/>
      <c r="AJZ1021" s="1"/>
      <c r="AKA1021" s="1"/>
      <c r="AKB1021" s="1"/>
      <c r="AKC1021" s="1"/>
      <c r="AKD1021" s="1"/>
      <c r="AKE1021" s="1"/>
      <c r="AKF1021" s="1"/>
      <c r="AKG1021" s="1"/>
      <c r="AKH1021" s="1"/>
      <c r="AKI1021" s="1"/>
      <c r="AKJ1021" s="1"/>
      <c r="AKK1021" s="1"/>
      <c r="AKL1021" s="1"/>
      <c r="AKM1021" s="1"/>
      <c r="AKN1021" s="1"/>
      <c r="AKO1021" s="1"/>
      <c r="AKP1021" s="1"/>
      <c r="AKQ1021" s="1"/>
      <c r="AKR1021" s="1"/>
      <c r="AKS1021" s="1"/>
      <c r="AKT1021" s="1"/>
      <c r="AKU1021" s="1"/>
      <c r="AKV1021" s="1"/>
      <c r="AKW1021" s="1"/>
      <c r="AKX1021" s="1"/>
      <c r="AKY1021" s="1"/>
      <c r="AKZ1021" s="1"/>
      <c r="ALA1021" s="1"/>
      <c r="ALB1021" s="1"/>
      <c r="ALC1021" s="1"/>
      <c r="ALD1021" s="1"/>
      <c r="ALE1021" s="1"/>
      <c r="ALF1021" s="1"/>
      <c r="ALG1021" s="1"/>
      <c r="ALH1021" s="1"/>
      <c r="ALI1021" s="1"/>
      <c r="ALJ1021" s="1"/>
      <c r="ALK1021" s="1"/>
      <c r="ALL1021" s="1"/>
      <c r="ALM1021" s="1"/>
    </row>
    <row r="1022" ht="21" customHeight="1"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  <c r="NC1022" s="1"/>
      <c r="ND1022" s="1"/>
      <c r="NE1022" s="1"/>
      <c r="NF1022" s="1"/>
      <c r="NG1022" s="1"/>
      <c r="NH1022" s="1"/>
      <c r="NI1022" s="1"/>
      <c r="NJ1022" s="1"/>
      <c r="NK1022" s="1"/>
      <c r="NL1022" s="1"/>
      <c r="NM1022" s="1"/>
      <c r="NN1022" s="1"/>
      <c r="NO1022" s="1"/>
      <c r="NP1022" s="1"/>
      <c r="NQ1022" s="1"/>
      <c r="NR1022" s="1"/>
      <c r="NS1022" s="1"/>
      <c r="NT1022" s="1"/>
      <c r="NU1022" s="1"/>
      <c r="NV1022" s="1"/>
      <c r="NW1022" s="1"/>
      <c r="NX1022" s="1"/>
      <c r="NY1022" s="1"/>
      <c r="NZ1022" s="1"/>
      <c r="OA1022" s="1"/>
      <c r="OB1022" s="1"/>
      <c r="OC1022" s="1"/>
      <c r="OD1022" s="1"/>
      <c r="OE1022" s="1"/>
      <c r="OF1022" s="1"/>
      <c r="OG1022" s="1"/>
      <c r="OH1022" s="1"/>
      <c r="OI1022" s="1"/>
      <c r="OJ1022" s="1"/>
      <c r="OK1022" s="1"/>
      <c r="OL1022" s="1"/>
      <c r="OM1022" s="1"/>
      <c r="ON1022" s="1"/>
      <c r="OO1022" s="1"/>
      <c r="OP1022" s="1"/>
      <c r="OQ1022" s="1"/>
      <c r="OR1022" s="1"/>
      <c r="OS1022" s="1"/>
      <c r="OT1022" s="1"/>
      <c r="OU1022" s="1"/>
      <c r="OV1022" s="1"/>
      <c r="OW1022" s="1"/>
      <c r="OX1022" s="1"/>
      <c r="OY1022" s="1"/>
      <c r="OZ1022" s="1"/>
      <c r="PA1022" s="1"/>
      <c r="PB1022" s="1"/>
      <c r="PC1022" s="1"/>
      <c r="PD1022" s="1"/>
      <c r="PE1022" s="1"/>
      <c r="PF1022" s="1"/>
      <c r="PG1022" s="1"/>
      <c r="PH1022" s="1"/>
      <c r="PI1022" s="1"/>
      <c r="PJ1022" s="1"/>
      <c r="PK1022" s="1"/>
      <c r="PL1022" s="1"/>
      <c r="PM1022" s="1"/>
      <c r="PN1022" s="1"/>
      <c r="PO1022" s="1"/>
      <c r="PP1022" s="1"/>
      <c r="PQ1022" s="1"/>
      <c r="PR1022" s="1"/>
      <c r="PS1022" s="1"/>
      <c r="PT1022" s="1"/>
      <c r="PU1022" s="1"/>
      <c r="PV1022" s="1"/>
      <c r="PW1022" s="1"/>
      <c r="PX1022" s="1"/>
      <c r="PY1022" s="1"/>
      <c r="PZ1022" s="1"/>
      <c r="QA1022" s="1"/>
      <c r="QB1022" s="1"/>
      <c r="QC1022" s="1"/>
      <c r="QD1022" s="1"/>
      <c r="QE1022" s="1"/>
      <c r="QF1022" s="1"/>
      <c r="QG1022" s="1"/>
      <c r="QH1022" s="1"/>
      <c r="QI1022" s="1"/>
      <c r="QJ1022" s="1"/>
      <c r="QK1022" s="1"/>
      <c r="QL1022" s="1"/>
      <c r="QM1022" s="1"/>
      <c r="QN1022" s="1"/>
      <c r="QO1022" s="1"/>
      <c r="QP1022" s="1"/>
      <c r="QQ1022" s="1"/>
      <c r="QR1022" s="1"/>
      <c r="QS1022" s="1"/>
      <c r="QT1022" s="1"/>
      <c r="QU1022" s="1"/>
      <c r="QV1022" s="1"/>
      <c r="QW1022" s="1"/>
      <c r="QX1022" s="1"/>
      <c r="QY1022" s="1"/>
      <c r="QZ1022" s="1"/>
      <c r="RA1022" s="1"/>
      <c r="RB1022" s="1"/>
      <c r="RC1022" s="1"/>
      <c r="RD1022" s="1"/>
      <c r="RE1022" s="1"/>
      <c r="RF1022" s="1"/>
      <c r="RG1022" s="1"/>
      <c r="RH1022" s="1"/>
      <c r="RI1022" s="1"/>
      <c r="RJ1022" s="1"/>
      <c r="RK1022" s="1"/>
      <c r="RL1022" s="1"/>
      <c r="RM1022" s="1"/>
      <c r="RN1022" s="1"/>
      <c r="RO1022" s="1"/>
      <c r="RP1022" s="1"/>
      <c r="RQ1022" s="1"/>
      <c r="RR1022" s="1"/>
      <c r="RS1022" s="1"/>
      <c r="RT1022" s="1"/>
      <c r="RU1022" s="1"/>
      <c r="RV1022" s="1"/>
      <c r="RW1022" s="1"/>
      <c r="RX1022" s="1"/>
      <c r="RY1022" s="1"/>
      <c r="RZ1022" s="1"/>
      <c r="SA1022" s="1"/>
      <c r="SB1022" s="1"/>
      <c r="SC1022" s="1"/>
      <c r="SD1022" s="1"/>
      <c r="SE1022" s="1"/>
      <c r="SF1022" s="1"/>
      <c r="SG1022" s="1"/>
      <c r="SH1022" s="1"/>
      <c r="SI1022" s="1"/>
      <c r="SJ1022" s="1"/>
      <c r="SK1022" s="1"/>
      <c r="SL1022" s="1"/>
      <c r="SM1022" s="1"/>
      <c r="SN1022" s="1"/>
      <c r="SO1022" s="1"/>
      <c r="SP1022" s="1"/>
      <c r="SQ1022" s="1"/>
      <c r="SR1022" s="1"/>
      <c r="SS1022" s="1"/>
      <c r="ST1022" s="1"/>
      <c r="SU1022" s="1"/>
      <c r="SV1022" s="1"/>
      <c r="SW1022" s="1"/>
      <c r="SX1022" s="1"/>
      <c r="SY1022" s="1"/>
      <c r="SZ1022" s="1"/>
      <c r="TA1022" s="1"/>
      <c r="TB1022" s="1"/>
      <c r="TC1022" s="1"/>
      <c r="TD1022" s="1"/>
      <c r="TE1022" s="1"/>
      <c r="TF1022" s="1"/>
      <c r="TG1022" s="1"/>
      <c r="TH1022" s="1"/>
      <c r="TI1022" s="1"/>
      <c r="TJ1022" s="1"/>
      <c r="TK1022" s="1"/>
      <c r="TL1022" s="1"/>
      <c r="TM1022" s="1"/>
      <c r="TN1022" s="1"/>
      <c r="TO1022" s="1"/>
      <c r="TP1022" s="1"/>
      <c r="TQ1022" s="1"/>
      <c r="TR1022" s="1"/>
      <c r="TS1022" s="1"/>
      <c r="TT1022" s="1"/>
      <c r="TU1022" s="1"/>
      <c r="TV1022" s="1"/>
      <c r="TW1022" s="1"/>
      <c r="TX1022" s="1"/>
      <c r="TY1022" s="1"/>
      <c r="TZ1022" s="1"/>
      <c r="UA1022" s="1"/>
      <c r="UB1022" s="1"/>
      <c r="UC1022" s="1"/>
      <c r="UD1022" s="1"/>
      <c r="UE1022" s="1"/>
      <c r="UF1022" s="1"/>
      <c r="UG1022" s="1"/>
      <c r="UH1022" s="1"/>
      <c r="UI1022" s="1"/>
      <c r="UJ1022" s="1"/>
      <c r="UK1022" s="1"/>
      <c r="UL1022" s="1"/>
      <c r="UM1022" s="1"/>
      <c r="UN1022" s="1"/>
      <c r="UO1022" s="1"/>
      <c r="UP1022" s="1"/>
      <c r="UQ1022" s="1"/>
      <c r="UR1022" s="1"/>
      <c r="US1022" s="1"/>
      <c r="UT1022" s="1"/>
      <c r="UU1022" s="1"/>
      <c r="UV1022" s="1"/>
      <c r="UW1022" s="1"/>
      <c r="UX1022" s="1"/>
      <c r="UY1022" s="1"/>
      <c r="UZ1022" s="1"/>
      <c r="VA1022" s="1"/>
      <c r="VB1022" s="1"/>
      <c r="VC1022" s="1"/>
      <c r="VD1022" s="1"/>
      <c r="VE1022" s="1"/>
      <c r="VF1022" s="1"/>
      <c r="VG1022" s="1"/>
      <c r="VH1022" s="1"/>
      <c r="VI1022" s="1"/>
      <c r="VJ1022" s="1"/>
      <c r="VK1022" s="1"/>
      <c r="VL1022" s="1"/>
      <c r="VM1022" s="1"/>
      <c r="VN1022" s="1"/>
      <c r="VO1022" s="1"/>
      <c r="VP1022" s="1"/>
      <c r="VQ1022" s="1"/>
      <c r="VR1022" s="1"/>
      <c r="VS1022" s="1"/>
      <c r="VT1022" s="1"/>
      <c r="VU1022" s="1"/>
      <c r="VV1022" s="1"/>
      <c r="VW1022" s="1"/>
      <c r="VX1022" s="1"/>
      <c r="VY1022" s="1"/>
      <c r="VZ1022" s="1"/>
      <c r="WA1022" s="1"/>
      <c r="WB1022" s="1"/>
      <c r="WC1022" s="1"/>
      <c r="WD1022" s="1"/>
      <c r="WE1022" s="1"/>
      <c r="WF1022" s="1"/>
      <c r="WG1022" s="1"/>
      <c r="WH1022" s="1"/>
      <c r="WI1022" s="1"/>
      <c r="WJ1022" s="1"/>
      <c r="WK1022" s="1"/>
      <c r="WL1022" s="1"/>
      <c r="WM1022" s="1"/>
      <c r="WN1022" s="1"/>
      <c r="WO1022" s="1"/>
      <c r="WP1022" s="1"/>
      <c r="WQ1022" s="1"/>
      <c r="WR1022" s="1"/>
      <c r="WS1022" s="1"/>
      <c r="WT1022" s="1"/>
      <c r="WU1022" s="1"/>
      <c r="WV1022" s="1"/>
      <c r="WW1022" s="1"/>
      <c r="WX1022" s="1"/>
      <c r="WY1022" s="1"/>
      <c r="WZ1022" s="1"/>
      <c r="XA1022" s="1"/>
      <c r="XB1022" s="1"/>
      <c r="XC1022" s="1"/>
      <c r="XD1022" s="1"/>
      <c r="XE1022" s="1"/>
      <c r="XF1022" s="1"/>
      <c r="XG1022" s="1"/>
      <c r="XH1022" s="1"/>
      <c r="XI1022" s="1"/>
      <c r="XJ1022" s="1"/>
      <c r="XK1022" s="1"/>
      <c r="XL1022" s="1"/>
      <c r="XM1022" s="1"/>
      <c r="XN1022" s="1"/>
      <c r="XO1022" s="1"/>
      <c r="XP1022" s="1"/>
      <c r="XQ1022" s="1"/>
      <c r="XR1022" s="1"/>
      <c r="XS1022" s="1"/>
      <c r="XT1022" s="1"/>
      <c r="XU1022" s="1"/>
      <c r="XV1022" s="1"/>
      <c r="XW1022" s="1"/>
      <c r="XX1022" s="1"/>
      <c r="XY1022" s="1"/>
      <c r="XZ1022" s="1"/>
      <c r="YA1022" s="1"/>
      <c r="YB1022" s="1"/>
      <c r="YC1022" s="1"/>
      <c r="YD1022" s="1"/>
      <c r="YE1022" s="1"/>
      <c r="YF1022" s="1"/>
      <c r="YG1022" s="1"/>
      <c r="YH1022" s="1"/>
      <c r="YI1022" s="1"/>
      <c r="YJ1022" s="1"/>
      <c r="YK1022" s="1"/>
      <c r="YL1022" s="1"/>
      <c r="YM1022" s="1"/>
      <c r="YN1022" s="1"/>
      <c r="YO1022" s="1"/>
      <c r="YP1022" s="1"/>
      <c r="YQ1022" s="1"/>
      <c r="YR1022" s="1"/>
      <c r="YS1022" s="1"/>
      <c r="YT1022" s="1"/>
      <c r="YU1022" s="1"/>
      <c r="YV1022" s="1"/>
      <c r="YW1022" s="1"/>
      <c r="YX1022" s="1"/>
      <c r="YY1022" s="1"/>
      <c r="YZ1022" s="1"/>
      <c r="ZA1022" s="1"/>
      <c r="ZB1022" s="1"/>
      <c r="ZC1022" s="1"/>
      <c r="ZD1022" s="1"/>
      <c r="ZE1022" s="1"/>
      <c r="ZF1022" s="1"/>
      <c r="ZG1022" s="1"/>
      <c r="ZH1022" s="1"/>
      <c r="ZI1022" s="1"/>
      <c r="ZJ1022" s="1"/>
      <c r="ZK1022" s="1"/>
      <c r="ZL1022" s="1"/>
      <c r="ZM1022" s="1"/>
      <c r="ZN1022" s="1"/>
      <c r="ZO1022" s="1"/>
      <c r="ZP1022" s="1"/>
      <c r="ZQ1022" s="1"/>
      <c r="ZR1022" s="1"/>
      <c r="ZS1022" s="1"/>
      <c r="ZT1022" s="1"/>
      <c r="ZU1022" s="1"/>
      <c r="ZV1022" s="1"/>
      <c r="ZW1022" s="1"/>
      <c r="ZX1022" s="1"/>
      <c r="ZY1022" s="1"/>
      <c r="ZZ1022" s="1"/>
      <c r="AAA1022" s="1"/>
      <c r="AAB1022" s="1"/>
      <c r="AAC1022" s="1"/>
      <c r="AAD1022" s="1"/>
      <c r="AAE1022" s="1"/>
      <c r="AAF1022" s="1"/>
      <c r="AAG1022" s="1"/>
      <c r="AAH1022" s="1"/>
      <c r="AAI1022" s="1"/>
      <c r="AAJ1022" s="1"/>
      <c r="AAK1022" s="1"/>
      <c r="AAL1022" s="1"/>
      <c r="AAM1022" s="1"/>
      <c r="AAN1022" s="1"/>
      <c r="AAO1022" s="1"/>
      <c r="AAP1022" s="1"/>
      <c r="AAQ1022" s="1"/>
      <c r="AAR1022" s="1"/>
      <c r="AAS1022" s="1"/>
      <c r="AAT1022" s="1"/>
      <c r="AAU1022" s="1"/>
      <c r="AAV1022" s="1"/>
      <c r="AAW1022" s="1"/>
      <c r="AAX1022" s="1"/>
      <c r="AAY1022" s="1"/>
      <c r="AAZ1022" s="1"/>
      <c r="ABA1022" s="1"/>
      <c r="ABB1022" s="1"/>
      <c r="ABC1022" s="1"/>
      <c r="ABD1022" s="1"/>
      <c r="ABE1022" s="1"/>
      <c r="ABF1022" s="1"/>
      <c r="ABG1022" s="1"/>
      <c r="ABH1022" s="1"/>
      <c r="ABI1022" s="1"/>
      <c r="ABJ1022" s="1"/>
      <c r="ABK1022" s="1"/>
      <c r="ABL1022" s="1"/>
      <c r="ABM1022" s="1"/>
      <c r="ABN1022" s="1"/>
      <c r="ABO1022" s="1"/>
      <c r="ABP1022" s="1"/>
      <c r="ABQ1022" s="1"/>
      <c r="ABR1022" s="1"/>
      <c r="ABS1022" s="1"/>
      <c r="ABT1022" s="1"/>
      <c r="ABU1022" s="1"/>
      <c r="ABV1022" s="1"/>
      <c r="ABW1022" s="1"/>
      <c r="ABX1022" s="1"/>
      <c r="ABY1022" s="1"/>
      <c r="ABZ1022" s="1"/>
      <c r="ACA1022" s="1"/>
      <c r="ACB1022" s="1"/>
      <c r="ACC1022" s="1"/>
      <c r="ACD1022" s="1"/>
      <c r="ACE1022" s="1"/>
      <c r="ACF1022" s="1"/>
      <c r="ACG1022" s="1"/>
      <c r="ACH1022" s="1"/>
      <c r="ACI1022" s="1"/>
      <c r="ACJ1022" s="1"/>
      <c r="ACK1022" s="1"/>
      <c r="ACL1022" s="1"/>
      <c r="ACM1022" s="1"/>
      <c r="ACN1022" s="1"/>
      <c r="ACO1022" s="1"/>
      <c r="ACP1022" s="1"/>
      <c r="ACQ1022" s="1"/>
      <c r="ACR1022" s="1"/>
      <c r="ACS1022" s="1"/>
      <c r="ACT1022" s="1"/>
      <c r="ACU1022" s="1"/>
      <c r="ACV1022" s="1"/>
      <c r="ACW1022" s="1"/>
      <c r="ACX1022" s="1"/>
      <c r="ACY1022" s="1"/>
      <c r="ACZ1022" s="1"/>
      <c r="ADA1022" s="1"/>
      <c r="ADB1022" s="1"/>
      <c r="ADC1022" s="1"/>
      <c r="ADD1022" s="1"/>
      <c r="ADE1022" s="1"/>
      <c r="ADF1022" s="1"/>
      <c r="ADG1022" s="1"/>
      <c r="ADH1022" s="1"/>
      <c r="ADI1022" s="1"/>
      <c r="ADJ1022" s="1"/>
      <c r="ADK1022" s="1"/>
      <c r="ADL1022" s="1"/>
      <c r="ADM1022" s="1"/>
      <c r="ADN1022" s="1"/>
      <c r="ADO1022" s="1"/>
      <c r="ADP1022" s="1"/>
      <c r="ADQ1022" s="1"/>
      <c r="ADR1022" s="1"/>
      <c r="ADS1022" s="1"/>
      <c r="ADT1022" s="1"/>
      <c r="ADU1022" s="1"/>
      <c r="ADV1022" s="1"/>
      <c r="ADW1022" s="1"/>
      <c r="ADX1022" s="1"/>
      <c r="ADY1022" s="1"/>
      <c r="ADZ1022" s="1"/>
      <c r="AEA1022" s="1"/>
      <c r="AEB1022" s="1"/>
      <c r="AEC1022" s="1"/>
      <c r="AED1022" s="1"/>
      <c r="AEE1022" s="1"/>
      <c r="AEF1022" s="1"/>
      <c r="AEG1022" s="1"/>
      <c r="AEH1022" s="1"/>
      <c r="AEI1022" s="1"/>
      <c r="AEJ1022" s="1"/>
      <c r="AEK1022" s="1"/>
      <c r="AEL1022" s="1"/>
      <c r="AEM1022" s="1"/>
      <c r="AEN1022" s="1"/>
      <c r="AEO1022" s="1"/>
      <c r="AEP1022" s="1"/>
      <c r="AEQ1022" s="1"/>
      <c r="AER1022" s="1"/>
      <c r="AES1022" s="1"/>
      <c r="AET1022" s="1"/>
      <c r="AEU1022" s="1"/>
      <c r="AEV1022" s="1"/>
      <c r="AEW1022" s="1"/>
      <c r="AEX1022" s="1"/>
      <c r="AEY1022" s="1"/>
      <c r="AEZ1022" s="1"/>
      <c r="AFA1022" s="1"/>
      <c r="AFB1022" s="1"/>
      <c r="AFC1022" s="1"/>
      <c r="AFD1022" s="1"/>
      <c r="AFE1022" s="1"/>
      <c r="AFF1022" s="1"/>
      <c r="AFG1022" s="1"/>
      <c r="AFH1022" s="1"/>
      <c r="AFI1022" s="1"/>
      <c r="AFJ1022" s="1"/>
      <c r="AFK1022" s="1"/>
      <c r="AFL1022" s="1"/>
      <c r="AFM1022" s="1"/>
      <c r="AFN1022" s="1"/>
      <c r="AFO1022" s="1"/>
      <c r="AFP1022" s="1"/>
      <c r="AFQ1022" s="1"/>
      <c r="AFR1022" s="1"/>
      <c r="AFS1022" s="1"/>
      <c r="AFT1022" s="1"/>
      <c r="AFU1022" s="1"/>
      <c r="AFV1022" s="1"/>
      <c r="AFW1022" s="1"/>
      <c r="AFX1022" s="1"/>
      <c r="AFY1022" s="1"/>
      <c r="AFZ1022" s="1"/>
      <c r="AGA1022" s="1"/>
      <c r="AGB1022" s="1"/>
      <c r="AGC1022" s="1"/>
      <c r="AGD1022" s="1"/>
      <c r="AGE1022" s="1"/>
      <c r="AGF1022" s="1"/>
      <c r="AGG1022" s="1"/>
      <c r="AGH1022" s="1"/>
      <c r="AGI1022" s="1"/>
      <c r="AGJ1022" s="1"/>
      <c r="AGK1022" s="1"/>
      <c r="AGL1022" s="1"/>
      <c r="AGM1022" s="1"/>
      <c r="AGN1022" s="1"/>
      <c r="AGO1022" s="1"/>
      <c r="AGP1022" s="1"/>
      <c r="AGQ1022" s="1"/>
      <c r="AGR1022" s="1"/>
      <c r="AGS1022" s="1"/>
      <c r="AGT1022" s="1"/>
      <c r="AGU1022" s="1"/>
      <c r="AGV1022" s="1"/>
      <c r="AGW1022" s="1"/>
      <c r="AGX1022" s="1"/>
      <c r="AGY1022" s="1"/>
      <c r="AGZ1022" s="1"/>
      <c r="AHA1022" s="1"/>
      <c r="AHB1022" s="1"/>
      <c r="AHC1022" s="1"/>
      <c r="AHD1022" s="1"/>
      <c r="AHE1022" s="1"/>
      <c r="AHF1022" s="1"/>
      <c r="AHG1022" s="1"/>
      <c r="AHH1022" s="1"/>
      <c r="AHI1022" s="1"/>
      <c r="AHJ1022" s="1"/>
      <c r="AHK1022" s="1"/>
      <c r="AHL1022" s="1"/>
      <c r="AHM1022" s="1"/>
      <c r="AHN1022" s="1"/>
      <c r="AHO1022" s="1"/>
      <c r="AHP1022" s="1"/>
      <c r="AHQ1022" s="1"/>
      <c r="AHR1022" s="1"/>
      <c r="AHS1022" s="1"/>
      <c r="AHT1022" s="1"/>
      <c r="AHU1022" s="1"/>
      <c r="AHV1022" s="1"/>
      <c r="AHW1022" s="1"/>
      <c r="AHX1022" s="1"/>
      <c r="AHY1022" s="1"/>
      <c r="AHZ1022" s="1"/>
      <c r="AIA1022" s="1"/>
      <c r="AIB1022" s="1"/>
      <c r="AIC1022" s="1"/>
      <c r="AID1022" s="1"/>
      <c r="AIE1022" s="1"/>
      <c r="AIF1022" s="1"/>
      <c r="AIG1022" s="1"/>
      <c r="AIH1022" s="1"/>
      <c r="AII1022" s="1"/>
      <c r="AIJ1022" s="1"/>
      <c r="AIK1022" s="1"/>
      <c r="AIL1022" s="1"/>
      <c r="AIM1022" s="1"/>
      <c r="AIN1022" s="1"/>
      <c r="AIO1022" s="1"/>
      <c r="AIP1022" s="1"/>
      <c r="AIQ1022" s="1"/>
      <c r="AIR1022" s="1"/>
      <c r="AIS1022" s="1"/>
      <c r="AIT1022" s="1"/>
      <c r="AIU1022" s="1"/>
      <c r="AIV1022" s="1"/>
      <c r="AIW1022" s="1"/>
      <c r="AIX1022" s="1"/>
      <c r="AIY1022" s="1"/>
      <c r="AIZ1022" s="1"/>
      <c r="AJA1022" s="1"/>
      <c r="AJB1022" s="1"/>
      <c r="AJC1022" s="1"/>
      <c r="AJD1022" s="1"/>
      <c r="AJE1022" s="1"/>
      <c r="AJF1022" s="1"/>
      <c r="AJG1022" s="1"/>
      <c r="AJH1022" s="1"/>
      <c r="AJI1022" s="1"/>
      <c r="AJJ1022" s="1"/>
      <c r="AJK1022" s="1"/>
      <c r="AJL1022" s="1"/>
      <c r="AJM1022" s="1"/>
      <c r="AJN1022" s="1"/>
      <c r="AJO1022" s="1"/>
      <c r="AJP1022" s="1"/>
      <c r="AJQ1022" s="1"/>
      <c r="AJR1022" s="1"/>
      <c r="AJS1022" s="1"/>
      <c r="AJT1022" s="1"/>
      <c r="AJU1022" s="1"/>
      <c r="AJV1022" s="1"/>
      <c r="AJW1022" s="1"/>
      <c r="AJX1022" s="1"/>
      <c r="AJY1022" s="1"/>
      <c r="AJZ1022" s="1"/>
      <c r="AKA1022" s="1"/>
      <c r="AKB1022" s="1"/>
      <c r="AKC1022" s="1"/>
      <c r="AKD1022" s="1"/>
      <c r="AKE1022" s="1"/>
      <c r="AKF1022" s="1"/>
      <c r="AKG1022" s="1"/>
      <c r="AKH1022" s="1"/>
      <c r="AKI1022" s="1"/>
      <c r="AKJ1022" s="1"/>
      <c r="AKK1022" s="1"/>
      <c r="AKL1022" s="1"/>
      <c r="AKM1022" s="1"/>
      <c r="AKN1022" s="1"/>
      <c r="AKO1022" s="1"/>
      <c r="AKP1022" s="1"/>
      <c r="AKQ1022" s="1"/>
      <c r="AKR1022" s="1"/>
      <c r="AKS1022" s="1"/>
      <c r="AKT1022" s="1"/>
      <c r="AKU1022" s="1"/>
      <c r="AKV1022" s="1"/>
      <c r="AKW1022" s="1"/>
      <c r="AKX1022" s="1"/>
      <c r="AKY1022" s="1"/>
      <c r="AKZ1022" s="1"/>
      <c r="ALA1022" s="1"/>
      <c r="ALB1022" s="1"/>
      <c r="ALC1022" s="1"/>
      <c r="ALD1022" s="1"/>
      <c r="ALE1022" s="1"/>
      <c r="ALF1022" s="1"/>
      <c r="ALG1022" s="1"/>
      <c r="ALH1022" s="1"/>
      <c r="ALI1022" s="1"/>
      <c r="ALJ1022" s="1"/>
      <c r="ALK1022" s="1"/>
      <c r="ALL1022" s="1"/>
      <c r="ALM1022" s="1"/>
    </row>
    <row r="1023" ht="21" customHeight="1"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  <c r="LN1023" s="1"/>
      <c r="LO1023" s="1"/>
      <c r="LP1023" s="1"/>
      <c r="LQ1023" s="1"/>
      <c r="LR1023" s="1"/>
      <c r="LS1023" s="1"/>
      <c r="LT1023" s="1"/>
      <c r="LU1023" s="1"/>
      <c r="LV1023" s="1"/>
      <c r="LW1023" s="1"/>
      <c r="LX1023" s="1"/>
      <c r="LY1023" s="1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  <c r="MV1023" s="1"/>
      <c r="MW1023" s="1"/>
      <c r="MX1023" s="1"/>
      <c r="MY1023" s="1"/>
      <c r="MZ1023" s="1"/>
      <c r="NA1023" s="1"/>
      <c r="NB1023" s="1"/>
      <c r="NC1023" s="1"/>
      <c r="ND1023" s="1"/>
      <c r="NE1023" s="1"/>
      <c r="NF1023" s="1"/>
      <c r="NG1023" s="1"/>
      <c r="NH1023" s="1"/>
      <c r="NI1023" s="1"/>
      <c r="NJ1023" s="1"/>
      <c r="NK1023" s="1"/>
      <c r="NL1023" s="1"/>
      <c r="NM1023" s="1"/>
      <c r="NN1023" s="1"/>
      <c r="NO1023" s="1"/>
      <c r="NP1023" s="1"/>
      <c r="NQ1023" s="1"/>
      <c r="NR1023" s="1"/>
      <c r="NS1023" s="1"/>
      <c r="NT1023" s="1"/>
      <c r="NU1023" s="1"/>
      <c r="NV1023" s="1"/>
      <c r="NW1023" s="1"/>
      <c r="NX1023" s="1"/>
      <c r="NY1023" s="1"/>
      <c r="NZ1023" s="1"/>
      <c r="OA1023" s="1"/>
      <c r="OB1023" s="1"/>
      <c r="OC1023" s="1"/>
      <c r="OD1023" s="1"/>
      <c r="OE1023" s="1"/>
      <c r="OF1023" s="1"/>
      <c r="OG1023" s="1"/>
      <c r="OH1023" s="1"/>
      <c r="OI1023" s="1"/>
      <c r="OJ1023" s="1"/>
      <c r="OK1023" s="1"/>
      <c r="OL1023" s="1"/>
      <c r="OM1023" s="1"/>
      <c r="ON1023" s="1"/>
      <c r="OO1023" s="1"/>
      <c r="OP1023" s="1"/>
      <c r="OQ1023" s="1"/>
      <c r="OR1023" s="1"/>
      <c r="OS1023" s="1"/>
      <c r="OT1023" s="1"/>
      <c r="OU1023" s="1"/>
      <c r="OV1023" s="1"/>
      <c r="OW1023" s="1"/>
      <c r="OX1023" s="1"/>
      <c r="OY1023" s="1"/>
      <c r="OZ1023" s="1"/>
      <c r="PA1023" s="1"/>
      <c r="PB1023" s="1"/>
      <c r="PC1023" s="1"/>
      <c r="PD1023" s="1"/>
      <c r="PE1023" s="1"/>
      <c r="PF1023" s="1"/>
      <c r="PG1023" s="1"/>
      <c r="PH1023" s="1"/>
      <c r="PI1023" s="1"/>
      <c r="PJ1023" s="1"/>
      <c r="PK1023" s="1"/>
      <c r="PL1023" s="1"/>
      <c r="PM1023" s="1"/>
      <c r="PN1023" s="1"/>
      <c r="PO1023" s="1"/>
      <c r="PP1023" s="1"/>
      <c r="PQ1023" s="1"/>
      <c r="PR1023" s="1"/>
      <c r="PS1023" s="1"/>
      <c r="PT1023" s="1"/>
      <c r="PU1023" s="1"/>
      <c r="PV1023" s="1"/>
      <c r="PW1023" s="1"/>
      <c r="PX1023" s="1"/>
      <c r="PY1023" s="1"/>
      <c r="PZ1023" s="1"/>
      <c r="QA1023" s="1"/>
      <c r="QB1023" s="1"/>
      <c r="QC1023" s="1"/>
      <c r="QD1023" s="1"/>
      <c r="QE1023" s="1"/>
      <c r="QF1023" s="1"/>
      <c r="QG1023" s="1"/>
      <c r="QH1023" s="1"/>
      <c r="QI1023" s="1"/>
      <c r="QJ1023" s="1"/>
      <c r="QK1023" s="1"/>
      <c r="QL1023" s="1"/>
      <c r="QM1023" s="1"/>
      <c r="QN1023" s="1"/>
      <c r="QO1023" s="1"/>
      <c r="QP1023" s="1"/>
      <c r="QQ1023" s="1"/>
      <c r="QR1023" s="1"/>
      <c r="QS1023" s="1"/>
      <c r="QT1023" s="1"/>
      <c r="QU1023" s="1"/>
      <c r="QV1023" s="1"/>
      <c r="QW1023" s="1"/>
      <c r="QX1023" s="1"/>
      <c r="QY1023" s="1"/>
      <c r="QZ1023" s="1"/>
      <c r="RA1023" s="1"/>
      <c r="RB1023" s="1"/>
      <c r="RC1023" s="1"/>
      <c r="RD1023" s="1"/>
      <c r="RE1023" s="1"/>
      <c r="RF1023" s="1"/>
      <c r="RG1023" s="1"/>
      <c r="RH1023" s="1"/>
      <c r="RI1023" s="1"/>
      <c r="RJ1023" s="1"/>
      <c r="RK1023" s="1"/>
      <c r="RL1023" s="1"/>
      <c r="RM1023" s="1"/>
      <c r="RN1023" s="1"/>
      <c r="RO1023" s="1"/>
      <c r="RP1023" s="1"/>
      <c r="RQ1023" s="1"/>
      <c r="RR1023" s="1"/>
      <c r="RS1023" s="1"/>
      <c r="RT1023" s="1"/>
      <c r="RU1023" s="1"/>
      <c r="RV1023" s="1"/>
      <c r="RW1023" s="1"/>
      <c r="RX1023" s="1"/>
      <c r="RY1023" s="1"/>
      <c r="RZ1023" s="1"/>
      <c r="SA1023" s="1"/>
      <c r="SB1023" s="1"/>
      <c r="SC1023" s="1"/>
      <c r="SD1023" s="1"/>
      <c r="SE1023" s="1"/>
      <c r="SF1023" s="1"/>
      <c r="SG1023" s="1"/>
      <c r="SH1023" s="1"/>
      <c r="SI1023" s="1"/>
      <c r="SJ1023" s="1"/>
      <c r="SK1023" s="1"/>
      <c r="SL1023" s="1"/>
      <c r="SM1023" s="1"/>
      <c r="SN1023" s="1"/>
      <c r="SO1023" s="1"/>
      <c r="SP1023" s="1"/>
      <c r="SQ1023" s="1"/>
      <c r="SR1023" s="1"/>
      <c r="SS1023" s="1"/>
      <c r="ST1023" s="1"/>
      <c r="SU1023" s="1"/>
      <c r="SV1023" s="1"/>
      <c r="SW1023" s="1"/>
      <c r="SX1023" s="1"/>
      <c r="SY1023" s="1"/>
      <c r="SZ1023" s="1"/>
      <c r="TA1023" s="1"/>
      <c r="TB1023" s="1"/>
      <c r="TC1023" s="1"/>
      <c r="TD1023" s="1"/>
      <c r="TE1023" s="1"/>
      <c r="TF1023" s="1"/>
      <c r="TG1023" s="1"/>
      <c r="TH1023" s="1"/>
      <c r="TI1023" s="1"/>
      <c r="TJ1023" s="1"/>
      <c r="TK1023" s="1"/>
      <c r="TL1023" s="1"/>
      <c r="TM1023" s="1"/>
      <c r="TN1023" s="1"/>
      <c r="TO1023" s="1"/>
      <c r="TP1023" s="1"/>
      <c r="TQ1023" s="1"/>
      <c r="TR1023" s="1"/>
      <c r="TS1023" s="1"/>
      <c r="TT1023" s="1"/>
      <c r="TU1023" s="1"/>
      <c r="TV1023" s="1"/>
      <c r="TW1023" s="1"/>
      <c r="TX1023" s="1"/>
      <c r="TY1023" s="1"/>
      <c r="TZ1023" s="1"/>
      <c r="UA1023" s="1"/>
      <c r="UB1023" s="1"/>
      <c r="UC1023" s="1"/>
      <c r="UD1023" s="1"/>
      <c r="UE1023" s="1"/>
      <c r="UF1023" s="1"/>
      <c r="UG1023" s="1"/>
      <c r="UH1023" s="1"/>
      <c r="UI1023" s="1"/>
      <c r="UJ1023" s="1"/>
      <c r="UK1023" s="1"/>
      <c r="UL1023" s="1"/>
      <c r="UM1023" s="1"/>
      <c r="UN1023" s="1"/>
      <c r="UO1023" s="1"/>
      <c r="UP1023" s="1"/>
      <c r="UQ1023" s="1"/>
      <c r="UR1023" s="1"/>
      <c r="US1023" s="1"/>
      <c r="UT1023" s="1"/>
      <c r="UU1023" s="1"/>
      <c r="UV1023" s="1"/>
      <c r="UW1023" s="1"/>
      <c r="UX1023" s="1"/>
      <c r="UY1023" s="1"/>
      <c r="UZ1023" s="1"/>
      <c r="VA1023" s="1"/>
      <c r="VB1023" s="1"/>
      <c r="VC1023" s="1"/>
      <c r="VD1023" s="1"/>
      <c r="VE1023" s="1"/>
      <c r="VF1023" s="1"/>
      <c r="VG1023" s="1"/>
      <c r="VH1023" s="1"/>
      <c r="VI1023" s="1"/>
      <c r="VJ1023" s="1"/>
      <c r="VK1023" s="1"/>
      <c r="VL1023" s="1"/>
      <c r="VM1023" s="1"/>
      <c r="VN1023" s="1"/>
      <c r="VO1023" s="1"/>
      <c r="VP1023" s="1"/>
      <c r="VQ1023" s="1"/>
      <c r="VR1023" s="1"/>
      <c r="VS1023" s="1"/>
      <c r="VT1023" s="1"/>
      <c r="VU1023" s="1"/>
      <c r="VV1023" s="1"/>
      <c r="VW1023" s="1"/>
      <c r="VX1023" s="1"/>
      <c r="VY1023" s="1"/>
      <c r="VZ1023" s="1"/>
      <c r="WA1023" s="1"/>
      <c r="WB1023" s="1"/>
      <c r="WC1023" s="1"/>
      <c r="WD1023" s="1"/>
      <c r="WE1023" s="1"/>
      <c r="WF1023" s="1"/>
      <c r="WG1023" s="1"/>
      <c r="WH1023" s="1"/>
      <c r="WI1023" s="1"/>
      <c r="WJ1023" s="1"/>
      <c r="WK1023" s="1"/>
      <c r="WL1023" s="1"/>
      <c r="WM1023" s="1"/>
      <c r="WN1023" s="1"/>
      <c r="WO1023" s="1"/>
      <c r="WP1023" s="1"/>
      <c r="WQ1023" s="1"/>
      <c r="WR1023" s="1"/>
      <c r="WS1023" s="1"/>
      <c r="WT1023" s="1"/>
      <c r="WU1023" s="1"/>
      <c r="WV1023" s="1"/>
      <c r="WW1023" s="1"/>
      <c r="WX1023" s="1"/>
      <c r="WY1023" s="1"/>
      <c r="WZ1023" s="1"/>
      <c r="XA1023" s="1"/>
      <c r="XB1023" s="1"/>
      <c r="XC1023" s="1"/>
      <c r="XD1023" s="1"/>
      <c r="XE1023" s="1"/>
      <c r="XF1023" s="1"/>
      <c r="XG1023" s="1"/>
      <c r="XH1023" s="1"/>
      <c r="XI1023" s="1"/>
      <c r="XJ1023" s="1"/>
      <c r="XK1023" s="1"/>
      <c r="XL1023" s="1"/>
      <c r="XM1023" s="1"/>
      <c r="XN1023" s="1"/>
      <c r="XO1023" s="1"/>
      <c r="XP1023" s="1"/>
      <c r="XQ1023" s="1"/>
      <c r="XR1023" s="1"/>
      <c r="XS1023" s="1"/>
      <c r="XT1023" s="1"/>
      <c r="XU1023" s="1"/>
      <c r="XV1023" s="1"/>
      <c r="XW1023" s="1"/>
      <c r="XX1023" s="1"/>
      <c r="XY1023" s="1"/>
      <c r="XZ1023" s="1"/>
      <c r="YA1023" s="1"/>
      <c r="YB1023" s="1"/>
      <c r="YC1023" s="1"/>
      <c r="YD1023" s="1"/>
      <c r="YE1023" s="1"/>
      <c r="YF1023" s="1"/>
      <c r="YG1023" s="1"/>
      <c r="YH1023" s="1"/>
      <c r="YI1023" s="1"/>
      <c r="YJ1023" s="1"/>
      <c r="YK1023" s="1"/>
      <c r="YL1023" s="1"/>
      <c r="YM1023" s="1"/>
      <c r="YN1023" s="1"/>
      <c r="YO1023" s="1"/>
      <c r="YP1023" s="1"/>
      <c r="YQ1023" s="1"/>
      <c r="YR1023" s="1"/>
      <c r="YS1023" s="1"/>
      <c r="YT1023" s="1"/>
      <c r="YU1023" s="1"/>
      <c r="YV1023" s="1"/>
      <c r="YW1023" s="1"/>
      <c r="YX1023" s="1"/>
      <c r="YY1023" s="1"/>
      <c r="YZ1023" s="1"/>
      <c r="ZA1023" s="1"/>
      <c r="ZB1023" s="1"/>
      <c r="ZC1023" s="1"/>
      <c r="ZD1023" s="1"/>
      <c r="ZE1023" s="1"/>
      <c r="ZF1023" s="1"/>
      <c r="ZG1023" s="1"/>
      <c r="ZH1023" s="1"/>
      <c r="ZI1023" s="1"/>
      <c r="ZJ1023" s="1"/>
      <c r="ZK1023" s="1"/>
      <c r="ZL1023" s="1"/>
      <c r="ZM1023" s="1"/>
      <c r="ZN1023" s="1"/>
      <c r="ZO1023" s="1"/>
      <c r="ZP1023" s="1"/>
      <c r="ZQ1023" s="1"/>
      <c r="ZR1023" s="1"/>
      <c r="ZS1023" s="1"/>
      <c r="ZT1023" s="1"/>
      <c r="ZU1023" s="1"/>
      <c r="ZV1023" s="1"/>
      <c r="ZW1023" s="1"/>
      <c r="ZX1023" s="1"/>
      <c r="ZY1023" s="1"/>
      <c r="ZZ1023" s="1"/>
      <c r="AAA1023" s="1"/>
      <c r="AAB1023" s="1"/>
      <c r="AAC1023" s="1"/>
      <c r="AAD1023" s="1"/>
      <c r="AAE1023" s="1"/>
      <c r="AAF1023" s="1"/>
      <c r="AAG1023" s="1"/>
      <c r="AAH1023" s="1"/>
      <c r="AAI1023" s="1"/>
      <c r="AAJ1023" s="1"/>
      <c r="AAK1023" s="1"/>
      <c r="AAL1023" s="1"/>
      <c r="AAM1023" s="1"/>
      <c r="AAN1023" s="1"/>
      <c r="AAO1023" s="1"/>
      <c r="AAP1023" s="1"/>
      <c r="AAQ1023" s="1"/>
      <c r="AAR1023" s="1"/>
      <c r="AAS1023" s="1"/>
      <c r="AAT1023" s="1"/>
      <c r="AAU1023" s="1"/>
      <c r="AAV1023" s="1"/>
      <c r="AAW1023" s="1"/>
      <c r="AAX1023" s="1"/>
      <c r="AAY1023" s="1"/>
      <c r="AAZ1023" s="1"/>
      <c r="ABA1023" s="1"/>
      <c r="ABB1023" s="1"/>
      <c r="ABC1023" s="1"/>
      <c r="ABD1023" s="1"/>
      <c r="ABE1023" s="1"/>
      <c r="ABF1023" s="1"/>
      <c r="ABG1023" s="1"/>
      <c r="ABH1023" s="1"/>
      <c r="ABI1023" s="1"/>
      <c r="ABJ1023" s="1"/>
      <c r="ABK1023" s="1"/>
      <c r="ABL1023" s="1"/>
      <c r="ABM1023" s="1"/>
      <c r="ABN1023" s="1"/>
      <c r="ABO1023" s="1"/>
      <c r="ABP1023" s="1"/>
      <c r="ABQ1023" s="1"/>
      <c r="ABR1023" s="1"/>
      <c r="ABS1023" s="1"/>
      <c r="ABT1023" s="1"/>
      <c r="ABU1023" s="1"/>
      <c r="ABV1023" s="1"/>
      <c r="ABW1023" s="1"/>
      <c r="ABX1023" s="1"/>
      <c r="ABY1023" s="1"/>
      <c r="ABZ1023" s="1"/>
      <c r="ACA1023" s="1"/>
      <c r="ACB1023" s="1"/>
      <c r="ACC1023" s="1"/>
      <c r="ACD1023" s="1"/>
      <c r="ACE1023" s="1"/>
      <c r="ACF1023" s="1"/>
      <c r="ACG1023" s="1"/>
      <c r="ACH1023" s="1"/>
      <c r="ACI1023" s="1"/>
      <c r="ACJ1023" s="1"/>
      <c r="ACK1023" s="1"/>
      <c r="ACL1023" s="1"/>
      <c r="ACM1023" s="1"/>
      <c r="ACN1023" s="1"/>
      <c r="ACO1023" s="1"/>
      <c r="ACP1023" s="1"/>
      <c r="ACQ1023" s="1"/>
      <c r="ACR1023" s="1"/>
      <c r="ACS1023" s="1"/>
      <c r="ACT1023" s="1"/>
      <c r="ACU1023" s="1"/>
      <c r="ACV1023" s="1"/>
      <c r="ACW1023" s="1"/>
      <c r="ACX1023" s="1"/>
      <c r="ACY1023" s="1"/>
      <c r="ACZ1023" s="1"/>
      <c r="ADA1023" s="1"/>
      <c r="ADB1023" s="1"/>
      <c r="ADC1023" s="1"/>
      <c r="ADD1023" s="1"/>
      <c r="ADE1023" s="1"/>
      <c r="ADF1023" s="1"/>
      <c r="ADG1023" s="1"/>
      <c r="ADH1023" s="1"/>
      <c r="ADI1023" s="1"/>
      <c r="ADJ1023" s="1"/>
      <c r="ADK1023" s="1"/>
      <c r="ADL1023" s="1"/>
      <c r="ADM1023" s="1"/>
      <c r="ADN1023" s="1"/>
      <c r="ADO1023" s="1"/>
      <c r="ADP1023" s="1"/>
      <c r="ADQ1023" s="1"/>
      <c r="ADR1023" s="1"/>
      <c r="ADS1023" s="1"/>
      <c r="ADT1023" s="1"/>
      <c r="ADU1023" s="1"/>
      <c r="ADV1023" s="1"/>
      <c r="ADW1023" s="1"/>
      <c r="ADX1023" s="1"/>
      <c r="ADY1023" s="1"/>
      <c r="ADZ1023" s="1"/>
      <c r="AEA1023" s="1"/>
      <c r="AEB1023" s="1"/>
      <c r="AEC1023" s="1"/>
      <c r="AED1023" s="1"/>
      <c r="AEE1023" s="1"/>
      <c r="AEF1023" s="1"/>
      <c r="AEG1023" s="1"/>
      <c r="AEH1023" s="1"/>
      <c r="AEI1023" s="1"/>
      <c r="AEJ1023" s="1"/>
      <c r="AEK1023" s="1"/>
      <c r="AEL1023" s="1"/>
      <c r="AEM1023" s="1"/>
      <c r="AEN1023" s="1"/>
      <c r="AEO1023" s="1"/>
      <c r="AEP1023" s="1"/>
      <c r="AEQ1023" s="1"/>
      <c r="AER1023" s="1"/>
      <c r="AES1023" s="1"/>
      <c r="AET1023" s="1"/>
      <c r="AEU1023" s="1"/>
      <c r="AEV1023" s="1"/>
      <c r="AEW1023" s="1"/>
      <c r="AEX1023" s="1"/>
      <c r="AEY1023" s="1"/>
      <c r="AEZ1023" s="1"/>
      <c r="AFA1023" s="1"/>
      <c r="AFB1023" s="1"/>
      <c r="AFC1023" s="1"/>
      <c r="AFD1023" s="1"/>
      <c r="AFE1023" s="1"/>
      <c r="AFF1023" s="1"/>
      <c r="AFG1023" s="1"/>
      <c r="AFH1023" s="1"/>
      <c r="AFI1023" s="1"/>
      <c r="AFJ1023" s="1"/>
      <c r="AFK1023" s="1"/>
      <c r="AFL1023" s="1"/>
      <c r="AFM1023" s="1"/>
      <c r="AFN1023" s="1"/>
      <c r="AFO1023" s="1"/>
      <c r="AFP1023" s="1"/>
      <c r="AFQ1023" s="1"/>
      <c r="AFR1023" s="1"/>
      <c r="AFS1023" s="1"/>
      <c r="AFT1023" s="1"/>
      <c r="AFU1023" s="1"/>
      <c r="AFV1023" s="1"/>
      <c r="AFW1023" s="1"/>
      <c r="AFX1023" s="1"/>
      <c r="AFY1023" s="1"/>
      <c r="AFZ1023" s="1"/>
      <c r="AGA1023" s="1"/>
      <c r="AGB1023" s="1"/>
      <c r="AGC1023" s="1"/>
      <c r="AGD1023" s="1"/>
      <c r="AGE1023" s="1"/>
      <c r="AGF1023" s="1"/>
      <c r="AGG1023" s="1"/>
      <c r="AGH1023" s="1"/>
      <c r="AGI1023" s="1"/>
      <c r="AGJ1023" s="1"/>
      <c r="AGK1023" s="1"/>
      <c r="AGL1023" s="1"/>
      <c r="AGM1023" s="1"/>
      <c r="AGN1023" s="1"/>
      <c r="AGO1023" s="1"/>
      <c r="AGP1023" s="1"/>
      <c r="AGQ1023" s="1"/>
      <c r="AGR1023" s="1"/>
      <c r="AGS1023" s="1"/>
      <c r="AGT1023" s="1"/>
      <c r="AGU1023" s="1"/>
      <c r="AGV1023" s="1"/>
      <c r="AGW1023" s="1"/>
      <c r="AGX1023" s="1"/>
      <c r="AGY1023" s="1"/>
      <c r="AGZ1023" s="1"/>
      <c r="AHA1023" s="1"/>
      <c r="AHB1023" s="1"/>
      <c r="AHC1023" s="1"/>
      <c r="AHD1023" s="1"/>
      <c r="AHE1023" s="1"/>
      <c r="AHF1023" s="1"/>
      <c r="AHG1023" s="1"/>
      <c r="AHH1023" s="1"/>
      <c r="AHI1023" s="1"/>
      <c r="AHJ1023" s="1"/>
      <c r="AHK1023" s="1"/>
      <c r="AHL1023" s="1"/>
      <c r="AHM1023" s="1"/>
      <c r="AHN1023" s="1"/>
      <c r="AHO1023" s="1"/>
      <c r="AHP1023" s="1"/>
      <c r="AHQ1023" s="1"/>
      <c r="AHR1023" s="1"/>
      <c r="AHS1023" s="1"/>
      <c r="AHT1023" s="1"/>
      <c r="AHU1023" s="1"/>
      <c r="AHV1023" s="1"/>
      <c r="AHW1023" s="1"/>
      <c r="AHX1023" s="1"/>
      <c r="AHY1023" s="1"/>
      <c r="AHZ1023" s="1"/>
      <c r="AIA1023" s="1"/>
      <c r="AIB1023" s="1"/>
      <c r="AIC1023" s="1"/>
      <c r="AID1023" s="1"/>
      <c r="AIE1023" s="1"/>
      <c r="AIF1023" s="1"/>
      <c r="AIG1023" s="1"/>
      <c r="AIH1023" s="1"/>
      <c r="AII1023" s="1"/>
      <c r="AIJ1023" s="1"/>
      <c r="AIK1023" s="1"/>
      <c r="AIL1023" s="1"/>
      <c r="AIM1023" s="1"/>
      <c r="AIN1023" s="1"/>
      <c r="AIO1023" s="1"/>
      <c r="AIP1023" s="1"/>
      <c r="AIQ1023" s="1"/>
      <c r="AIR1023" s="1"/>
      <c r="AIS1023" s="1"/>
      <c r="AIT1023" s="1"/>
      <c r="AIU1023" s="1"/>
      <c r="AIV1023" s="1"/>
      <c r="AIW1023" s="1"/>
      <c r="AIX1023" s="1"/>
      <c r="AIY1023" s="1"/>
      <c r="AIZ1023" s="1"/>
      <c r="AJA1023" s="1"/>
      <c r="AJB1023" s="1"/>
      <c r="AJC1023" s="1"/>
      <c r="AJD1023" s="1"/>
      <c r="AJE1023" s="1"/>
      <c r="AJF1023" s="1"/>
      <c r="AJG1023" s="1"/>
      <c r="AJH1023" s="1"/>
      <c r="AJI1023" s="1"/>
      <c r="AJJ1023" s="1"/>
      <c r="AJK1023" s="1"/>
      <c r="AJL1023" s="1"/>
      <c r="AJM1023" s="1"/>
      <c r="AJN1023" s="1"/>
      <c r="AJO1023" s="1"/>
      <c r="AJP1023" s="1"/>
      <c r="AJQ1023" s="1"/>
      <c r="AJR1023" s="1"/>
      <c r="AJS1023" s="1"/>
      <c r="AJT1023" s="1"/>
      <c r="AJU1023" s="1"/>
      <c r="AJV1023" s="1"/>
      <c r="AJW1023" s="1"/>
      <c r="AJX1023" s="1"/>
      <c r="AJY1023" s="1"/>
      <c r="AJZ1023" s="1"/>
      <c r="AKA1023" s="1"/>
      <c r="AKB1023" s="1"/>
      <c r="AKC1023" s="1"/>
      <c r="AKD1023" s="1"/>
      <c r="AKE1023" s="1"/>
      <c r="AKF1023" s="1"/>
      <c r="AKG1023" s="1"/>
      <c r="AKH1023" s="1"/>
      <c r="AKI1023" s="1"/>
      <c r="AKJ1023" s="1"/>
      <c r="AKK1023" s="1"/>
      <c r="AKL1023" s="1"/>
      <c r="AKM1023" s="1"/>
      <c r="AKN1023" s="1"/>
      <c r="AKO1023" s="1"/>
      <c r="AKP1023" s="1"/>
      <c r="AKQ1023" s="1"/>
      <c r="AKR1023" s="1"/>
      <c r="AKS1023" s="1"/>
      <c r="AKT1023" s="1"/>
      <c r="AKU1023" s="1"/>
      <c r="AKV1023" s="1"/>
      <c r="AKW1023" s="1"/>
      <c r="AKX1023" s="1"/>
      <c r="AKY1023" s="1"/>
      <c r="AKZ1023" s="1"/>
      <c r="ALA1023" s="1"/>
      <c r="ALB1023" s="1"/>
      <c r="ALC1023" s="1"/>
      <c r="ALD1023" s="1"/>
      <c r="ALE1023" s="1"/>
      <c r="ALF1023" s="1"/>
      <c r="ALG1023" s="1"/>
      <c r="ALH1023" s="1"/>
      <c r="ALI1023" s="1"/>
      <c r="ALJ1023" s="1"/>
      <c r="ALK1023" s="1"/>
      <c r="ALL1023" s="1"/>
      <c r="ALM1023" s="1"/>
    </row>
    <row r="1024" ht="21" customHeight="1"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  <c r="NC1024" s="1"/>
      <c r="ND1024" s="1"/>
      <c r="NE1024" s="1"/>
      <c r="NF1024" s="1"/>
      <c r="NG1024" s="1"/>
      <c r="NH1024" s="1"/>
      <c r="NI1024" s="1"/>
      <c r="NJ1024" s="1"/>
      <c r="NK1024" s="1"/>
      <c r="NL1024" s="1"/>
      <c r="NM1024" s="1"/>
      <c r="NN1024" s="1"/>
      <c r="NO1024" s="1"/>
      <c r="NP1024" s="1"/>
      <c r="NQ1024" s="1"/>
      <c r="NR1024" s="1"/>
      <c r="NS1024" s="1"/>
      <c r="NT1024" s="1"/>
      <c r="NU1024" s="1"/>
      <c r="NV1024" s="1"/>
      <c r="NW1024" s="1"/>
      <c r="NX1024" s="1"/>
      <c r="NY1024" s="1"/>
      <c r="NZ1024" s="1"/>
      <c r="OA1024" s="1"/>
      <c r="OB1024" s="1"/>
      <c r="OC1024" s="1"/>
      <c r="OD1024" s="1"/>
      <c r="OE1024" s="1"/>
      <c r="OF1024" s="1"/>
      <c r="OG1024" s="1"/>
      <c r="OH1024" s="1"/>
      <c r="OI1024" s="1"/>
      <c r="OJ1024" s="1"/>
      <c r="OK1024" s="1"/>
      <c r="OL1024" s="1"/>
      <c r="OM1024" s="1"/>
      <c r="ON1024" s="1"/>
      <c r="OO1024" s="1"/>
      <c r="OP1024" s="1"/>
      <c r="OQ1024" s="1"/>
      <c r="OR1024" s="1"/>
      <c r="OS1024" s="1"/>
      <c r="OT1024" s="1"/>
      <c r="OU1024" s="1"/>
      <c r="OV1024" s="1"/>
      <c r="OW1024" s="1"/>
      <c r="OX1024" s="1"/>
      <c r="OY1024" s="1"/>
      <c r="OZ1024" s="1"/>
      <c r="PA1024" s="1"/>
      <c r="PB1024" s="1"/>
      <c r="PC1024" s="1"/>
      <c r="PD1024" s="1"/>
      <c r="PE1024" s="1"/>
      <c r="PF1024" s="1"/>
      <c r="PG1024" s="1"/>
      <c r="PH1024" s="1"/>
      <c r="PI1024" s="1"/>
      <c r="PJ1024" s="1"/>
      <c r="PK1024" s="1"/>
      <c r="PL1024" s="1"/>
      <c r="PM1024" s="1"/>
      <c r="PN1024" s="1"/>
      <c r="PO1024" s="1"/>
      <c r="PP1024" s="1"/>
      <c r="PQ1024" s="1"/>
      <c r="PR1024" s="1"/>
      <c r="PS1024" s="1"/>
      <c r="PT1024" s="1"/>
      <c r="PU1024" s="1"/>
      <c r="PV1024" s="1"/>
      <c r="PW1024" s="1"/>
      <c r="PX1024" s="1"/>
      <c r="PY1024" s="1"/>
      <c r="PZ1024" s="1"/>
      <c r="QA1024" s="1"/>
      <c r="QB1024" s="1"/>
      <c r="QC1024" s="1"/>
      <c r="QD1024" s="1"/>
      <c r="QE1024" s="1"/>
      <c r="QF1024" s="1"/>
      <c r="QG1024" s="1"/>
      <c r="QH1024" s="1"/>
      <c r="QI1024" s="1"/>
      <c r="QJ1024" s="1"/>
      <c r="QK1024" s="1"/>
      <c r="QL1024" s="1"/>
      <c r="QM1024" s="1"/>
      <c r="QN1024" s="1"/>
      <c r="QO1024" s="1"/>
      <c r="QP1024" s="1"/>
      <c r="QQ1024" s="1"/>
      <c r="QR1024" s="1"/>
      <c r="QS1024" s="1"/>
      <c r="QT1024" s="1"/>
      <c r="QU1024" s="1"/>
      <c r="QV1024" s="1"/>
      <c r="QW1024" s="1"/>
      <c r="QX1024" s="1"/>
      <c r="QY1024" s="1"/>
      <c r="QZ1024" s="1"/>
      <c r="RA1024" s="1"/>
      <c r="RB1024" s="1"/>
      <c r="RC1024" s="1"/>
      <c r="RD1024" s="1"/>
      <c r="RE1024" s="1"/>
      <c r="RF1024" s="1"/>
      <c r="RG1024" s="1"/>
      <c r="RH1024" s="1"/>
      <c r="RI1024" s="1"/>
      <c r="RJ1024" s="1"/>
      <c r="RK1024" s="1"/>
      <c r="RL1024" s="1"/>
      <c r="RM1024" s="1"/>
      <c r="RN1024" s="1"/>
      <c r="RO1024" s="1"/>
      <c r="RP1024" s="1"/>
      <c r="RQ1024" s="1"/>
      <c r="RR1024" s="1"/>
      <c r="RS1024" s="1"/>
      <c r="RT1024" s="1"/>
      <c r="RU1024" s="1"/>
      <c r="RV1024" s="1"/>
      <c r="RW1024" s="1"/>
      <c r="RX1024" s="1"/>
      <c r="RY1024" s="1"/>
      <c r="RZ1024" s="1"/>
      <c r="SA1024" s="1"/>
      <c r="SB1024" s="1"/>
      <c r="SC1024" s="1"/>
      <c r="SD1024" s="1"/>
      <c r="SE1024" s="1"/>
      <c r="SF1024" s="1"/>
      <c r="SG1024" s="1"/>
      <c r="SH1024" s="1"/>
      <c r="SI1024" s="1"/>
      <c r="SJ1024" s="1"/>
      <c r="SK1024" s="1"/>
      <c r="SL1024" s="1"/>
      <c r="SM1024" s="1"/>
      <c r="SN1024" s="1"/>
      <c r="SO1024" s="1"/>
      <c r="SP1024" s="1"/>
      <c r="SQ1024" s="1"/>
      <c r="SR1024" s="1"/>
      <c r="SS1024" s="1"/>
      <c r="ST1024" s="1"/>
      <c r="SU1024" s="1"/>
      <c r="SV1024" s="1"/>
      <c r="SW1024" s="1"/>
      <c r="SX1024" s="1"/>
      <c r="SY1024" s="1"/>
      <c r="SZ1024" s="1"/>
      <c r="TA1024" s="1"/>
      <c r="TB1024" s="1"/>
      <c r="TC1024" s="1"/>
      <c r="TD1024" s="1"/>
      <c r="TE1024" s="1"/>
      <c r="TF1024" s="1"/>
      <c r="TG1024" s="1"/>
      <c r="TH1024" s="1"/>
      <c r="TI1024" s="1"/>
      <c r="TJ1024" s="1"/>
      <c r="TK1024" s="1"/>
      <c r="TL1024" s="1"/>
      <c r="TM1024" s="1"/>
      <c r="TN1024" s="1"/>
      <c r="TO1024" s="1"/>
      <c r="TP1024" s="1"/>
      <c r="TQ1024" s="1"/>
      <c r="TR1024" s="1"/>
      <c r="TS1024" s="1"/>
      <c r="TT1024" s="1"/>
      <c r="TU1024" s="1"/>
      <c r="TV1024" s="1"/>
      <c r="TW1024" s="1"/>
      <c r="TX1024" s="1"/>
      <c r="TY1024" s="1"/>
      <c r="TZ1024" s="1"/>
      <c r="UA1024" s="1"/>
      <c r="UB1024" s="1"/>
      <c r="UC1024" s="1"/>
      <c r="UD1024" s="1"/>
      <c r="UE1024" s="1"/>
      <c r="UF1024" s="1"/>
      <c r="UG1024" s="1"/>
      <c r="UH1024" s="1"/>
      <c r="UI1024" s="1"/>
      <c r="UJ1024" s="1"/>
      <c r="UK1024" s="1"/>
      <c r="UL1024" s="1"/>
      <c r="UM1024" s="1"/>
      <c r="UN1024" s="1"/>
      <c r="UO1024" s="1"/>
      <c r="UP1024" s="1"/>
      <c r="UQ1024" s="1"/>
      <c r="UR1024" s="1"/>
      <c r="US1024" s="1"/>
      <c r="UT1024" s="1"/>
      <c r="UU1024" s="1"/>
      <c r="UV1024" s="1"/>
      <c r="UW1024" s="1"/>
      <c r="UX1024" s="1"/>
      <c r="UY1024" s="1"/>
      <c r="UZ1024" s="1"/>
      <c r="VA1024" s="1"/>
      <c r="VB1024" s="1"/>
      <c r="VC1024" s="1"/>
      <c r="VD1024" s="1"/>
      <c r="VE1024" s="1"/>
      <c r="VF1024" s="1"/>
      <c r="VG1024" s="1"/>
      <c r="VH1024" s="1"/>
      <c r="VI1024" s="1"/>
      <c r="VJ1024" s="1"/>
      <c r="VK1024" s="1"/>
      <c r="VL1024" s="1"/>
      <c r="VM1024" s="1"/>
      <c r="VN1024" s="1"/>
      <c r="VO1024" s="1"/>
      <c r="VP1024" s="1"/>
      <c r="VQ1024" s="1"/>
      <c r="VR1024" s="1"/>
      <c r="VS1024" s="1"/>
      <c r="VT1024" s="1"/>
      <c r="VU1024" s="1"/>
      <c r="VV1024" s="1"/>
      <c r="VW1024" s="1"/>
      <c r="VX1024" s="1"/>
      <c r="VY1024" s="1"/>
      <c r="VZ1024" s="1"/>
      <c r="WA1024" s="1"/>
      <c r="WB1024" s="1"/>
      <c r="WC1024" s="1"/>
      <c r="WD1024" s="1"/>
      <c r="WE1024" s="1"/>
      <c r="WF1024" s="1"/>
      <c r="WG1024" s="1"/>
      <c r="WH1024" s="1"/>
      <c r="WI1024" s="1"/>
      <c r="WJ1024" s="1"/>
      <c r="WK1024" s="1"/>
      <c r="WL1024" s="1"/>
      <c r="WM1024" s="1"/>
      <c r="WN1024" s="1"/>
      <c r="WO1024" s="1"/>
      <c r="WP1024" s="1"/>
      <c r="WQ1024" s="1"/>
      <c r="WR1024" s="1"/>
      <c r="WS1024" s="1"/>
      <c r="WT1024" s="1"/>
      <c r="WU1024" s="1"/>
      <c r="WV1024" s="1"/>
      <c r="WW1024" s="1"/>
      <c r="WX1024" s="1"/>
      <c r="WY1024" s="1"/>
      <c r="WZ1024" s="1"/>
      <c r="XA1024" s="1"/>
      <c r="XB1024" s="1"/>
      <c r="XC1024" s="1"/>
      <c r="XD1024" s="1"/>
      <c r="XE1024" s="1"/>
      <c r="XF1024" s="1"/>
      <c r="XG1024" s="1"/>
      <c r="XH1024" s="1"/>
      <c r="XI1024" s="1"/>
      <c r="XJ1024" s="1"/>
      <c r="XK1024" s="1"/>
      <c r="XL1024" s="1"/>
      <c r="XM1024" s="1"/>
      <c r="XN1024" s="1"/>
      <c r="XO1024" s="1"/>
      <c r="XP1024" s="1"/>
      <c r="XQ1024" s="1"/>
      <c r="XR1024" s="1"/>
      <c r="XS1024" s="1"/>
      <c r="XT1024" s="1"/>
      <c r="XU1024" s="1"/>
      <c r="XV1024" s="1"/>
      <c r="XW1024" s="1"/>
      <c r="XX1024" s="1"/>
      <c r="XY1024" s="1"/>
      <c r="XZ1024" s="1"/>
      <c r="YA1024" s="1"/>
      <c r="YB1024" s="1"/>
      <c r="YC1024" s="1"/>
      <c r="YD1024" s="1"/>
      <c r="YE1024" s="1"/>
      <c r="YF1024" s="1"/>
      <c r="YG1024" s="1"/>
      <c r="YH1024" s="1"/>
      <c r="YI1024" s="1"/>
      <c r="YJ1024" s="1"/>
      <c r="YK1024" s="1"/>
      <c r="YL1024" s="1"/>
      <c r="YM1024" s="1"/>
      <c r="YN1024" s="1"/>
      <c r="YO1024" s="1"/>
      <c r="YP1024" s="1"/>
      <c r="YQ1024" s="1"/>
      <c r="YR1024" s="1"/>
      <c r="YS1024" s="1"/>
      <c r="YT1024" s="1"/>
      <c r="YU1024" s="1"/>
      <c r="YV1024" s="1"/>
      <c r="YW1024" s="1"/>
      <c r="YX1024" s="1"/>
      <c r="YY1024" s="1"/>
      <c r="YZ1024" s="1"/>
      <c r="ZA1024" s="1"/>
      <c r="ZB1024" s="1"/>
      <c r="ZC1024" s="1"/>
      <c r="ZD1024" s="1"/>
      <c r="ZE1024" s="1"/>
      <c r="ZF1024" s="1"/>
      <c r="ZG1024" s="1"/>
      <c r="ZH1024" s="1"/>
      <c r="ZI1024" s="1"/>
      <c r="ZJ1024" s="1"/>
      <c r="ZK1024" s="1"/>
      <c r="ZL1024" s="1"/>
      <c r="ZM1024" s="1"/>
      <c r="ZN1024" s="1"/>
      <c r="ZO1024" s="1"/>
      <c r="ZP1024" s="1"/>
      <c r="ZQ1024" s="1"/>
      <c r="ZR1024" s="1"/>
      <c r="ZS1024" s="1"/>
      <c r="ZT1024" s="1"/>
      <c r="ZU1024" s="1"/>
      <c r="ZV1024" s="1"/>
      <c r="ZW1024" s="1"/>
      <c r="ZX1024" s="1"/>
      <c r="ZY1024" s="1"/>
      <c r="ZZ1024" s="1"/>
      <c r="AAA1024" s="1"/>
      <c r="AAB1024" s="1"/>
      <c r="AAC1024" s="1"/>
      <c r="AAD1024" s="1"/>
      <c r="AAE1024" s="1"/>
      <c r="AAF1024" s="1"/>
      <c r="AAG1024" s="1"/>
      <c r="AAH1024" s="1"/>
      <c r="AAI1024" s="1"/>
      <c r="AAJ1024" s="1"/>
      <c r="AAK1024" s="1"/>
      <c r="AAL1024" s="1"/>
      <c r="AAM1024" s="1"/>
      <c r="AAN1024" s="1"/>
      <c r="AAO1024" s="1"/>
      <c r="AAP1024" s="1"/>
      <c r="AAQ1024" s="1"/>
      <c r="AAR1024" s="1"/>
      <c r="AAS1024" s="1"/>
      <c r="AAT1024" s="1"/>
      <c r="AAU1024" s="1"/>
      <c r="AAV1024" s="1"/>
      <c r="AAW1024" s="1"/>
      <c r="AAX1024" s="1"/>
      <c r="AAY1024" s="1"/>
      <c r="AAZ1024" s="1"/>
      <c r="ABA1024" s="1"/>
      <c r="ABB1024" s="1"/>
      <c r="ABC1024" s="1"/>
      <c r="ABD1024" s="1"/>
      <c r="ABE1024" s="1"/>
      <c r="ABF1024" s="1"/>
      <c r="ABG1024" s="1"/>
      <c r="ABH1024" s="1"/>
      <c r="ABI1024" s="1"/>
      <c r="ABJ1024" s="1"/>
      <c r="ABK1024" s="1"/>
      <c r="ABL1024" s="1"/>
      <c r="ABM1024" s="1"/>
      <c r="ABN1024" s="1"/>
      <c r="ABO1024" s="1"/>
      <c r="ABP1024" s="1"/>
      <c r="ABQ1024" s="1"/>
      <c r="ABR1024" s="1"/>
      <c r="ABS1024" s="1"/>
      <c r="ABT1024" s="1"/>
      <c r="ABU1024" s="1"/>
      <c r="ABV1024" s="1"/>
      <c r="ABW1024" s="1"/>
      <c r="ABX1024" s="1"/>
      <c r="ABY1024" s="1"/>
      <c r="ABZ1024" s="1"/>
      <c r="ACA1024" s="1"/>
      <c r="ACB1024" s="1"/>
      <c r="ACC1024" s="1"/>
      <c r="ACD1024" s="1"/>
      <c r="ACE1024" s="1"/>
      <c r="ACF1024" s="1"/>
      <c r="ACG1024" s="1"/>
      <c r="ACH1024" s="1"/>
      <c r="ACI1024" s="1"/>
      <c r="ACJ1024" s="1"/>
      <c r="ACK1024" s="1"/>
      <c r="ACL1024" s="1"/>
      <c r="ACM1024" s="1"/>
      <c r="ACN1024" s="1"/>
      <c r="ACO1024" s="1"/>
      <c r="ACP1024" s="1"/>
      <c r="ACQ1024" s="1"/>
      <c r="ACR1024" s="1"/>
      <c r="ACS1024" s="1"/>
      <c r="ACT1024" s="1"/>
      <c r="ACU1024" s="1"/>
      <c r="ACV1024" s="1"/>
      <c r="ACW1024" s="1"/>
      <c r="ACX1024" s="1"/>
      <c r="ACY1024" s="1"/>
      <c r="ACZ1024" s="1"/>
      <c r="ADA1024" s="1"/>
      <c r="ADB1024" s="1"/>
      <c r="ADC1024" s="1"/>
      <c r="ADD1024" s="1"/>
      <c r="ADE1024" s="1"/>
      <c r="ADF1024" s="1"/>
      <c r="ADG1024" s="1"/>
      <c r="ADH1024" s="1"/>
      <c r="ADI1024" s="1"/>
      <c r="ADJ1024" s="1"/>
      <c r="ADK1024" s="1"/>
      <c r="ADL1024" s="1"/>
      <c r="ADM1024" s="1"/>
      <c r="ADN1024" s="1"/>
      <c r="ADO1024" s="1"/>
      <c r="ADP1024" s="1"/>
      <c r="ADQ1024" s="1"/>
      <c r="ADR1024" s="1"/>
      <c r="ADS1024" s="1"/>
      <c r="ADT1024" s="1"/>
      <c r="ADU1024" s="1"/>
      <c r="ADV1024" s="1"/>
      <c r="ADW1024" s="1"/>
      <c r="ADX1024" s="1"/>
      <c r="ADY1024" s="1"/>
      <c r="ADZ1024" s="1"/>
      <c r="AEA1024" s="1"/>
      <c r="AEB1024" s="1"/>
      <c r="AEC1024" s="1"/>
      <c r="AED1024" s="1"/>
      <c r="AEE1024" s="1"/>
      <c r="AEF1024" s="1"/>
      <c r="AEG1024" s="1"/>
      <c r="AEH1024" s="1"/>
      <c r="AEI1024" s="1"/>
      <c r="AEJ1024" s="1"/>
      <c r="AEK1024" s="1"/>
      <c r="AEL1024" s="1"/>
      <c r="AEM1024" s="1"/>
      <c r="AEN1024" s="1"/>
      <c r="AEO1024" s="1"/>
      <c r="AEP1024" s="1"/>
      <c r="AEQ1024" s="1"/>
      <c r="AER1024" s="1"/>
      <c r="AES1024" s="1"/>
      <c r="AET1024" s="1"/>
      <c r="AEU1024" s="1"/>
      <c r="AEV1024" s="1"/>
      <c r="AEW1024" s="1"/>
      <c r="AEX1024" s="1"/>
      <c r="AEY1024" s="1"/>
      <c r="AEZ1024" s="1"/>
      <c r="AFA1024" s="1"/>
      <c r="AFB1024" s="1"/>
      <c r="AFC1024" s="1"/>
      <c r="AFD1024" s="1"/>
      <c r="AFE1024" s="1"/>
      <c r="AFF1024" s="1"/>
      <c r="AFG1024" s="1"/>
      <c r="AFH1024" s="1"/>
      <c r="AFI1024" s="1"/>
      <c r="AFJ1024" s="1"/>
      <c r="AFK1024" s="1"/>
      <c r="AFL1024" s="1"/>
      <c r="AFM1024" s="1"/>
      <c r="AFN1024" s="1"/>
      <c r="AFO1024" s="1"/>
      <c r="AFP1024" s="1"/>
      <c r="AFQ1024" s="1"/>
      <c r="AFR1024" s="1"/>
      <c r="AFS1024" s="1"/>
      <c r="AFT1024" s="1"/>
      <c r="AFU1024" s="1"/>
      <c r="AFV1024" s="1"/>
      <c r="AFW1024" s="1"/>
      <c r="AFX1024" s="1"/>
      <c r="AFY1024" s="1"/>
      <c r="AFZ1024" s="1"/>
      <c r="AGA1024" s="1"/>
      <c r="AGB1024" s="1"/>
      <c r="AGC1024" s="1"/>
      <c r="AGD1024" s="1"/>
      <c r="AGE1024" s="1"/>
      <c r="AGF1024" s="1"/>
      <c r="AGG1024" s="1"/>
      <c r="AGH1024" s="1"/>
      <c r="AGI1024" s="1"/>
      <c r="AGJ1024" s="1"/>
      <c r="AGK1024" s="1"/>
      <c r="AGL1024" s="1"/>
      <c r="AGM1024" s="1"/>
      <c r="AGN1024" s="1"/>
      <c r="AGO1024" s="1"/>
      <c r="AGP1024" s="1"/>
      <c r="AGQ1024" s="1"/>
      <c r="AGR1024" s="1"/>
      <c r="AGS1024" s="1"/>
      <c r="AGT1024" s="1"/>
      <c r="AGU1024" s="1"/>
      <c r="AGV1024" s="1"/>
      <c r="AGW1024" s="1"/>
      <c r="AGX1024" s="1"/>
      <c r="AGY1024" s="1"/>
      <c r="AGZ1024" s="1"/>
      <c r="AHA1024" s="1"/>
      <c r="AHB1024" s="1"/>
      <c r="AHC1024" s="1"/>
      <c r="AHD1024" s="1"/>
      <c r="AHE1024" s="1"/>
      <c r="AHF1024" s="1"/>
      <c r="AHG1024" s="1"/>
      <c r="AHH1024" s="1"/>
      <c r="AHI1024" s="1"/>
      <c r="AHJ1024" s="1"/>
      <c r="AHK1024" s="1"/>
      <c r="AHL1024" s="1"/>
      <c r="AHM1024" s="1"/>
      <c r="AHN1024" s="1"/>
      <c r="AHO1024" s="1"/>
      <c r="AHP1024" s="1"/>
      <c r="AHQ1024" s="1"/>
      <c r="AHR1024" s="1"/>
      <c r="AHS1024" s="1"/>
      <c r="AHT1024" s="1"/>
      <c r="AHU1024" s="1"/>
      <c r="AHV1024" s="1"/>
      <c r="AHW1024" s="1"/>
      <c r="AHX1024" s="1"/>
      <c r="AHY1024" s="1"/>
      <c r="AHZ1024" s="1"/>
      <c r="AIA1024" s="1"/>
      <c r="AIB1024" s="1"/>
      <c r="AIC1024" s="1"/>
      <c r="AID1024" s="1"/>
      <c r="AIE1024" s="1"/>
      <c r="AIF1024" s="1"/>
      <c r="AIG1024" s="1"/>
      <c r="AIH1024" s="1"/>
      <c r="AII1024" s="1"/>
      <c r="AIJ1024" s="1"/>
      <c r="AIK1024" s="1"/>
      <c r="AIL1024" s="1"/>
      <c r="AIM1024" s="1"/>
      <c r="AIN1024" s="1"/>
      <c r="AIO1024" s="1"/>
      <c r="AIP1024" s="1"/>
      <c r="AIQ1024" s="1"/>
      <c r="AIR1024" s="1"/>
      <c r="AIS1024" s="1"/>
      <c r="AIT1024" s="1"/>
      <c r="AIU1024" s="1"/>
      <c r="AIV1024" s="1"/>
      <c r="AIW1024" s="1"/>
      <c r="AIX1024" s="1"/>
      <c r="AIY1024" s="1"/>
      <c r="AIZ1024" s="1"/>
      <c r="AJA1024" s="1"/>
      <c r="AJB1024" s="1"/>
      <c r="AJC1024" s="1"/>
      <c r="AJD1024" s="1"/>
      <c r="AJE1024" s="1"/>
      <c r="AJF1024" s="1"/>
      <c r="AJG1024" s="1"/>
      <c r="AJH1024" s="1"/>
      <c r="AJI1024" s="1"/>
      <c r="AJJ1024" s="1"/>
      <c r="AJK1024" s="1"/>
      <c r="AJL1024" s="1"/>
      <c r="AJM1024" s="1"/>
      <c r="AJN1024" s="1"/>
      <c r="AJO1024" s="1"/>
      <c r="AJP1024" s="1"/>
      <c r="AJQ1024" s="1"/>
      <c r="AJR1024" s="1"/>
      <c r="AJS1024" s="1"/>
      <c r="AJT1024" s="1"/>
      <c r="AJU1024" s="1"/>
      <c r="AJV1024" s="1"/>
      <c r="AJW1024" s="1"/>
      <c r="AJX1024" s="1"/>
      <c r="AJY1024" s="1"/>
      <c r="AJZ1024" s="1"/>
      <c r="AKA1024" s="1"/>
      <c r="AKB1024" s="1"/>
      <c r="AKC1024" s="1"/>
      <c r="AKD1024" s="1"/>
      <c r="AKE1024" s="1"/>
      <c r="AKF1024" s="1"/>
      <c r="AKG1024" s="1"/>
      <c r="AKH1024" s="1"/>
      <c r="AKI1024" s="1"/>
      <c r="AKJ1024" s="1"/>
      <c r="AKK1024" s="1"/>
      <c r="AKL1024" s="1"/>
      <c r="AKM1024" s="1"/>
      <c r="AKN1024" s="1"/>
      <c r="AKO1024" s="1"/>
      <c r="AKP1024" s="1"/>
      <c r="AKQ1024" s="1"/>
      <c r="AKR1024" s="1"/>
      <c r="AKS1024" s="1"/>
      <c r="AKT1024" s="1"/>
      <c r="AKU1024" s="1"/>
      <c r="AKV1024" s="1"/>
      <c r="AKW1024" s="1"/>
      <c r="AKX1024" s="1"/>
      <c r="AKY1024" s="1"/>
      <c r="AKZ1024" s="1"/>
      <c r="ALA1024" s="1"/>
      <c r="ALB1024" s="1"/>
      <c r="ALC1024" s="1"/>
      <c r="ALD1024" s="1"/>
      <c r="ALE1024" s="1"/>
      <c r="ALF1024" s="1"/>
      <c r="ALG1024" s="1"/>
      <c r="ALH1024" s="1"/>
      <c r="ALI1024" s="1"/>
      <c r="ALJ1024" s="1"/>
      <c r="ALK1024" s="1"/>
      <c r="ALL1024" s="1"/>
      <c r="ALM1024" s="1"/>
    </row>
    <row r="1025" ht="21" customHeight="1"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  <c r="NC1025" s="1"/>
      <c r="ND1025" s="1"/>
      <c r="NE1025" s="1"/>
      <c r="NF1025" s="1"/>
      <c r="NG1025" s="1"/>
      <c r="NH1025" s="1"/>
      <c r="NI1025" s="1"/>
      <c r="NJ1025" s="1"/>
      <c r="NK1025" s="1"/>
      <c r="NL1025" s="1"/>
      <c r="NM1025" s="1"/>
      <c r="NN1025" s="1"/>
      <c r="NO1025" s="1"/>
      <c r="NP1025" s="1"/>
      <c r="NQ1025" s="1"/>
      <c r="NR1025" s="1"/>
      <c r="NS1025" s="1"/>
      <c r="NT1025" s="1"/>
      <c r="NU1025" s="1"/>
      <c r="NV1025" s="1"/>
      <c r="NW1025" s="1"/>
      <c r="NX1025" s="1"/>
      <c r="NY1025" s="1"/>
      <c r="NZ1025" s="1"/>
      <c r="OA1025" s="1"/>
      <c r="OB1025" s="1"/>
      <c r="OC1025" s="1"/>
      <c r="OD1025" s="1"/>
      <c r="OE1025" s="1"/>
      <c r="OF1025" s="1"/>
      <c r="OG1025" s="1"/>
      <c r="OH1025" s="1"/>
      <c r="OI1025" s="1"/>
      <c r="OJ1025" s="1"/>
      <c r="OK1025" s="1"/>
      <c r="OL1025" s="1"/>
      <c r="OM1025" s="1"/>
      <c r="ON1025" s="1"/>
      <c r="OO1025" s="1"/>
      <c r="OP1025" s="1"/>
      <c r="OQ1025" s="1"/>
      <c r="OR1025" s="1"/>
      <c r="OS1025" s="1"/>
      <c r="OT1025" s="1"/>
      <c r="OU1025" s="1"/>
      <c r="OV1025" s="1"/>
      <c r="OW1025" s="1"/>
      <c r="OX1025" s="1"/>
      <c r="OY1025" s="1"/>
      <c r="OZ1025" s="1"/>
      <c r="PA1025" s="1"/>
      <c r="PB1025" s="1"/>
      <c r="PC1025" s="1"/>
      <c r="PD1025" s="1"/>
      <c r="PE1025" s="1"/>
      <c r="PF1025" s="1"/>
      <c r="PG1025" s="1"/>
      <c r="PH1025" s="1"/>
      <c r="PI1025" s="1"/>
      <c r="PJ1025" s="1"/>
      <c r="PK1025" s="1"/>
      <c r="PL1025" s="1"/>
      <c r="PM1025" s="1"/>
      <c r="PN1025" s="1"/>
      <c r="PO1025" s="1"/>
      <c r="PP1025" s="1"/>
      <c r="PQ1025" s="1"/>
      <c r="PR1025" s="1"/>
      <c r="PS1025" s="1"/>
      <c r="PT1025" s="1"/>
      <c r="PU1025" s="1"/>
      <c r="PV1025" s="1"/>
      <c r="PW1025" s="1"/>
      <c r="PX1025" s="1"/>
      <c r="PY1025" s="1"/>
      <c r="PZ1025" s="1"/>
      <c r="QA1025" s="1"/>
      <c r="QB1025" s="1"/>
      <c r="QC1025" s="1"/>
      <c r="QD1025" s="1"/>
      <c r="QE1025" s="1"/>
      <c r="QF1025" s="1"/>
      <c r="QG1025" s="1"/>
      <c r="QH1025" s="1"/>
      <c r="QI1025" s="1"/>
      <c r="QJ1025" s="1"/>
      <c r="QK1025" s="1"/>
      <c r="QL1025" s="1"/>
      <c r="QM1025" s="1"/>
      <c r="QN1025" s="1"/>
      <c r="QO1025" s="1"/>
      <c r="QP1025" s="1"/>
      <c r="QQ1025" s="1"/>
      <c r="QR1025" s="1"/>
      <c r="QS1025" s="1"/>
      <c r="QT1025" s="1"/>
      <c r="QU1025" s="1"/>
      <c r="QV1025" s="1"/>
      <c r="QW1025" s="1"/>
      <c r="QX1025" s="1"/>
      <c r="QY1025" s="1"/>
      <c r="QZ1025" s="1"/>
      <c r="RA1025" s="1"/>
      <c r="RB1025" s="1"/>
      <c r="RC1025" s="1"/>
      <c r="RD1025" s="1"/>
      <c r="RE1025" s="1"/>
      <c r="RF1025" s="1"/>
      <c r="RG1025" s="1"/>
      <c r="RH1025" s="1"/>
      <c r="RI1025" s="1"/>
      <c r="RJ1025" s="1"/>
      <c r="RK1025" s="1"/>
      <c r="RL1025" s="1"/>
      <c r="RM1025" s="1"/>
      <c r="RN1025" s="1"/>
      <c r="RO1025" s="1"/>
      <c r="RP1025" s="1"/>
      <c r="RQ1025" s="1"/>
      <c r="RR1025" s="1"/>
      <c r="RS1025" s="1"/>
      <c r="RT1025" s="1"/>
      <c r="RU1025" s="1"/>
      <c r="RV1025" s="1"/>
      <c r="RW1025" s="1"/>
      <c r="RX1025" s="1"/>
      <c r="RY1025" s="1"/>
      <c r="RZ1025" s="1"/>
      <c r="SA1025" s="1"/>
      <c r="SB1025" s="1"/>
      <c r="SC1025" s="1"/>
      <c r="SD1025" s="1"/>
      <c r="SE1025" s="1"/>
      <c r="SF1025" s="1"/>
      <c r="SG1025" s="1"/>
      <c r="SH1025" s="1"/>
      <c r="SI1025" s="1"/>
      <c r="SJ1025" s="1"/>
      <c r="SK1025" s="1"/>
      <c r="SL1025" s="1"/>
      <c r="SM1025" s="1"/>
      <c r="SN1025" s="1"/>
      <c r="SO1025" s="1"/>
      <c r="SP1025" s="1"/>
      <c r="SQ1025" s="1"/>
      <c r="SR1025" s="1"/>
      <c r="SS1025" s="1"/>
      <c r="ST1025" s="1"/>
      <c r="SU1025" s="1"/>
      <c r="SV1025" s="1"/>
      <c r="SW1025" s="1"/>
      <c r="SX1025" s="1"/>
      <c r="SY1025" s="1"/>
      <c r="SZ1025" s="1"/>
      <c r="TA1025" s="1"/>
      <c r="TB1025" s="1"/>
      <c r="TC1025" s="1"/>
      <c r="TD1025" s="1"/>
      <c r="TE1025" s="1"/>
      <c r="TF1025" s="1"/>
      <c r="TG1025" s="1"/>
      <c r="TH1025" s="1"/>
      <c r="TI1025" s="1"/>
      <c r="TJ1025" s="1"/>
      <c r="TK1025" s="1"/>
      <c r="TL1025" s="1"/>
      <c r="TM1025" s="1"/>
      <c r="TN1025" s="1"/>
      <c r="TO1025" s="1"/>
      <c r="TP1025" s="1"/>
      <c r="TQ1025" s="1"/>
      <c r="TR1025" s="1"/>
      <c r="TS1025" s="1"/>
      <c r="TT1025" s="1"/>
      <c r="TU1025" s="1"/>
      <c r="TV1025" s="1"/>
      <c r="TW1025" s="1"/>
      <c r="TX1025" s="1"/>
      <c r="TY1025" s="1"/>
      <c r="TZ1025" s="1"/>
      <c r="UA1025" s="1"/>
      <c r="UB1025" s="1"/>
      <c r="UC1025" s="1"/>
      <c r="UD1025" s="1"/>
      <c r="UE1025" s="1"/>
      <c r="UF1025" s="1"/>
      <c r="UG1025" s="1"/>
      <c r="UH1025" s="1"/>
      <c r="UI1025" s="1"/>
      <c r="UJ1025" s="1"/>
      <c r="UK1025" s="1"/>
      <c r="UL1025" s="1"/>
      <c r="UM1025" s="1"/>
      <c r="UN1025" s="1"/>
      <c r="UO1025" s="1"/>
      <c r="UP1025" s="1"/>
      <c r="UQ1025" s="1"/>
      <c r="UR1025" s="1"/>
      <c r="US1025" s="1"/>
      <c r="UT1025" s="1"/>
      <c r="UU1025" s="1"/>
      <c r="UV1025" s="1"/>
      <c r="UW1025" s="1"/>
      <c r="UX1025" s="1"/>
      <c r="UY1025" s="1"/>
      <c r="UZ1025" s="1"/>
      <c r="VA1025" s="1"/>
      <c r="VB1025" s="1"/>
      <c r="VC1025" s="1"/>
      <c r="VD1025" s="1"/>
      <c r="VE1025" s="1"/>
      <c r="VF1025" s="1"/>
      <c r="VG1025" s="1"/>
      <c r="VH1025" s="1"/>
      <c r="VI1025" s="1"/>
      <c r="VJ1025" s="1"/>
      <c r="VK1025" s="1"/>
      <c r="VL1025" s="1"/>
      <c r="VM1025" s="1"/>
      <c r="VN1025" s="1"/>
      <c r="VO1025" s="1"/>
      <c r="VP1025" s="1"/>
      <c r="VQ1025" s="1"/>
      <c r="VR1025" s="1"/>
      <c r="VS1025" s="1"/>
      <c r="VT1025" s="1"/>
      <c r="VU1025" s="1"/>
      <c r="VV1025" s="1"/>
      <c r="VW1025" s="1"/>
      <c r="VX1025" s="1"/>
      <c r="VY1025" s="1"/>
      <c r="VZ1025" s="1"/>
      <c r="WA1025" s="1"/>
      <c r="WB1025" s="1"/>
      <c r="WC1025" s="1"/>
      <c r="WD1025" s="1"/>
      <c r="WE1025" s="1"/>
      <c r="WF1025" s="1"/>
      <c r="WG1025" s="1"/>
      <c r="WH1025" s="1"/>
      <c r="WI1025" s="1"/>
      <c r="WJ1025" s="1"/>
      <c r="WK1025" s="1"/>
      <c r="WL1025" s="1"/>
      <c r="WM1025" s="1"/>
      <c r="WN1025" s="1"/>
      <c r="WO1025" s="1"/>
      <c r="WP1025" s="1"/>
      <c r="WQ1025" s="1"/>
      <c r="WR1025" s="1"/>
      <c r="WS1025" s="1"/>
      <c r="WT1025" s="1"/>
      <c r="WU1025" s="1"/>
      <c r="WV1025" s="1"/>
      <c r="WW1025" s="1"/>
      <c r="WX1025" s="1"/>
      <c r="WY1025" s="1"/>
      <c r="WZ1025" s="1"/>
      <c r="XA1025" s="1"/>
      <c r="XB1025" s="1"/>
      <c r="XC1025" s="1"/>
      <c r="XD1025" s="1"/>
      <c r="XE1025" s="1"/>
      <c r="XF1025" s="1"/>
      <c r="XG1025" s="1"/>
      <c r="XH1025" s="1"/>
      <c r="XI1025" s="1"/>
      <c r="XJ1025" s="1"/>
      <c r="XK1025" s="1"/>
      <c r="XL1025" s="1"/>
      <c r="XM1025" s="1"/>
      <c r="XN1025" s="1"/>
      <c r="XO1025" s="1"/>
      <c r="XP1025" s="1"/>
      <c r="XQ1025" s="1"/>
      <c r="XR1025" s="1"/>
      <c r="XS1025" s="1"/>
      <c r="XT1025" s="1"/>
      <c r="XU1025" s="1"/>
      <c r="XV1025" s="1"/>
      <c r="XW1025" s="1"/>
      <c r="XX1025" s="1"/>
      <c r="XY1025" s="1"/>
      <c r="XZ1025" s="1"/>
      <c r="YA1025" s="1"/>
      <c r="YB1025" s="1"/>
      <c r="YC1025" s="1"/>
      <c r="YD1025" s="1"/>
      <c r="YE1025" s="1"/>
      <c r="YF1025" s="1"/>
      <c r="YG1025" s="1"/>
      <c r="YH1025" s="1"/>
      <c r="YI1025" s="1"/>
      <c r="YJ1025" s="1"/>
      <c r="YK1025" s="1"/>
      <c r="YL1025" s="1"/>
      <c r="YM1025" s="1"/>
      <c r="YN1025" s="1"/>
      <c r="YO1025" s="1"/>
      <c r="YP1025" s="1"/>
      <c r="YQ1025" s="1"/>
      <c r="YR1025" s="1"/>
      <c r="YS1025" s="1"/>
      <c r="YT1025" s="1"/>
      <c r="YU1025" s="1"/>
      <c r="YV1025" s="1"/>
      <c r="YW1025" s="1"/>
      <c r="YX1025" s="1"/>
      <c r="YY1025" s="1"/>
      <c r="YZ1025" s="1"/>
      <c r="ZA1025" s="1"/>
      <c r="ZB1025" s="1"/>
      <c r="ZC1025" s="1"/>
      <c r="ZD1025" s="1"/>
      <c r="ZE1025" s="1"/>
      <c r="ZF1025" s="1"/>
      <c r="ZG1025" s="1"/>
      <c r="ZH1025" s="1"/>
      <c r="ZI1025" s="1"/>
      <c r="ZJ1025" s="1"/>
      <c r="ZK1025" s="1"/>
      <c r="ZL1025" s="1"/>
      <c r="ZM1025" s="1"/>
      <c r="ZN1025" s="1"/>
      <c r="ZO1025" s="1"/>
      <c r="ZP1025" s="1"/>
      <c r="ZQ1025" s="1"/>
      <c r="ZR1025" s="1"/>
      <c r="ZS1025" s="1"/>
      <c r="ZT1025" s="1"/>
      <c r="ZU1025" s="1"/>
      <c r="ZV1025" s="1"/>
      <c r="ZW1025" s="1"/>
      <c r="ZX1025" s="1"/>
      <c r="ZY1025" s="1"/>
      <c r="ZZ1025" s="1"/>
      <c r="AAA1025" s="1"/>
      <c r="AAB1025" s="1"/>
      <c r="AAC1025" s="1"/>
      <c r="AAD1025" s="1"/>
      <c r="AAE1025" s="1"/>
      <c r="AAF1025" s="1"/>
      <c r="AAG1025" s="1"/>
      <c r="AAH1025" s="1"/>
      <c r="AAI1025" s="1"/>
      <c r="AAJ1025" s="1"/>
      <c r="AAK1025" s="1"/>
      <c r="AAL1025" s="1"/>
      <c r="AAM1025" s="1"/>
      <c r="AAN1025" s="1"/>
      <c r="AAO1025" s="1"/>
      <c r="AAP1025" s="1"/>
      <c r="AAQ1025" s="1"/>
      <c r="AAR1025" s="1"/>
      <c r="AAS1025" s="1"/>
      <c r="AAT1025" s="1"/>
      <c r="AAU1025" s="1"/>
      <c r="AAV1025" s="1"/>
      <c r="AAW1025" s="1"/>
      <c r="AAX1025" s="1"/>
      <c r="AAY1025" s="1"/>
      <c r="AAZ1025" s="1"/>
      <c r="ABA1025" s="1"/>
      <c r="ABB1025" s="1"/>
      <c r="ABC1025" s="1"/>
      <c r="ABD1025" s="1"/>
      <c r="ABE1025" s="1"/>
      <c r="ABF1025" s="1"/>
      <c r="ABG1025" s="1"/>
      <c r="ABH1025" s="1"/>
      <c r="ABI1025" s="1"/>
      <c r="ABJ1025" s="1"/>
      <c r="ABK1025" s="1"/>
      <c r="ABL1025" s="1"/>
      <c r="ABM1025" s="1"/>
      <c r="ABN1025" s="1"/>
      <c r="ABO1025" s="1"/>
      <c r="ABP1025" s="1"/>
      <c r="ABQ1025" s="1"/>
      <c r="ABR1025" s="1"/>
      <c r="ABS1025" s="1"/>
      <c r="ABT1025" s="1"/>
      <c r="ABU1025" s="1"/>
      <c r="ABV1025" s="1"/>
      <c r="ABW1025" s="1"/>
      <c r="ABX1025" s="1"/>
      <c r="ABY1025" s="1"/>
      <c r="ABZ1025" s="1"/>
      <c r="ACA1025" s="1"/>
      <c r="ACB1025" s="1"/>
      <c r="ACC1025" s="1"/>
      <c r="ACD1025" s="1"/>
      <c r="ACE1025" s="1"/>
      <c r="ACF1025" s="1"/>
      <c r="ACG1025" s="1"/>
      <c r="ACH1025" s="1"/>
      <c r="ACI1025" s="1"/>
      <c r="ACJ1025" s="1"/>
      <c r="ACK1025" s="1"/>
      <c r="ACL1025" s="1"/>
      <c r="ACM1025" s="1"/>
      <c r="ACN1025" s="1"/>
      <c r="ACO1025" s="1"/>
      <c r="ACP1025" s="1"/>
      <c r="ACQ1025" s="1"/>
      <c r="ACR1025" s="1"/>
      <c r="ACS1025" s="1"/>
      <c r="ACT1025" s="1"/>
      <c r="ACU1025" s="1"/>
      <c r="ACV1025" s="1"/>
      <c r="ACW1025" s="1"/>
      <c r="ACX1025" s="1"/>
      <c r="ACY1025" s="1"/>
      <c r="ACZ1025" s="1"/>
      <c r="ADA1025" s="1"/>
      <c r="ADB1025" s="1"/>
      <c r="ADC1025" s="1"/>
      <c r="ADD1025" s="1"/>
      <c r="ADE1025" s="1"/>
      <c r="ADF1025" s="1"/>
      <c r="ADG1025" s="1"/>
      <c r="ADH1025" s="1"/>
      <c r="ADI1025" s="1"/>
      <c r="ADJ1025" s="1"/>
      <c r="ADK1025" s="1"/>
      <c r="ADL1025" s="1"/>
      <c r="ADM1025" s="1"/>
      <c r="ADN1025" s="1"/>
      <c r="ADO1025" s="1"/>
      <c r="ADP1025" s="1"/>
      <c r="ADQ1025" s="1"/>
      <c r="ADR1025" s="1"/>
      <c r="ADS1025" s="1"/>
      <c r="ADT1025" s="1"/>
      <c r="ADU1025" s="1"/>
      <c r="ADV1025" s="1"/>
      <c r="ADW1025" s="1"/>
      <c r="ADX1025" s="1"/>
      <c r="ADY1025" s="1"/>
      <c r="ADZ1025" s="1"/>
      <c r="AEA1025" s="1"/>
      <c r="AEB1025" s="1"/>
      <c r="AEC1025" s="1"/>
      <c r="AED1025" s="1"/>
      <c r="AEE1025" s="1"/>
      <c r="AEF1025" s="1"/>
      <c r="AEG1025" s="1"/>
      <c r="AEH1025" s="1"/>
      <c r="AEI1025" s="1"/>
      <c r="AEJ1025" s="1"/>
      <c r="AEK1025" s="1"/>
      <c r="AEL1025" s="1"/>
      <c r="AEM1025" s="1"/>
      <c r="AEN1025" s="1"/>
      <c r="AEO1025" s="1"/>
      <c r="AEP1025" s="1"/>
      <c r="AEQ1025" s="1"/>
      <c r="AER1025" s="1"/>
      <c r="AES1025" s="1"/>
      <c r="AET1025" s="1"/>
      <c r="AEU1025" s="1"/>
      <c r="AEV1025" s="1"/>
      <c r="AEW1025" s="1"/>
      <c r="AEX1025" s="1"/>
      <c r="AEY1025" s="1"/>
      <c r="AEZ1025" s="1"/>
      <c r="AFA1025" s="1"/>
      <c r="AFB1025" s="1"/>
      <c r="AFC1025" s="1"/>
      <c r="AFD1025" s="1"/>
      <c r="AFE1025" s="1"/>
      <c r="AFF1025" s="1"/>
      <c r="AFG1025" s="1"/>
      <c r="AFH1025" s="1"/>
      <c r="AFI1025" s="1"/>
      <c r="AFJ1025" s="1"/>
      <c r="AFK1025" s="1"/>
      <c r="AFL1025" s="1"/>
      <c r="AFM1025" s="1"/>
      <c r="AFN1025" s="1"/>
      <c r="AFO1025" s="1"/>
      <c r="AFP1025" s="1"/>
      <c r="AFQ1025" s="1"/>
      <c r="AFR1025" s="1"/>
      <c r="AFS1025" s="1"/>
      <c r="AFT1025" s="1"/>
      <c r="AFU1025" s="1"/>
      <c r="AFV1025" s="1"/>
      <c r="AFW1025" s="1"/>
      <c r="AFX1025" s="1"/>
      <c r="AFY1025" s="1"/>
      <c r="AFZ1025" s="1"/>
      <c r="AGA1025" s="1"/>
      <c r="AGB1025" s="1"/>
      <c r="AGC1025" s="1"/>
      <c r="AGD1025" s="1"/>
      <c r="AGE1025" s="1"/>
      <c r="AGF1025" s="1"/>
      <c r="AGG1025" s="1"/>
      <c r="AGH1025" s="1"/>
      <c r="AGI1025" s="1"/>
      <c r="AGJ1025" s="1"/>
      <c r="AGK1025" s="1"/>
      <c r="AGL1025" s="1"/>
      <c r="AGM1025" s="1"/>
      <c r="AGN1025" s="1"/>
      <c r="AGO1025" s="1"/>
      <c r="AGP1025" s="1"/>
      <c r="AGQ1025" s="1"/>
      <c r="AGR1025" s="1"/>
      <c r="AGS1025" s="1"/>
      <c r="AGT1025" s="1"/>
      <c r="AGU1025" s="1"/>
      <c r="AGV1025" s="1"/>
      <c r="AGW1025" s="1"/>
      <c r="AGX1025" s="1"/>
      <c r="AGY1025" s="1"/>
      <c r="AGZ1025" s="1"/>
      <c r="AHA1025" s="1"/>
      <c r="AHB1025" s="1"/>
      <c r="AHC1025" s="1"/>
      <c r="AHD1025" s="1"/>
      <c r="AHE1025" s="1"/>
      <c r="AHF1025" s="1"/>
      <c r="AHG1025" s="1"/>
      <c r="AHH1025" s="1"/>
      <c r="AHI1025" s="1"/>
      <c r="AHJ1025" s="1"/>
      <c r="AHK1025" s="1"/>
      <c r="AHL1025" s="1"/>
      <c r="AHM1025" s="1"/>
      <c r="AHN1025" s="1"/>
      <c r="AHO1025" s="1"/>
      <c r="AHP1025" s="1"/>
      <c r="AHQ1025" s="1"/>
      <c r="AHR1025" s="1"/>
      <c r="AHS1025" s="1"/>
      <c r="AHT1025" s="1"/>
      <c r="AHU1025" s="1"/>
      <c r="AHV1025" s="1"/>
      <c r="AHW1025" s="1"/>
      <c r="AHX1025" s="1"/>
      <c r="AHY1025" s="1"/>
      <c r="AHZ1025" s="1"/>
      <c r="AIA1025" s="1"/>
      <c r="AIB1025" s="1"/>
      <c r="AIC1025" s="1"/>
      <c r="AID1025" s="1"/>
      <c r="AIE1025" s="1"/>
      <c r="AIF1025" s="1"/>
      <c r="AIG1025" s="1"/>
      <c r="AIH1025" s="1"/>
      <c r="AII1025" s="1"/>
      <c r="AIJ1025" s="1"/>
      <c r="AIK1025" s="1"/>
      <c r="AIL1025" s="1"/>
      <c r="AIM1025" s="1"/>
      <c r="AIN1025" s="1"/>
      <c r="AIO1025" s="1"/>
      <c r="AIP1025" s="1"/>
      <c r="AIQ1025" s="1"/>
      <c r="AIR1025" s="1"/>
      <c r="AIS1025" s="1"/>
      <c r="AIT1025" s="1"/>
      <c r="AIU1025" s="1"/>
      <c r="AIV1025" s="1"/>
      <c r="AIW1025" s="1"/>
      <c r="AIX1025" s="1"/>
      <c r="AIY1025" s="1"/>
      <c r="AIZ1025" s="1"/>
      <c r="AJA1025" s="1"/>
      <c r="AJB1025" s="1"/>
      <c r="AJC1025" s="1"/>
      <c r="AJD1025" s="1"/>
      <c r="AJE1025" s="1"/>
      <c r="AJF1025" s="1"/>
      <c r="AJG1025" s="1"/>
      <c r="AJH1025" s="1"/>
      <c r="AJI1025" s="1"/>
      <c r="AJJ1025" s="1"/>
      <c r="AJK1025" s="1"/>
      <c r="AJL1025" s="1"/>
      <c r="AJM1025" s="1"/>
      <c r="AJN1025" s="1"/>
      <c r="AJO1025" s="1"/>
      <c r="AJP1025" s="1"/>
      <c r="AJQ1025" s="1"/>
      <c r="AJR1025" s="1"/>
      <c r="AJS1025" s="1"/>
      <c r="AJT1025" s="1"/>
      <c r="AJU1025" s="1"/>
      <c r="AJV1025" s="1"/>
      <c r="AJW1025" s="1"/>
      <c r="AJX1025" s="1"/>
      <c r="AJY1025" s="1"/>
      <c r="AJZ1025" s="1"/>
      <c r="AKA1025" s="1"/>
      <c r="AKB1025" s="1"/>
      <c r="AKC1025" s="1"/>
      <c r="AKD1025" s="1"/>
      <c r="AKE1025" s="1"/>
      <c r="AKF1025" s="1"/>
      <c r="AKG1025" s="1"/>
      <c r="AKH1025" s="1"/>
      <c r="AKI1025" s="1"/>
      <c r="AKJ1025" s="1"/>
      <c r="AKK1025" s="1"/>
      <c r="AKL1025" s="1"/>
      <c r="AKM1025" s="1"/>
      <c r="AKN1025" s="1"/>
      <c r="AKO1025" s="1"/>
      <c r="AKP1025" s="1"/>
      <c r="AKQ1025" s="1"/>
      <c r="AKR1025" s="1"/>
      <c r="AKS1025" s="1"/>
      <c r="AKT1025" s="1"/>
      <c r="AKU1025" s="1"/>
      <c r="AKV1025" s="1"/>
      <c r="AKW1025" s="1"/>
      <c r="AKX1025" s="1"/>
      <c r="AKY1025" s="1"/>
      <c r="AKZ1025" s="1"/>
      <c r="ALA1025" s="1"/>
      <c r="ALB1025" s="1"/>
      <c r="ALC1025" s="1"/>
      <c r="ALD1025" s="1"/>
      <c r="ALE1025" s="1"/>
      <c r="ALF1025" s="1"/>
      <c r="ALG1025" s="1"/>
      <c r="ALH1025" s="1"/>
      <c r="ALI1025" s="1"/>
      <c r="ALJ1025" s="1"/>
      <c r="ALK1025" s="1"/>
      <c r="ALL1025" s="1"/>
      <c r="ALM1025" s="1"/>
    </row>
    <row r="1026" ht="21" customHeight="1"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  <c r="NC1026" s="1"/>
      <c r="ND1026" s="1"/>
      <c r="NE1026" s="1"/>
      <c r="NF1026" s="1"/>
      <c r="NG1026" s="1"/>
      <c r="NH1026" s="1"/>
      <c r="NI1026" s="1"/>
      <c r="NJ1026" s="1"/>
      <c r="NK1026" s="1"/>
      <c r="NL1026" s="1"/>
      <c r="NM1026" s="1"/>
      <c r="NN1026" s="1"/>
      <c r="NO1026" s="1"/>
      <c r="NP1026" s="1"/>
      <c r="NQ1026" s="1"/>
      <c r="NR1026" s="1"/>
      <c r="NS1026" s="1"/>
      <c r="NT1026" s="1"/>
      <c r="NU1026" s="1"/>
      <c r="NV1026" s="1"/>
      <c r="NW1026" s="1"/>
      <c r="NX1026" s="1"/>
      <c r="NY1026" s="1"/>
      <c r="NZ1026" s="1"/>
      <c r="OA1026" s="1"/>
      <c r="OB1026" s="1"/>
      <c r="OC1026" s="1"/>
      <c r="OD1026" s="1"/>
      <c r="OE1026" s="1"/>
      <c r="OF1026" s="1"/>
      <c r="OG1026" s="1"/>
      <c r="OH1026" s="1"/>
      <c r="OI1026" s="1"/>
      <c r="OJ1026" s="1"/>
      <c r="OK1026" s="1"/>
      <c r="OL1026" s="1"/>
      <c r="OM1026" s="1"/>
      <c r="ON1026" s="1"/>
      <c r="OO1026" s="1"/>
      <c r="OP1026" s="1"/>
      <c r="OQ1026" s="1"/>
      <c r="OR1026" s="1"/>
      <c r="OS1026" s="1"/>
      <c r="OT1026" s="1"/>
      <c r="OU1026" s="1"/>
      <c r="OV1026" s="1"/>
      <c r="OW1026" s="1"/>
      <c r="OX1026" s="1"/>
      <c r="OY1026" s="1"/>
      <c r="OZ1026" s="1"/>
      <c r="PA1026" s="1"/>
      <c r="PB1026" s="1"/>
      <c r="PC1026" s="1"/>
      <c r="PD1026" s="1"/>
      <c r="PE1026" s="1"/>
      <c r="PF1026" s="1"/>
      <c r="PG1026" s="1"/>
      <c r="PH1026" s="1"/>
      <c r="PI1026" s="1"/>
      <c r="PJ1026" s="1"/>
      <c r="PK1026" s="1"/>
      <c r="PL1026" s="1"/>
      <c r="PM1026" s="1"/>
      <c r="PN1026" s="1"/>
      <c r="PO1026" s="1"/>
      <c r="PP1026" s="1"/>
      <c r="PQ1026" s="1"/>
      <c r="PR1026" s="1"/>
      <c r="PS1026" s="1"/>
      <c r="PT1026" s="1"/>
      <c r="PU1026" s="1"/>
      <c r="PV1026" s="1"/>
      <c r="PW1026" s="1"/>
      <c r="PX1026" s="1"/>
      <c r="PY1026" s="1"/>
      <c r="PZ1026" s="1"/>
      <c r="QA1026" s="1"/>
      <c r="QB1026" s="1"/>
      <c r="QC1026" s="1"/>
      <c r="QD1026" s="1"/>
      <c r="QE1026" s="1"/>
      <c r="QF1026" s="1"/>
      <c r="QG1026" s="1"/>
      <c r="QH1026" s="1"/>
      <c r="QI1026" s="1"/>
      <c r="QJ1026" s="1"/>
      <c r="QK1026" s="1"/>
      <c r="QL1026" s="1"/>
      <c r="QM1026" s="1"/>
      <c r="QN1026" s="1"/>
      <c r="QO1026" s="1"/>
      <c r="QP1026" s="1"/>
      <c r="QQ1026" s="1"/>
      <c r="QR1026" s="1"/>
      <c r="QS1026" s="1"/>
      <c r="QT1026" s="1"/>
      <c r="QU1026" s="1"/>
      <c r="QV1026" s="1"/>
      <c r="QW1026" s="1"/>
      <c r="QX1026" s="1"/>
      <c r="QY1026" s="1"/>
      <c r="QZ1026" s="1"/>
      <c r="RA1026" s="1"/>
      <c r="RB1026" s="1"/>
      <c r="RC1026" s="1"/>
      <c r="RD1026" s="1"/>
      <c r="RE1026" s="1"/>
      <c r="RF1026" s="1"/>
      <c r="RG1026" s="1"/>
      <c r="RH1026" s="1"/>
      <c r="RI1026" s="1"/>
      <c r="RJ1026" s="1"/>
      <c r="RK1026" s="1"/>
      <c r="RL1026" s="1"/>
      <c r="RM1026" s="1"/>
      <c r="RN1026" s="1"/>
      <c r="RO1026" s="1"/>
      <c r="RP1026" s="1"/>
      <c r="RQ1026" s="1"/>
      <c r="RR1026" s="1"/>
      <c r="RS1026" s="1"/>
      <c r="RT1026" s="1"/>
      <c r="RU1026" s="1"/>
      <c r="RV1026" s="1"/>
      <c r="RW1026" s="1"/>
      <c r="RX1026" s="1"/>
      <c r="RY1026" s="1"/>
      <c r="RZ1026" s="1"/>
      <c r="SA1026" s="1"/>
      <c r="SB1026" s="1"/>
      <c r="SC1026" s="1"/>
      <c r="SD1026" s="1"/>
      <c r="SE1026" s="1"/>
      <c r="SF1026" s="1"/>
      <c r="SG1026" s="1"/>
      <c r="SH1026" s="1"/>
      <c r="SI1026" s="1"/>
      <c r="SJ1026" s="1"/>
      <c r="SK1026" s="1"/>
      <c r="SL1026" s="1"/>
      <c r="SM1026" s="1"/>
      <c r="SN1026" s="1"/>
      <c r="SO1026" s="1"/>
      <c r="SP1026" s="1"/>
      <c r="SQ1026" s="1"/>
      <c r="SR1026" s="1"/>
      <c r="SS1026" s="1"/>
      <c r="ST1026" s="1"/>
      <c r="SU1026" s="1"/>
      <c r="SV1026" s="1"/>
      <c r="SW1026" s="1"/>
      <c r="SX1026" s="1"/>
      <c r="SY1026" s="1"/>
      <c r="SZ1026" s="1"/>
      <c r="TA1026" s="1"/>
      <c r="TB1026" s="1"/>
      <c r="TC1026" s="1"/>
      <c r="TD1026" s="1"/>
      <c r="TE1026" s="1"/>
      <c r="TF1026" s="1"/>
      <c r="TG1026" s="1"/>
      <c r="TH1026" s="1"/>
      <c r="TI1026" s="1"/>
      <c r="TJ1026" s="1"/>
      <c r="TK1026" s="1"/>
      <c r="TL1026" s="1"/>
      <c r="TM1026" s="1"/>
      <c r="TN1026" s="1"/>
      <c r="TO1026" s="1"/>
      <c r="TP1026" s="1"/>
      <c r="TQ1026" s="1"/>
      <c r="TR1026" s="1"/>
      <c r="TS1026" s="1"/>
      <c r="TT1026" s="1"/>
      <c r="TU1026" s="1"/>
      <c r="TV1026" s="1"/>
      <c r="TW1026" s="1"/>
      <c r="TX1026" s="1"/>
      <c r="TY1026" s="1"/>
      <c r="TZ1026" s="1"/>
      <c r="UA1026" s="1"/>
      <c r="UB1026" s="1"/>
      <c r="UC1026" s="1"/>
      <c r="UD1026" s="1"/>
      <c r="UE1026" s="1"/>
      <c r="UF1026" s="1"/>
      <c r="UG1026" s="1"/>
      <c r="UH1026" s="1"/>
      <c r="UI1026" s="1"/>
      <c r="UJ1026" s="1"/>
      <c r="UK1026" s="1"/>
      <c r="UL1026" s="1"/>
      <c r="UM1026" s="1"/>
      <c r="UN1026" s="1"/>
      <c r="UO1026" s="1"/>
      <c r="UP1026" s="1"/>
      <c r="UQ1026" s="1"/>
      <c r="UR1026" s="1"/>
      <c r="US1026" s="1"/>
      <c r="UT1026" s="1"/>
      <c r="UU1026" s="1"/>
      <c r="UV1026" s="1"/>
      <c r="UW1026" s="1"/>
      <c r="UX1026" s="1"/>
      <c r="UY1026" s="1"/>
      <c r="UZ1026" s="1"/>
      <c r="VA1026" s="1"/>
      <c r="VB1026" s="1"/>
      <c r="VC1026" s="1"/>
      <c r="VD1026" s="1"/>
      <c r="VE1026" s="1"/>
      <c r="VF1026" s="1"/>
      <c r="VG1026" s="1"/>
      <c r="VH1026" s="1"/>
      <c r="VI1026" s="1"/>
      <c r="VJ1026" s="1"/>
      <c r="VK1026" s="1"/>
      <c r="VL1026" s="1"/>
      <c r="VM1026" s="1"/>
      <c r="VN1026" s="1"/>
      <c r="VO1026" s="1"/>
      <c r="VP1026" s="1"/>
      <c r="VQ1026" s="1"/>
      <c r="VR1026" s="1"/>
      <c r="VS1026" s="1"/>
      <c r="VT1026" s="1"/>
      <c r="VU1026" s="1"/>
      <c r="VV1026" s="1"/>
      <c r="VW1026" s="1"/>
      <c r="VX1026" s="1"/>
      <c r="VY1026" s="1"/>
      <c r="VZ1026" s="1"/>
      <c r="WA1026" s="1"/>
      <c r="WB1026" s="1"/>
      <c r="WC1026" s="1"/>
      <c r="WD1026" s="1"/>
      <c r="WE1026" s="1"/>
      <c r="WF1026" s="1"/>
      <c r="WG1026" s="1"/>
      <c r="WH1026" s="1"/>
      <c r="WI1026" s="1"/>
      <c r="WJ1026" s="1"/>
      <c r="WK1026" s="1"/>
      <c r="WL1026" s="1"/>
      <c r="WM1026" s="1"/>
      <c r="WN1026" s="1"/>
      <c r="WO1026" s="1"/>
      <c r="WP1026" s="1"/>
      <c r="WQ1026" s="1"/>
      <c r="WR1026" s="1"/>
      <c r="WS1026" s="1"/>
      <c r="WT1026" s="1"/>
      <c r="WU1026" s="1"/>
      <c r="WV1026" s="1"/>
      <c r="WW1026" s="1"/>
      <c r="WX1026" s="1"/>
      <c r="WY1026" s="1"/>
      <c r="WZ1026" s="1"/>
      <c r="XA1026" s="1"/>
      <c r="XB1026" s="1"/>
      <c r="XC1026" s="1"/>
      <c r="XD1026" s="1"/>
      <c r="XE1026" s="1"/>
      <c r="XF1026" s="1"/>
      <c r="XG1026" s="1"/>
      <c r="XH1026" s="1"/>
      <c r="XI1026" s="1"/>
      <c r="XJ1026" s="1"/>
      <c r="XK1026" s="1"/>
      <c r="XL1026" s="1"/>
      <c r="XM1026" s="1"/>
      <c r="XN1026" s="1"/>
      <c r="XO1026" s="1"/>
      <c r="XP1026" s="1"/>
      <c r="XQ1026" s="1"/>
      <c r="XR1026" s="1"/>
      <c r="XS1026" s="1"/>
      <c r="XT1026" s="1"/>
      <c r="XU1026" s="1"/>
      <c r="XV1026" s="1"/>
      <c r="XW1026" s="1"/>
      <c r="XX1026" s="1"/>
      <c r="XY1026" s="1"/>
      <c r="XZ1026" s="1"/>
      <c r="YA1026" s="1"/>
      <c r="YB1026" s="1"/>
      <c r="YC1026" s="1"/>
      <c r="YD1026" s="1"/>
      <c r="YE1026" s="1"/>
      <c r="YF1026" s="1"/>
      <c r="YG1026" s="1"/>
      <c r="YH1026" s="1"/>
      <c r="YI1026" s="1"/>
      <c r="YJ1026" s="1"/>
      <c r="YK1026" s="1"/>
      <c r="YL1026" s="1"/>
      <c r="YM1026" s="1"/>
      <c r="YN1026" s="1"/>
      <c r="YO1026" s="1"/>
      <c r="YP1026" s="1"/>
      <c r="YQ1026" s="1"/>
      <c r="YR1026" s="1"/>
      <c r="YS1026" s="1"/>
      <c r="YT1026" s="1"/>
      <c r="YU1026" s="1"/>
      <c r="YV1026" s="1"/>
      <c r="YW1026" s="1"/>
      <c r="YX1026" s="1"/>
      <c r="YY1026" s="1"/>
      <c r="YZ1026" s="1"/>
      <c r="ZA1026" s="1"/>
      <c r="ZB1026" s="1"/>
      <c r="ZC1026" s="1"/>
      <c r="ZD1026" s="1"/>
      <c r="ZE1026" s="1"/>
      <c r="ZF1026" s="1"/>
      <c r="ZG1026" s="1"/>
      <c r="ZH1026" s="1"/>
      <c r="ZI1026" s="1"/>
      <c r="ZJ1026" s="1"/>
      <c r="ZK1026" s="1"/>
      <c r="ZL1026" s="1"/>
      <c r="ZM1026" s="1"/>
      <c r="ZN1026" s="1"/>
      <c r="ZO1026" s="1"/>
      <c r="ZP1026" s="1"/>
      <c r="ZQ1026" s="1"/>
      <c r="ZR1026" s="1"/>
      <c r="ZS1026" s="1"/>
      <c r="ZT1026" s="1"/>
      <c r="ZU1026" s="1"/>
      <c r="ZV1026" s="1"/>
      <c r="ZW1026" s="1"/>
      <c r="ZX1026" s="1"/>
      <c r="ZY1026" s="1"/>
      <c r="ZZ1026" s="1"/>
      <c r="AAA1026" s="1"/>
      <c r="AAB1026" s="1"/>
      <c r="AAC1026" s="1"/>
      <c r="AAD1026" s="1"/>
      <c r="AAE1026" s="1"/>
      <c r="AAF1026" s="1"/>
      <c r="AAG1026" s="1"/>
      <c r="AAH1026" s="1"/>
      <c r="AAI1026" s="1"/>
      <c r="AAJ1026" s="1"/>
      <c r="AAK1026" s="1"/>
      <c r="AAL1026" s="1"/>
      <c r="AAM1026" s="1"/>
      <c r="AAN1026" s="1"/>
      <c r="AAO1026" s="1"/>
      <c r="AAP1026" s="1"/>
      <c r="AAQ1026" s="1"/>
      <c r="AAR1026" s="1"/>
      <c r="AAS1026" s="1"/>
      <c r="AAT1026" s="1"/>
      <c r="AAU1026" s="1"/>
      <c r="AAV1026" s="1"/>
      <c r="AAW1026" s="1"/>
      <c r="AAX1026" s="1"/>
      <c r="AAY1026" s="1"/>
      <c r="AAZ1026" s="1"/>
      <c r="ABA1026" s="1"/>
      <c r="ABB1026" s="1"/>
      <c r="ABC1026" s="1"/>
      <c r="ABD1026" s="1"/>
      <c r="ABE1026" s="1"/>
      <c r="ABF1026" s="1"/>
      <c r="ABG1026" s="1"/>
      <c r="ABH1026" s="1"/>
      <c r="ABI1026" s="1"/>
      <c r="ABJ1026" s="1"/>
      <c r="ABK1026" s="1"/>
      <c r="ABL1026" s="1"/>
      <c r="ABM1026" s="1"/>
      <c r="ABN1026" s="1"/>
      <c r="ABO1026" s="1"/>
      <c r="ABP1026" s="1"/>
      <c r="ABQ1026" s="1"/>
      <c r="ABR1026" s="1"/>
      <c r="ABS1026" s="1"/>
      <c r="ABT1026" s="1"/>
      <c r="ABU1026" s="1"/>
      <c r="ABV1026" s="1"/>
      <c r="ABW1026" s="1"/>
      <c r="ABX1026" s="1"/>
      <c r="ABY1026" s="1"/>
      <c r="ABZ1026" s="1"/>
      <c r="ACA1026" s="1"/>
      <c r="ACB1026" s="1"/>
      <c r="ACC1026" s="1"/>
      <c r="ACD1026" s="1"/>
      <c r="ACE1026" s="1"/>
      <c r="ACF1026" s="1"/>
      <c r="ACG1026" s="1"/>
      <c r="ACH1026" s="1"/>
      <c r="ACI1026" s="1"/>
      <c r="ACJ1026" s="1"/>
      <c r="ACK1026" s="1"/>
      <c r="ACL1026" s="1"/>
      <c r="ACM1026" s="1"/>
      <c r="ACN1026" s="1"/>
      <c r="ACO1026" s="1"/>
      <c r="ACP1026" s="1"/>
      <c r="ACQ1026" s="1"/>
      <c r="ACR1026" s="1"/>
      <c r="ACS1026" s="1"/>
      <c r="ACT1026" s="1"/>
      <c r="ACU1026" s="1"/>
      <c r="ACV1026" s="1"/>
      <c r="ACW1026" s="1"/>
      <c r="ACX1026" s="1"/>
      <c r="ACY1026" s="1"/>
      <c r="ACZ1026" s="1"/>
      <c r="ADA1026" s="1"/>
      <c r="ADB1026" s="1"/>
      <c r="ADC1026" s="1"/>
      <c r="ADD1026" s="1"/>
      <c r="ADE1026" s="1"/>
      <c r="ADF1026" s="1"/>
      <c r="ADG1026" s="1"/>
      <c r="ADH1026" s="1"/>
      <c r="ADI1026" s="1"/>
      <c r="ADJ1026" s="1"/>
      <c r="ADK1026" s="1"/>
      <c r="ADL1026" s="1"/>
      <c r="ADM1026" s="1"/>
      <c r="ADN1026" s="1"/>
      <c r="ADO1026" s="1"/>
      <c r="ADP1026" s="1"/>
      <c r="ADQ1026" s="1"/>
      <c r="ADR1026" s="1"/>
      <c r="ADS1026" s="1"/>
      <c r="ADT1026" s="1"/>
      <c r="ADU1026" s="1"/>
      <c r="ADV1026" s="1"/>
      <c r="ADW1026" s="1"/>
      <c r="ADX1026" s="1"/>
      <c r="ADY1026" s="1"/>
      <c r="ADZ1026" s="1"/>
      <c r="AEA1026" s="1"/>
      <c r="AEB1026" s="1"/>
      <c r="AEC1026" s="1"/>
      <c r="AED1026" s="1"/>
      <c r="AEE1026" s="1"/>
      <c r="AEF1026" s="1"/>
      <c r="AEG1026" s="1"/>
      <c r="AEH1026" s="1"/>
      <c r="AEI1026" s="1"/>
      <c r="AEJ1026" s="1"/>
      <c r="AEK1026" s="1"/>
      <c r="AEL1026" s="1"/>
      <c r="AEM1026" s="1"/>
      <c r="AEN1026" s="1"/>
      <c r="AEO1026" s="1"/>
      <c r="AEP1026" s="1"/>
      <c r="AEQ1026" s="1"/>
      <c r="AER1026" s="1"/>
      <c r="AES1026" s="1"/>
      <c r="AET1026" s="1"/>
      <c r="AEU1026" s="1"/>
      <c r="AEV1026" s="1"/>
      <c r="AEW1026" s="1"/>
      <c r="AEX1026" s="1"/>
      <c r="AEY1026" s="1"/>
      <c r="AEZ1026" s="1"/>
      <c r="AFA1026" s="1"/>
      <c r="AFB1026" s="1"/>
      <c r="AFC1026" s="1"/>
      <c r="AFD1026" s="1"/>
      <c r="AFE1026" s="1"/>
      <c r="AFF1026" s="1"/>
      <c r="AFG1026" s="1"/>
      <c r="AFH1026" s="1"/>
      <c r="AFI1026" s="1"/>
      <c r="AFJ1026" s="1"/>
      <c r="AFK1026" s="1"/>
      <c r="AFL1026" s="1"/>
      <c r="AFM1026" s="1"/>
      <c r="AFN1026" s="1"/>
      <c r="AFO1026" s="1"/>
      <c r="AFP1026" s="1"/>
      <c r="AFQ1026" s="1"/>
      <c r="AFR1026" s="1"/>
      <c r="AFS1026" s="1"/>
      <c r="AFT1026" s="1"/>
      <c r="AFU1026" s="1"/>
      <c r="AFV1026" s="1"/>
      <c r="AFW1026" s="1"/>
      <c r="AFX1026" s="1"/>
      <c r="AFY1026" s="1"/>
      <c r="AFZ1026" s="1"/>
      <c r="AGA1026" s="1"/>
      <c r="AGB1026" s="1"/>
      <c r="AGC1026" s="1"/>
      <c r="AGD1026" s="1"/>
      <c r="AGE1026" s="1"/>
      <c r="AGF1026" s="1"/>
      <c r="AGG1026" s="1"/>
      <c r="AGH1026" s="1"/>
      <c r="AGI1026" s="1"/>
      <c r="AGJ1026" s="1"/>
      <c r="AGK1026" s="1"/>
      <c r="AGL1026" s="1"/>
      <c r="AGM1026" s="1"/>
      <c r="AGN1026" s="1"/>
      <c r="AGO1026" s="1"/>
      <c r="AGP1026" s="1"/>
      <c r="AGQ1026" s="1"/>
      <c r="AGR1026" s="1"/>
      <c r="AGS1026" s="1"/>
      <c r="AGT1026" s="1"/>
      <c r="AGU1026" s="1"/>
      <c r="AGV1026" s="1"/>
      <c r="AGW1026" s="1"/>
      <c r="AGX1026" s="1"/>
      <c r="AGY1026" s="1"/>
      <c r="AGZ1026" s="1"/>
      <c r="AHA1026" s="1"/>
      <c r="AHB1026" s="1"/>
      <c r="AHC1026" s="1"/>
      <c r="AHD1026" s="1"/>
      <c r="AHE1026" s="1"/>
      <c r="AHF1026" s="1"/>
      <c r="AHG1026" s="1"/>
      <c r="AHH1026" s="1"/>
      <c r="AHI1026" s="1"/>
      <c r="AHJ1026" s="1"/>
      <c r="AHK1026" s="1"/>
      <c r="AHL1026" s="1"/>
      <c r="AHM1026" s="1"/>
      <c r="AHN1026" s="1"/>
      <c r="AHO1026" s="1"/>
      <c r="AHP1026" s="1"/>
      <c r="AHQ1026" s="1"/>
      <c r="AHR1026" s="1"/>
      <c r="AHS1026" s="1"/>
      <c r="AHT1026" s="1"/>
      <c r="AHU1026" s="1"/>
      <c r="AHV1026" s="1"/>
      <c r="AHW1026" s="1"/>
      <c r="AHX1026" s="1"/>
      <c r="AHY1026" s="1"/>
      <c r="AHZ1026" s="1"/>
      <c r="AIA1026" s="1"/>
      <c r="AIB1026" s="1"/>
      <c r="AIC1026" s="1"/>
      <c r="AID1026" s="1"/>
      <c r="AIE1026" s="1"/>
      <c r="AIF1026" s="1"/>
      <c r="AIG1026" s="1"/>
      <c r="AIH1026" s="1"/>
      <c r="AII1026" s="1"/>
      <c r="AIJ1026" s="1"/>
      <c r="AIK1026" s="1"/>
      <c r="AIL1026" s="1"/>
      <c r="AIM1026" s="1"/>
      <c r="AIN1026" s="1"/>
      <c r="AIO1026" s="1"/>
      <c r="AIP1026" s="1"/>
      <c r="AIQ1026" s="1"/>
      <c r="AIR1026" s="1"/>
      <c r="AIS1026" s="1"/>
      <c r="AIT1026" s="1"/>
      <c r="AIU1026" s="1"/>
      <c r="AIV1026" s="1"/>
      <c r="AIW1026" s="1"/>
      <c r="AIX1026" s="1"/>
      <c r="AIY1026" s="1"/>
      <c r="AIZ1026" s="1"/>
      <c r="AJA1026" s="1"/>
      <c r="AJB1026" s="1"/>
      <c r="AJC1026" s="1"/>
      <c r="AJD1026" s="1"/>
      <c r="AJE1026" s="1"/>
      <c r="AJF1026" s="1"/>
      <c r="AJG1026" s="1"/>
      <c r="AJH1026" s="1"/>
      <c r="AJI1026" s="1"/>
      <c r="AJJ1026" s="1"/>
      <c r="AJK1026" s="1"/>
      <c r="AJL1026" s="1"/>
      <c r="AJM1026" s="1"/>
      <c r="AJN1026" s="1"/>
      <c r="AJO1026" s="1"/>
      <c r="AJP1026" s="1"/>
      <c r="AJQ1026" s="1"/>
      <c r="AJR1026" s="1"/>
      <c r="AJS1026" s="1"/>
      <c r="AJT1026" s="1"/>
      <c r="AJU1026" s="1"/>
      <c r="AJV1026" s="1"/>
      <c r="AJW1026" s="1"/>
      <c r="AJX1026" s="1"/>
      <c r="AJY1026" s="1"/>
      <c r="AJZ1026" s="1"/>
      <c r="AKA1026" s="1"/>
      <c r="AKB1026" s="1"/>
      <c r="AKC1026" s="1"/>
      <c r="AKD1026" s="1"/>
      <c r="AKE1026" s="1"/>
      <c r="AKF1026" s="1"/>
      <c r="AKG1026" s="1"/>
      <c r="AKH1026" s="1"/>
      <c r="AKI1026" s="1"/>
      <c r="AKJ1026" s="1"/>
      <c r="AKK1026" s="1"/>
      <c r="AKL1026" s="1"/>
      <c r="AKM1026" s="1"/>
      <c r="AKN1026" s="1"/>
      <c r="AKO1026" s="1"/>
      <c r="AKP1026" s="1"/>
      <c r="AKQ1026" s="1"/>
      <c r="AKR1026" s="1"/>
      <c r="AKS1026" s="1"/>
      <c r="AKT1026" s="1"/>
      <c r="AKU1026" s="1"/>
      <c r="AKV1026" s="1"/>
      <c r="AKW1026" s="1"/>
      <c r="AKX1026" s="1"/>
      <c r="AKY1026" s="1"/>
      <c r="AKZ1026" s="1"/>
      <c r="ALA1026" s="1"/>
      <c r="ALB1026" s="1"/>
      <c r="ALC1026" s="1"/>
      <c r="ALD1026" s="1"/>
      <c r="ALE1026" s="1"/>
      <c r="ALF1026" s="1"/>
      <c r="ALG1026" s="1"/>
      <c r="ALH1026" s="1"/>
      <c r="ALI1026" s="1"/>
      <c r="ALJ1026" s="1"/>
      <c r="ALK1026" s="1"/>
      <c r="ALL1026" s="1"/>
      <c r="ALM1026" s="1"/>
    </row>
    <row r="1027" ht="21" customHeight="1"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  <c r="NC1027" s="1"/>
      <c r="ND1027" s="1"/>
      <c r="NE1027" s="1"/>
      <c r="NF1027" s="1"/>
      <c r="NG1027" s="1"/>
      <c r="NH1027" s="1"/>
      <c r="NI1027" s="1"/>
      <c r="NJ1027" s="1"/>
      <c r="NK1027" s="1"/>
      <c r="NL1027" s="1"/>
      <c r="NM1027" s="1"/>
      <c r="NN1027" s="1"/>
      <c r="NO1027" s="1"/>
      <c r="NP1027" s="1"/>
      <c r="NQ1027" s="1"/>
      <c r="NR1027" s="1"/>
      <c r="NS1027" s="1"/>
      <c r="NT1027" s="1"/>
      <c r="NU1027" s="1"/>
      <c r="NV1027" s="1"/>
      <c r="NW1027" s="1"/>
      <c r="NX1027" s="1"/>
      <c r="NY1027" s="1"/>
      <c r="NZ1027" s="1"/>
      <c r="OA1027" s="1"/>
      <c r="OB1027" s="1"/>
      <c r="OC1027" s="1"/>
      <c r="OD1027" s="1"/>
      <c r="OE1027" s="1"/>
      <c r="OF1027" s="1"/>
      <c r="OG1027" s="1"/>
      <c r="OH1027" s="1"/>
      <c r="OI1027" s="1"/>
      <c r="OJ1027" s="1"/>
      <c r="OK1027" s="1"/>
      <c r="OL1027" s="1"/>
      <c r="OM1027" s="1"/>
      <c r="ON1027" s="1"/>
      <c r="OO1027" s="1"/>
      <c r="OP1027" s="1"/>
      <c r="OQ1027" s="1"/>
      <c r="OR1027" s="1"/>
      <c r="OS1027" s="1"/>
      <c r="OT1027" s="1"/>
      <c r="OU1027" s="1"/>
      <c r="OV1027" s="1"/>
      <c r="OW1027" s="1"/>
      <c r="OX1027" s="1"/>
      <c r="OY1027" s="1"/>
      <c r="OZ1027" s="1"/>
      <c r="PA1027" s="1"/>
      <c r="PB1027" s="1"/>
      <c r="PC1027" s="1"/>
      <c r="PD1027" s="1"/>
      <c r="PE1027" s="1"/>
      <c r="PF1027" s="1"/>
      <c r="PG1027" s="1"/>
      <c r="PH1027" s="1"/>
      <c r="PI1027" s="1"/>
      <c r="PJ1027" s="1"/>
      <c r="PK1027" s="1"/>
      <c r="PL1027" s="1"/>
      <c r="PM1027" s="1"/>
      <c r="PN1027" s="1"/>
      <c r="PO1027" s="1"/>
      <c r="PP1027" s="1"/>
      <c r="PQ1027" s="1"/>
      <c r="PR1027" s="1"/>
      <c r="PS1027" s="1"/>
      <c r="PT1027" s="1"/>
      <c r="PU1027" s="1"/>
      <c r="PV1027" s="1"/>
      <c r="PW1027" s="1"/>
      <c r="PX1027" s="1"/>
      <c r="PY1027" s="1"/>
      <c r="PZ1027" s="1"/>
      <c r="QA1027" s="1"/>
      <c r="QB1027" s="1"/>
      <c r="QC1027" s="1"/>
      <c r="QD1027" s="1"/>
      <c r="QE1027" s="1"/>
      <c r="QF1027" s="1"/>
      <c r="QG1027" s="1"/>
      <c r="QH1027" s="1"/>
      <c r="QI1027" s="1"/>
      <c r="QJ1027" s="1"/>
      <c r="QK1027" s="1"/>
      <c r="QL1027" s="1"/>
      <c r="QM1027" s="1"/>
      <c r="QN1027" s="1"/>
      <c r="QO1027" s="1"/>
      <c r="QP1027" s="1"/>
      <c r="QQ1027" s="1"/>
      <c r="QR1027" s="1"/>
      <c r="QS1027" s="1"/>
      <c r="QT1027" s="1"/>
      <c r="QU1027" s="1"/>
      <c r="QV1027" s="1"/>
      <c r="QW1027" s="1"/>
      <c r="QX1027" s="1"/>
      <c r="QY1027" s="1"/>
      <c r="QZ1027" s="1"/>
      <c r="RA1027" s="1"/>
      <c r="RB1027" s="1"/>
      <c r="RC1027" s="1"/>
      <c r="RD1027" s="1"/>
      <c r="RE1027" s="1"/>
      <c r="RF1027" s="1"/>
      <c r="RG1027" s="1"/>
      <c r="RH1027" s="1"/>
      <c r="RI1027" s="1"/>
      <c r="RJ1027" s="1"/>
      <c r="RK1027" s="1"/>
      <c r="RL1027" s="1"/>
      <c r="RM1027" s="1"/>
      <c r="RN1027" s="1"/>
      <c r="RO1027" s="1"/>
      <c r="RP1027" s="1"/>
      <c r="RQ1027" s="1"/>
      <c r="RR1027" s="1"/>
      <c r="RS1027" s="1"/>
      <c r="RT1027" s="1"/>
      <c r="RU1027" s="1"/>
      <c r="RV1027" s="1"/>
      <c r="RW1027" s="1"/>
      <c r="RX1027" s="1"/>
      <c r="RY1027" s="1"/>
      <c r="RZ1027" s="1"/>
      <c r="SA1027" s="1"/>
      <c r="SB1027" s="1"/>
      <c r="SC1027" s="1"/>
      <c r="SD1027" s="1"/>
      <c r="SE1027" s="1"/>
      <c r="SF1027" s="1"/>
      <c r="SG1027" s="1"/>
      <c r="SH1027" s="1"/>
      <c r="SI1027" s="1"/>
      <c r="SJ1027" s="1"/>
      <c r="SK1027" s="1"/>
      <c r="SL1027" s="1"/>
      <c r="SM1027" s="1"/>
      <c r="SN1027" s="1"/>
      <c r="SO1027" s="1"/>
      <c r="SP1027" s="1"/>
      <c r="SQ1027" s="1"/>
      <c r="SR1027" s="1"/>
      <c r="SS1027" s="1"/>
      <c r="ST1027" s="1"/>
      <c r="SU1027" s="1"/>
      <c r="SV1027" s="1"/>
      <c r="SW1027" s="1"/>
      <c r="SX1027" s="1"/>
      <c r="SY1027" s="1"/>
      <c r="SZ1027" s="1"/>
      <c r="TA1027" s="1"/>
      <c r="TB1027" s="1"/>
      <c r="TC1027" s="1"/>
      <c r="TD1027" s="1"/>
      <c r="TE1027" s="1"/>
      <c r="TF1027" s="1"/>
      <c r="TG1027" s="1"/>
      <c r="TH1027" s="1"/>
      <c r="TI1027" s="1"/>
      <c r="TJ1027" s="1"/>
      <c r="TK1027" s="1"/>
      <c r="TL1027" s="1"/>
      <c r="TM1027" s="1"/>
      <c r="TN1027" s="1"/>
      <c r="TO1027" s="1"/>
      <c r="TP1027" s="1"/>
      <c r="TQ1027" s="1"/>
      <c r="TR1027" s="1"/>
      <c r="TS1027" s="1"/>
      <c r="TT1027" s="1"/>
      <c r="TU1027" s="1"/>
      <c r="TV1027" s="1"/>
      <c r="TW1027" s="1"/>
      <c r="TX1027" s="1"/>
      <c r="TY1027" s="1"/>
      <c r="TZ1027" s="1"/>
      <c r="UA1027" s="1"/>
      <c r="UB1027" s="1"/>
      <c r="UC1027" s="1"/>
      <c r="UD1027" s="1"/>
      <c r="UE1027" s="1"/>
      <c r="UF1027" s="1"/>
      <c r="UG1027" s="1"/>
      <c r="UH1027" s="1"/>
      <c r="UI1027" s="1"/>
      <c r="UJ1027" s="1"/>
      <c r="UK1027" s="1"/>
      <c r="UL1027" s="1"/>
      <c r="UM1027" s="1"/>
      <c r="UN1027" s="1"/>
      <c r="UO1027" s="1"/>
      <c r="UP1027" s="1"/>
      <c r="UQ1027" s="1"/>
      <c r="UR1027" s="1"/>
      <c r="US1027" s="1"/>
      <c r="UT1027" s="1"/>
      <c r="UU1027" s="1"/>
      <c r="UV1027" s="1"/>
      <c r="UW1027" s="1"/>
      <c r="UX1027" s="1"/>
      <c r="UY1027" s="1"/>
      <c r="UZ1027" s="1"/>
      <c r="VA1027" s="1"/>
      <c r="VB1027" s="1"/>
      <c r="VC1027" s="1"/>
      <c r="VD1027" s="1"/>
      <c r="VE1027" s="1"/>
      <c r="VF1027" s="1"/>
      <c r="VG1027" s="1"/>
      <c r="VH1027" s="1"/>
      <c r="VI1027" s="1"/>
      <c r="VJ1027" s="1"/>
      <c r="VK1027" s="1"/>
      <c r="VL1027" s="1"/>
      <c r="VM1027" s="1"/>
      <c r="VN1027" s="1"/>
      <c r="VO1027" s="1"/>
      <c r="VP1027" s="1"/>
      <c r="VQ1027" s="1"/>
      <c r="VR1027" s="1"/>
      <c r="VS1027" s="1"/>
      <c r="VT1027" s="1"/>
      <c r="VU1027" s="1"/>
      <c r="VV1027" s="1"/>
      <c r="VW1027" s="1"/>
      <c r="VX1027" s="1"/>
      <c r="VY1027" s="1"/>
      <c r="VZ1027" s="1"/>
      <c r="WA1027" s="1"/>
      <c r="WB1027" s="1"/>
      <c r="WC1027" s="1"/>
      <c r="WD1027" s="1"/>
      <c r="WE1027" s="1"/>
      <c r="WF1027" s="1"/>
      <c r="WG1027" s="1"/>
      <c r="WH1027" s="1"/>
      <c r="WI1027" s="1"/>
      <c r="WJ1027" s="1"/>
      <c r="WK1027" s="1"/>
      <c r="WL1027" s="1"/>
      <c r="WM1027" s="1"/>
      <c r="WN1027" s="1"/>
      <c r="WO1027" s="1"/>
      <c r="WP1027" s="1"/>
      <c r="WQ1027" s="1"/>
      <c r="WR1027" s="1"/>
      <c r="WS1027" s="1"/>
      <c r="WT1027" s="1"/>
      <c r="WU1027" s="1"/>
      <c r="WV1027" s="1"/>
      <c r="WW1027" s="1"/>
      <c r="WX1027" s="1"/>
      <c r="WY1027" s="1"/>
      <c r="WZ1027" s="1"/>
      <c r="XA1027" s="1"/>
      <c r="XB1027" s="1"/>
      <c r="XC1027" s="1"/>
      <c r="XD1027" s="1"/>
      <c r="XE1027" s="1"/>
      <c r="XF1027" s="1"/>
      <c r="XG1027" s="1"/>
      <c r="XH1027" s="1"/>
      <c r="XI1027" s="1"/>
      <c r="XJ1027" s="1"/>
      <c r="XK1027" s="1"/>
      <c r="XL1027" s="1"/>
      <c r="XM1027" s="1"/>
      <c r="XN1027" s="1"/>
      <c r="XO1027" s="1"/>
      <c r="XP1027" s="1"/>
      <c r="XQ1027" s="1"/>
      <c r="XR1027" s="1"/>
      <c r="XS1027" s="1"/>
      <c r="XT1027" s="1"/>
      <c r="XU1027" s="1"/>
      <c r="XV1027" s="1"/>
      <c r="XW1027" s="1"/>
      <c r="XX1027" s="1"/>
      <c r="XY1027" s="1"/>
      <c r="XZ1027" s="1"/>
      <c r="YA1027" s="1"/>
      <c r="YB1027" s="1"/>
      <c r="YC1027" s="1"/>
      <c r="YD1027" s="1"/>
      <c r="YE1027" s="1"/>
      <c r="YF1027" s="1"/>
      <c r="YG1027" s="1"/>
      <c r="YH1027" s="1"/>
      <c r="YI1027" s="1"/>
      <c r="YJ1027" s="1"/>
      <c r="YK1027" s="1"/>
      <c r="YL1027" s="1"/>
      <c r="YM1027" s="1"/>
      <c r="YN1027" s="1"/>
      <c r="YO1027" s="1"/>
      <c r="YP1027" s="1"/>
      <c r="YQ1027" s="1"/>
      <c r="YR1027" s="1"/>
      <c r="YS1027" s="1"/>
      <c r="YT1027" s="1"/>
      <c r="YU1027" s="1"/>
      <c r="YV1027" s="1"/>
      <c r="YW1027" s="1"/>
      <c r="YX1027" s="1"/>
      <c r="YY1027" s="1"/>
      <c r="YZ1027" s="1"/>
      <c r="ZA1027" s="1"/>
      <c r="ZB1027" s="1"/>
      <c r="ZC1027" s="1"/>
      <c r="ZD1027" s="1"/>
      <c r="ZE1027" s="1"/>
      <c r="ZF1027" s="1"/>
      <c r="ZG1027" s="1"/>
      <c r="ZH1027" s="1"/>
      <c r="ZI1027" s="1"/>
      <c r="ZJ1027" s="1"/>
      <c r="ZK1027" s="1"/>
      <c r="ZL1027" s="1"/>
      <c r="ZM1027" s="1"/>
      <c r="ZN1027" s="1"/>
      <c r="ZO1027" s="1"/>
      <c r="ZP1027" s="1"/>
      <c r="ZQ1027" s="1"/>
      <c r="ZR1027" s="1"/>
      <c r="ZS1027" s="1"/>
      <c r="ZT1027" s="1"/>
      <c r="ZU1027" s="1"/>
      <c r="ZV1027" s="1"/>
      <c r="ZW1027" s="1"/>
      <c r="ZX1027" s="1"/>
      <c r="ZY1027" s="1"/>
      <c r="ZZ1027" s="1"/>
      <c r="AAA1027" s="1"/>
      <c r="AAB1027" s="1"/>
      <c r="AAC1027" s="1"/>
      <c r="AAD1027" s="1"/>
      <c r="AAE1027" s="1"/>
      <c r="AAF1027" s="1"/>
      <c r="AAG1027" s="1"/>
      <c r="AAH1027" s="1"/>
      <c r="AAI1027" s="1"/>
      <c r="AAJ1027" s="1"/>
      <c r="AAK1027" s="1"/>
      <c r="AAL1027" s="1"/>
      <c r="AAM1027" s="1"/>
      <c r="AAN1027" s="1"/>
      <c r="AAO1027" s="1"/>
      <c r="AAP1027" s="1"/>
      <c r="AAQ1027" s="1"/>
      <c r="AAR1027" s="1"/>
      <c r="AAS1027" s="1"/>
      <c r="AAT1027" s="1"/>
      <c r="AAU1027" s="1"/>
      <c r="AAV1027" s="1"/>
      <c r="AAW1027" s="1"/>
      <c r="AAX1027" s="1"/>
      <c r="AAY1027" s="1"/>
      <c r="AAZ1027" s="1"/>
      <c r="ABA1027" s="1"/>
      <c r="ABB1027" s="1"/>
      <c r="ABC1027" s="1"/>
      <c r="ABD1027" s="1"/>
      <c r="ABE1027" s="1"/>
      <c r="ABF1027" s="1"/>
      <c r="ABG1027" s="1"/>
      <c r="ABH1027" s="1"/>
      <c r="ABI1027" s="1"/>
      <c r="ABJ1027" s="1"/>
      <c r="ABK1027" s="1"/>
      <c r="ABL1027" s="1"/>
      <c r="ABM1027" s="1"/>
      <c r="ABN1027" s="1"/>
      <c r="ABO1027" s="1"/>
      <c r="ABP1027" s="1"/>
      <c r="ABQ1027" s="1"/>
      <c r="ABR1027" s="1"/>
      <c r="ABS1027" s="1"/>
      <c r="ABT1027" s="1"/>
      <c r="ABU1027" s="1"/>
      <c r="ABV1027" s="1"/>
      <c r="ABW1027" s="1"/>
      <c r="ABX1027" s="1"/>
      <c r="ABY1027" s="1"/>
      <c r="ABZ1027" s="1"/>
      <c r="ACA1027" s="1"/>
      <c r="ACB1027" s="1"/>
      <c r="ACC1027" s="1"/>
      <c r="ACD1027" s="1"/>
      <c r="ACE1027" s="1"/>
      <c r="ACF1027" s="1"/>
      <c r="ACG1027" s="1"/>
      <c r="ACH1027" s="1"/>
      <c r="ACI1027" s="1"/>
      <c r="ACJ1027" s="1"/>
      <c r="ACK1027" s="1"/>
      <c r="ACL1027" s="1"/>
      <c r="ACM1027" s="1"/>
      <c r="ACN1027" s="1"/>
      <c r="ACO1027" s="1"/>
      <c r="ACP1027" s="1"/>
      <c r="ACQ1027" s="1"/>
      <c r="ACR1027" s="1"/>
      <c r="ACS1027" s="1"/>
      <c r="ACT1027" s="1"/>
      <c r="ACU1027" s="1"/>
      <c r="ACV1027" s="1"/>
      <c r="ACW1027" s="1"/>
      <c r="ACX1027" s="1"/>
      <c r="ACY1027" s="1"/>
      <c r="ACZ1027" s="1"/>
      <c r="ADA1027" s="1"/>
      <c r="ADB1027" s="1"/>
      <c r="ADC1027" s="1"/>
      <c r="ADD1027" s="1"/>
      <c r="ADE1027" s="1"/>
      <c r="ADF1027" s="1"/>
      <c r="ADG1027" s="1"/>
      <c r="ADH1027" s="1"/>
      <c r="ADI1027" s="1"/>
      <c r="ADJ1027" s="1"/>
      <c r="ADK1027" s="1"/>
      <c r="ADL1027" s="1"/>
      <c r="ADM1027" s="1"/>
      <c r="ADN1027" s="1"/>
      <c r="ADO1027" s="1"/>
      <c r="ADP1027" s="1"/>
      <c r="ADQ1027" s="1"/>
      <c r="ADR1027" s="1"/>
      <c r="ADS1027" s="1"/>
      <c r="ADT1027" s="1"/>
      <c r="ADU1027" s="1"/>
      <c r="ADV1027" s="1"/>
      <c r="ADW1027" s="1"/>
      <c r="ADX1027" s="1"/>
      <c r="ADY1027" s="1"/>
      <c r="ADZ1027" s="1"/>
      <c r="AEA1027" s="1"/>
      <c r="AEB1027" s="1"/>
      <c r="AEC1027" s="1"/>
      <c r="AED1027" s="1"/>
      <c r="AEE1027" s="1"/>
      <c r="AEF1027" s="1"/>
      <c r="AEG1027" s="1"/>
      <c r="AEH1027" s="1"/>
      <c r="AEI1027" s="1"/>
      <c r="AEJ1027" s="1"/>
      <c r="AEK1027" s="1"/>
      <c r="AEL1027" s="1"/>
      <c r="AEM1027" s="1"/>
      <c r="AEN1027" s="1"/>
      <c r="AEO1027" s="1"/>
      <c r="AEP1027" s="1"/>
      <c r="AEQ1027" s="1"/>
      <c r="AER1027" s="1"/>
      <c r="AES1027" s="1"/>
      <c r="AET1027" s="1"/>
      <c r="AEU1027" s="1"/>
      <c r="AEV1027" s="1"/>
      <c r="AEW1027" s="1"/>
      <c r="AEX1027" s="1"/>
      <c r="AEY1027" s="1"/>
      <c r="AEZ1027" s="1"/>
      <c r="AFA1027" s="1"/>
      <c r="AFB1027" s="1"/>
      <c r="AFC1027" s="1"/>
      <c r="AFD1027" s="1"/>
      <c r="AFE1027" s="1"/>
      <c r="AFF1027" s="1"/>
      <c r="AFG1027" s="1"/>
      <c r="AFH1027" s="1"/>
      <c r="AFI1027" s="1"/>
      <c r="AFJ1027" s="1"/>
      <c r="AFK1027" s="1"/>
      <c r="AFL1027" s="1"/>
      <c r="AFM1027" s="1"/>
      <c r="AFN1027" s="1"/>
      <c r="AFO1027" s="1"/>
      <c r="AFP1027" s="1"/>
      <c r="AFQ1027" s="1"/>
      <c r="AFR1027" s="1"/>
      <c r="AFS1027" s="1"/>
      <c r="AFT1027" s="1"/>
      <c r="AFU1027" s="1"/>
      <c r="AFV1027" s="1"/>
      <c r="AFW1027" s="1"/>
      <c r="AFX1027" s="1"/>
      <c r="AFY1027" s="1"/>
      <c r="AFZ1027" s="1"/>
      <c r="AGA1027" s="1"/>
      <c r="AGB1027" s="1"/>
      <c r="AGC1027" s="1"/>
      <c r="AGD1027" s="1"/>
      <c r="AGE1027" s="1"/>
      <c r="AGF1027" s="1"/>
      <c r="AGG1027" s="1"/>
      <c r="AGH1027" s="1"/>
      <c r="AGI1027" s="1"/>
      <c r="AGJ1027" s="1"/>
      <c r="AGK1027" s="1"/>
      <c r="AGL1027" s="1"/>
      <c r="AGM1027" s="1"/>
      <c r="AGN1027" s="1"/>
      <c r="AGO1027" s="1"/>
      <c r="AGP1027" s="1"/>
      <c r="AGQ1027" s="1"/>
      <c r="AGR1027" s="1"/>
      <c r="AGS1027" s="1"/>
      <c r="AGT1027" s="1"/>
      <c r="AGU1027" s="1"/>
      <c r="AGV1027" s="1"/>
      <c r="AGW1027" s="1"/>
      <c r="AGX1027" s="1"/>
      <c r="AGY1027" s="1"/>
      <c r="AGZ1027" s="1"/>
      <c r="AHA1027" s="1"/>
      <c r="AHB1027" s="1"/>
      <c r="AHC1027" s="1"/>
      <c r="AHD1027" s="1"/>
      <c r="AHE1027" s="1"/>
      <c r="AHF1027" s="1"/>
      <c r="AHG1027" s="1"/>
      <c r="AHH1027" s="1"/>
      <c r="AHI1027" s="1"/>
      <c r="AHJ1027" s="1"/>
      <c r="AHK1027" s="1"/>
      <c r="AHL1027" s="1"/>
      <c r="AHM1027" s="1"/>
      <c r="AHN1027" s="1"/>
      <c r="AHO1027" s="1"/>
      <c r="AHP1027" s="1"/>
      <c r="AHQ1027" s="1"/>
      <c r="AHR1027" s="1"/>
      <c r="AHS1027" s="1"/>
      <c r="AHT1027" s="1"/>
      <c r="AHU1027" s="1"/>
      <c r="AHV1027" s="1"/>
      <c r="AHW1027" s="1"/>
      <c r="AHX1027" s="1"/>
      <c r="AHY1027" s="1"/>
      <c r="AHZ1027" s="1"/>
      <c r="AIA1027" s="1"/>
      <c r="AIB1027" s="1"/>
      <c r="AIC1027" s="1"/>
      <c r="AID1027" s="1"/>
      <c r="AIE1027" s="1"/>
      <c r="AIF1027" s="1"/>
      <c r="AIG1027" s="1"/>
      <c r="AIH1027" s="1"/>
      <c r="AII1027" s="1"/>
      <c r="AIJ1027" s="1"/>
      <c r="AIK1027" s="1"/>
      <c r="AIL1027" s="1"/>
      <c r="AIM1027" s="1"/>
      <c r="AIN1027" s="1"/>
      <c r="AIO1027" s="1"/>
      <c r="AIP1027" s="1"/>
      <c r="AIQ1027" s="1"/>
      <c r="AIR1027" s="1"/>
      <c r="AIS1027" s="1"/>
      <c r="AIT1027" s="1"/>
      <c r="AIU1027" s="1"/>
      <c r="AIV1027" s="1"/>
      <c r="AIW1027" s="1"/>
      <c r="AIX1027" s="1"/>
      <c r="AIY1027" s="1"/>
      <c r="AIZ1027" s="1"/>
      <c r="AJA1027" s="1"/>
      <c r="AJB1027" s="1"/>
      <c r="AJC1027" s="1"/>
      <c r="AJD1027" s="1"/>
      <c r="AJE1027" s="1"/>
      <c r="AJF1027" s="1"/>
      <c r="AJG1027" s="1"/>
      <c r="AJH1027" s="1"/>
      <c r="AJI1027" s="1"/>
      <c r="AJJ1027" s="1"/>
      <c r="AJK1027" s="1"/>
      <c r="AJL1027" s="1"/>
      <c r="AJM1027" s="1"/>
      <c r="AJN1027" s="1"/>
      <c r="AJO1027" s="1"/>
      <c r="AJP1027" s="1"/>
      <c r="AJQ1027" s="1"/>
      <c r="AJR1027" s="1"/>
      <c r="AJS1027" s="1"/>
      <c r="AJT1027" s="1"/>
      <c r="AJU1027" s="1"/>
      <c r="AJV1027" s="1"/>
      <c r="AJW1027" s="1"/>
      <c r="AJX1027" s="1"/>
      <c r="AJY1027" s="1"/>
      <c r="AJZ1027" s="1"/>
      <c r="AKA1027" s="1"/>
      <c r="AKB1027" s="1"/>
      <c r="AKC1027" s="1"/>
      <c r="AKD1027" s="1"/>
      <c r="AKE1027" s="1"/>
      <c r="AKF1027" s="1"/>
      <c r="AKG1027" s="1"/>
      <c r="AKH1027" s="1"/>
      <c r="AKI1027" s="1"/>
      <c r="AKJ1027" s="1"/>
      <c r="AKK1027" s="1"/>
      <c r="AKL1027" s="1"/>
      <c r="AKM1027" s="1"/>
      <c r="AKN1027" s="1"/>
      <c r="AKO1027" s="1"/>
      <c r="AKP1027" s="1"/>
      <c r="AKQ1027" s="1"/>
      <c r="AKR1027" s="1"/>
      <c r="AKS1027" s="1"/>
      <c r="AKT1027" s="1"/>
      <c r="AKU1027" s="1"/>
      <c r="AKV1027" s="1"/>
      <c r="AKW1027" s="1"/>
      <c r="AKX1027" s="1"/>
      <c r="AKY1027" s="1"/>
      <c r="AKZ1027" s="1"/>
      <c r="ALA1027" s="1"/>
      <c r="ALB1027" s="1"/>
      <c r="ALC1027" s="1"/>
      <c r="ALD1027" s="1"/>
      <c r="ALE1027" s="1"/>
      <c r="ALF1027" s="1"/>
      <c r="ALG1027" s="1"/>
      <c r="ALH1027" s="1"/>
      <c r="ALI1027" s="1"/>
      <c r="ALJ1027" s="1"/>
      <c r="ALK1027" s="1"/>
      <c r="ALL1027" s="1"/>
      <c r="ALM1027" s="1"/>
    </row>
    <row r="1028" ht="21" customHeight="1"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  <c r="NC1028" s="1"/>
      <c r="ND1028" s="1"/>
      <c r="NE1028" s="1"/>
      <c r="NF1028" s="1"/>
      <c r="NG1028" s="1"/>
      <c r="NH1028" s="1"/>
      <c r="NI1028" s="1"/>
      <c r="NJ1028" s="1"/>
      <c r="NK1028" s="1"/>
      <c r="NL1028" s="1"/>
      <c r="NM1028" s="1"/>
      <c r="NN1028" s="1"/>
      <c r="NO1028" s="1"/>
      <c r="NP1028" s="1"/>
      <c r="NQ1028" s="1"/>
      <c r="NR1028" s="1"/>
      <c r="NS1028" s="1"/>
      <c r="NT1028" s="1"/>
      <c r="NU1028" s="1"/>
      <c r="NV1028" s="1"/>
      <c r="NW1028" s="1"/>
      <c r="NX1028" s="1"/>
      <c r="NY1028" s="1"/>
      <c r="NZ1028" s="1"/>
      <c r="OA1028" s="1"/>
      <c r="OB1028" s="1"/>
      <c r="OC1028" s="1"/>
      <c r="OD1028" s="1"/>
      <c r="OE1028" s="1"/>
      <c r="OF1028" s="1"/>
      <c r="OG1028" s="1"/>
      <c r="OH1028" s="1"/>
      <c r="OI1028" s="1"/>
      <c r="OJ1028" s="1"/>
      <c r="OK1028" s="1"/>
      <c r="OL1028" s="1"/>
      <c r="OM1028" s="1"/>
      <c r="ON1028" s="1"/>
      <c r="OO1028" s="1"/>
      <c r="OP1028" s="1"/>
      <c r="OQ1028" s="1"/>
      <c r="OR1028" s="1"/>
      <c r="OS1028" s="1"/>
      <c r="OT1028" s="1"/>
      <c r="OU1028" s="1"/>
      <c r="OV1028" s="1"/>
      <c r="OW1028" s="1"/>
      <c r="OX1028" s="1"/>
      <c r="OY1028" s="1"/>
      <c r="OZ1028" s="1"/>
      <c r="PA1028" s="1"/>
      <c r="PB1028" s="1"/>
      <c r="PC1028" s="1"/>
      <c r="PD1028" s="1"/>
      <c r="PE1028" s="1"/>
      <c r="PF1028" s="1"/>
      <c r="PG1028" s="1"/>
      <c r="PH1028" s="1"/>
      <c r="PI1028" s="1"/>
      <c r="PJ1028" s="1"/>
      <c r="PK1028" s="1"/>
      <c r="PL1028" s="1"/>
      <c r="PM1028" s="1"/>
      <c r="PN1028" s="1"/>
      <c r="PO1028" s="1"/>
      <c r="PP1028" s="1"/>
      <c r="PQ1028" s="1"/>
      <c r="PR1028" s="1"/>
      <c r="PS1028" s="1"/>
      <c r="PT1028" s="1"/>
      <c r="PU1028" s="1"/>
      <c r="PV1028" s="1"/>
      <c r="PW1028" s="1"/>
      <c r="PX1028" s="1"/>
      <c r="PY1028" s="1"/>
      <c r="PZ1028" s="1"/>
      <c r="QA1028" s="1"/>
      <c r="QB1028" s="1"/>
      <c r="QC1028" s="1"/>
      <c r="QD1028" s="1"/>
      <c r="QE1028" s="1"/>
      <c r="QF1028" s="1"/>
      <c r="QG1028" s="1"/>
      <c r="QH1028" s="1"/>
      <c r="QI1028" s="1"/>
      <c r="QJ1028" s="1"/>
      <c r="QK1028" s="1"/>
      <c r="QL1028" s="1"/>
      <c r="QM1028" s="1"/>
      <c r="QN1028" s="1"/>
      <c r="QO1028" s="1"/>
      <c r="QP1028" s="1"/>
      <c r="QQ1028" s="1"/>
      <c r="QR1028" s="1"/>
      <c r="QS1028" s="1"/>
      <c r="QT1028" s="1"/>
      <c r="QU1028" s="1"/>
      <c r="QV1028" s="1"/>
      <c r="QW1028" s="1"/>
      <c r="QX1028" s="1"/>
      <c r="QY1028" s="1"/>
      <c r="QZ1028" s="1"/>
      <c r="RA1028" s="1"/>
      <c r="RB1028" s="1"/>
      <c r="RC1028" s="1"/>
      <c r="RD1028" s="1"/>
      <c r="RE1028" s="1"/>
      <c r="RF1028" s="1"/>
      <c r="RG1028" s="1"/>
      <c r="RH1028" s="1"/>
      <c r="RI1028" s="1"/>
      <c r="RJ1028" s="1"/>
      <c r="RK1028" s="1"/>
      <c r="RL1028" s="1"/>
      <c r="RM1028" s="1"/>
      <c r="RN1028" s="1"/>
      <c r="RO1028" s="1"/>
      <c r="RP1028" s="1"/>
      <c r="RQ1028" s="1"/>
      <c r="RR1028" s="1"/>
      <c r="RS1028" s="1"/>
      <c r="RT1028" s="1"/>
      <c r="RU1028" s="1"/>
      <c r="RV1028" s="1"/>
      <c r="RW1028" s="1"/>
      <c r="RX1028" s="1"/>
      <c r="RY1028" s="1"/>
      <c r="RZ1028" s="1"/>
      <c r="SA1028" s="1"/>
      <c r="SB1028" s="1"/>
      <c r="SC1028" s="1"/>
      <c r="SD1028" s="1"/>
      <c r="SE1028" s="1"/>
      <c r="SF1028" s="1"/>
      <c r="SG1028" s="1"/>
      <c r="SH1028" s="1"/>
      <c r="SI1028" s="1"/>
      <c r="SJ1028" s="1"/>
      <c r="SK1028" s="1"/>
      <c r="SL1028" s="1"/>
      <c r="SM1028" s="1"/>
      <c r="SN1028" s="1"/>
      <c r="SO1028" s="1"/>
      <c r="SP1028" s="1"/>
      <c r="SQ1028" s="1"/>
      <c r="SR1028" s="1"/>
      <c r="SS1028" s="1"/>
      <c r="ST1028" s="1"/>
      <c r="SU1028" s="1"/>
      <c r="SV1028" s="1"/>
      <c r="SW1028" s="1"/>
      <c r="SX1028" s="1"/>
      <c r="SY1028" s="1"/>
      <c r="SZ1028" s="1"/>
      <c r="TA1028" s="1"/>
      <c r="TB1028" s="1"/>
      <c r="TC1028" s="1"/>
      <c r="TD1028" s="1"/>
      <c r="TE1028" s="1"/>
      <c r="TF1028" s="1"/>
      <c r="TG1028" s="1"/>
      <c r="TH1028" s="1"/>
      <c r="TI1028" s="1"/>
      <c r="TJ1028" s="1"/>
      <c r="TK1028" s="1"/>
      <c r="TL1028" s="1"/>
      <c r="TM1028" s="1"/>
      <c r="TN1028" s="1"/>
      <c r="TO1028" s="1"/>
      <c r="TP1028" s="1"/>
      <c r="TQ1028" s="1"/>
      <c r="TR1028" s="1"/>
      <c r="TS1028" s="1"/>
      <c r="TT1028" s="1"/>
      <c r="TU1028" s="1"/>
      <c r="TV1028" s="1"/>
      <c r="TW1028" s="1"/>
      <c r="TX1028" s="1"/>
      <c r="TY1028" s="1"/>
      <c r="TZ1028" s="1"/>
      <c r="UA1028" s="1"/>
      <c r="UB1028" s="1"/>
      <c r="UC1028" s="1"/>
      <c r="UD1028" s="1"/>
      <c r="UE1028" s="1"/>
      <c r="UF1028" s="1"/>
      <c r="UG1028" s="1"/>
      <c r="UH1028" s="1"/>
      <c r="UI1028" s="1"/>
      <c r="UJ1028" s="1"/>
      <c r="UK1028" s="1"/>
      <c r="UL1028" s="1"/>
      <c r="UM1028" s="1"/>
      <c r="UN1028" s="1"/>
      <c r="UO1028" s="1"/>
      <c r="UP1028" s="1"/>
      <c r="UQ1028" s="1"/>
      <c r="UR1028" s="1"/>
      <c r="US1028" s="1"/>
      <c r="UT1028" s="1"/>
      <c r="UU1028" s="1"/>
      <c r="UV1028" s="1"/>
      <c r="UW1028" s="1"/>
      <c r="UX1028" s="1"/>
      <c r="UY1028" s="1"/>
      <c r="UZ1028" s="1"/>
      <c r="VA1028" s="1"/>
      <c r="VB1028" s="1"/>
      <c r="VC1028" s="1"/>
      <c r="VD1028" s="1"/>
      <c r="VE1028" s="1"/>
      <c r="VF1028" s="1"/>
      <c r="VG1028" s="1"/>
      <c r="VH1028" s="1"/>
      <c r="VI1028" s="1"/>
      <c r="VJ1028" s="1"/>
      <c r="VK1028" s="1"/>
      <c r="VL1028" s="1"/>
      <c r="VM1028" s="1"/>
      <c r="VN1028" s="1"/>
      <c r="VO1028" s="1"/>
      <c r="VP1028" s="1"/>
      <c r="VQ1028" s="1"/>
      <c r="VR1028" s="1"/>
      <c r="VS1028" s="1"/>
      <c r="VT1028" s="1"/>
      <c r="VU1028" s="1"/>
      <c r="VV1028" s="1"/>
      <c r="VW1028" s="1"/>
      <c r="VX1028" s="1"/>
      <c r="VY1028" s="1"/>
      <c r="VZ1028" s="1"/>
      <c r="WA1028" s="1"/>
      <c r="WB1028" s="1"/>
      <c r="WC1028" s="1"/>
      <c r="WD1028" s="1"/>
      <c r="WE1028" s="1"/>
      <c r="WF1028" s="1"/>
      <c r="WG1028" s="1"/>
      <c r="WH1028" s="1"/>
      <c r="WI1028" s="1"/>
      <c r="WJ1028" s="1"/>
      <c r="WK1028" s="1"/>
      <c r="WL1028" s="1"/>
      <c r="WM1028" s="1"/>
      <c r="WN1028" s="1"/>
      <c r="WO1028" s="1"/>
      <c r="WP1028" s="1"/>
      <c r="WQ1028" s="1"/>
      <c r="WR1028" s="1"/>
      <c r="WS1028" s="1"/>
      <c r="WT1028" s="1"/>
      <c r="WU1028" s="1"/>
      <c r="WV1028" s="1"/>
      <c r="WW1028" s="1"/>
      <c r="WX1028" s="1"/>
      <c r="WY1028" s="1"/>
      <c r="WZ1028" s="1"/>
      <c r="XA1028" s="1"/>
      <c r="XB1028" s="1"/>
      <c r="XC1028" s="1"/>
      <c r="XD1028" s="1"/>
      <c r="XE1028" s="1"/>
      <c r="XF1028" s="1"/>
      <c r="XG1028" s="1"/>
      <c r="XH1028" s="1"/>
      <c r="XI1028" s="1"/>
      <c r="XJ1028" s="1"/>
      <c r="XK1028" s="1"/>
      <c r="XL1028" s="1"/>
      <c r="XM1028" s="1"/>
      <c r="XN1028" s="1"/>
      <c r="XO1028" s="1"/>
      <c r="XP1028" s="1"/>
      <c r="XQ1028" s="1"/>
      <c r="XR1028" s="1"/>
      <c r="XS1028" s="1"/>
      <c r="XT1028" s="1"/>
      <c r="XU1028" s="1"/>
      <c r="XV1028" s="1"/>
      <c r="XW1028" s="1"/>
      <c r="XX1028" s="1"/>
      <c r="XY1028" s="1"/>
      <c r="XZ1028" s="1"/>
      <c r="YA1028" s="1"/>
      <c r="YB1028" s="1"/>
      <c r="YC1028" s="1"/>
      <c r="YD1028" s="1"/>
      <c r="YE1028" s="1"/>
      <c r="YF1028" s="1"/>
      <c r="YG1028" s="1"/>
      <c r="YH1028" s="1"/>
      <c r="YI1028" s="1"/>
      <c r="YJ1028" s="1"/>
      <c r="YK1028" s="1"/>
      <c r="YL1028" s="1"/>
      <c r="YM1028" s="1"/>
      <c r="YN1028" s="1"/>
      <c r="YO1028" s="1"/>
      <c r="YP1028" s="1"/>
      <c r="YQ1028" s="1"/>
      <c r="YR1028" s="1"/>
      <c r="YS1028" s="1"/>
      <c r="YT1028" s="1"/>
      <c r="YU1028" s="1"/>
      <c r="YV1028" s="1"/>
      <c r="YW1028" s="1"/>
      <c r="YX1028" s="1"/>
      <c r="YY1028" s="1"/>
      <c r="YZ1028" s="1"/>
      <c r="ZA1028" s="1"/>
      <c r="ZB1028" s="1"/>
      <c r="ZC1028" s="1"/>
      <c r="ZD1028" s="1"/>
      <c r="ZE1028" s="1"/>
      <c r="ZF1028" s="1"/>
      <c r="ZG1028" s="1"/>
      <c r="ZH1028" s="1"/>
      <c r="ZI1028" s="1"/>
      <c r="ZJ1028" s="1"/>
      <c r="ZK1028" s="1"/>
      <c r="ZL1028" s="1"/>
      <c r="ZM1028" s="1"/>
      <c r="ZN1028" s="1"/>
      <c r="ZO1028" s="1"/>
      <c r="ZP1028" s="1"/>
      <c r="ZQ1028" s="1"/>
      <c r="ZR1028" s="1"/>
      <c r="ZS1028" s="1"/>
      <c r="ZT1028" s="1"/>
      <c r="ZU1028" s="1"/>
      <c r="ZV1028" s="1"/>
      <c r="ZW1028" s="1"/>
      <c r="ZX1028" s="1"/>
      <c r="ZY1028" s="1"/>
      <c r="ZZ1028" s="1"/>
      <c r="AAA1028" s="1"/>
      <c r="AAB1028" s="1"/>
      <c r="AAC1028" s="1"/>
      <c r="AAD1028" s="1"/>
      <c r="AAE1028" s="1"/>
      <c r="AAF1028" s="1"/>
      <c r="AAG1028" s="1"/>
      <c r="AAH1028" s="1"/>
      <c r="AAI1028" s="1"/>
      <c r="AAJ1028" s="1"/>
      <c r="AAK1028" s="1"/>
      <c r="AAL1028" s="1"/>
      <c r="AAM1028" s="1"/>
      <c r="AAN1028" s="1"/>
      <c r="AAO1028" s="1"/>
      <c r="AAP1028" s="1"/>
      <c r="AAQ1028" s="1"/>
      <c r="AAR1028" s="1"/>
      <c r="AAS1028" s="1"/>
      <c r="AAT1028" s="1"/>
      <c r="AAU1028" s="1"/>
      <c r="AAV1028" s="1"/>
      <c r="AAW1028" s="1"/>
      <c r="AAX1028" s="1"/>
      <c r="AAY1028" s="1"/>
      <c r="AAZ1028" s="1"/>
      <c r="ABA1028" s="1"/>
      <c r="ABB1028" s="1"/>
      <c r="ABC1028" s="1"/>
      <c r="ABD1028" s="1"/>
      <c r="ABE1028" s="1"/>
      <c r="ABF1028" s="1"/>
      <c r="ABG1028" s="1"/>
      <c r="ABH1028" s="1"/>
      <c r="ABI1028" s="1"/>
      <c r="ABJ1028" s="1"/>
      <c r="ABK1028" s="1"/>
      <c r="ABL1028" s="1"/>
      <c r="ABM1028" s="1"/>
      <c r="ABN1028" s="1"/>
      <c r="ABO1028" s="1"/>
      <c r="ABP1028" s="1"/>
      <c r="ABQ1028" s="1"/>
      <c r="ABR1028" s="1"/>
      <c r="ABS1028" s="1"/>
      <c r="ABT1028" s="1"/>
      <c r="ABU1028" s="1"/>
      <c r="ABV1028" s="1"/>
      <c r="ABW1028" s="1"/>
      <c r="ABX1028" s="1"/>
      <c r="ABY1028" s="1"/>
      <c r="ABZ1028" s="1"/>
      <c r="ACA1028" s="1"/>
      <c r="ACB1028" s="1"/>
      <c r="ACC1028" s="1"/>
      <c r="ACD1028" s="1"/>
      <c r="ACE1028" s="1"/>
      <c r="ACF1028" s="1"/>
      <c r="ACG1028" s="1"/>
      <c r="ACH1028" s="1"/>
      <c r="ACI1028" s="1"/>
      <c r="ACJ1028" s="1"/>
      <c r="ACK1028" s="1"/>
      <c r="ACL1028" s="1"/>
      <c r="ACM1028" s="1"/>
      <c r="ACN1028" s="1"/>
      <c r="ACO1028" s="1"/>
      <c r="ACP1028" s="1"/>
      <c r="ACQ1028" s="1"/>
      <c r="ACR1028" s="1"/>
      <c r="ACS1028" s="1"/>
      <c r="ACT1028" s="1"/>
      <c r="ACU1028" s="1"/>
      <c r="ACV1028" s="1"/>
      <c r="ACW1028" s="1"/>
      <c r="ACX1028" s="1"/>
      <c r="ACY1028" s="1"/>
      <c r="ACZ1028" s="1"/>
      <c r="ADA1028" s="1"/>
      <c r="ADB1028" s="1"/>
      <c r="ADC1028" s="1"/>
      <c r="ADD1028" s="1"/>
      <c r="ADE1028" s="1"/>
      <c r="ADF1028" s="1"/>
      <c r="ADG1028" s="1"/>
      <c r="ADH1028" s="1"/>
      <c r="ADI1028" s="1"/>
      <c r="ADJ1028" s="1"/>
      <c r="ADK1028" s="1"/>
      <c r="ADL1028" s="1"/>
      <c r="ADM1028" s="1"/>
      <c r="ADN1028" s="1"/>
      <c r="ADO1028" s="1"/>
      <c r="ADP1028" s="1"/>
      <c r="ADQ1028" s="1"/>
      <c r="ADR1028" s="1"/>
      <c r="ADS1028" s="1"/>
      <c r="ADT1028" s="1"/>
      <c r="ADU1028" s="1"/>
      <c r="ADV1028" s="1"/>
      <c r="ADW1028" s="1"/>
      <c r="ADX1028" s="1"/>
      <c r="ADY1028" s="1"/>
      <c r="ADZ1028" s="1"/>
      <c r="AEA1028" s="1"/>
      <c r="AEB1028" s="1"/>
      <c r="AEC1028" s="1"/>
      <c r="AED1028" s="1"/>
      <c r="AEE1028" s="1"/>
      <c r="AEF1028" s="1"/>
      <c r="AEG1028" s="1"/>
      <c r="AEH1028" s="1"/>
      <c r="AEI1028" s="1"/>
      <c r="AEJ1028" s="1"/>
      <c r="AEK1028" s="1"/>
      <c r="AEL1028" s="1"/>
      <c r="AEM1028" s="1"/>
      <c r="AEN1028" s="1"/>
      <c r="AEO1028" s="1"/>
      <c r="AEP1028" s="1"/>
      <c r="AEQ1028" s="1"/>
      <c r="AER1028" s="1"/>
      <c r="AES1028" s="1"/>
      <c r="AET1028" s="1"/>
      <c r="AEU1028" s="1"/>
      <c r="AEV1028" s="1"/>
      <c r="AEW1028" s="1"/>
      <c r="AEX1028" s="1"/>
      <c r="AEY1028" s="1"/>
      <c r="AEZ1028" s="1"/>
      <c r="AFA1028" s="1"/>
      <c r="AFB1028" s="1"/>
      <c r="AFC1028" s="1"/>
      <c r="AFD1028" s="1"/>
      <c r="AFE1028" s="1"/>
      <c r="AFF1028" s="1"/>
      <c r="AFG1028" s="1"/>
      <c r="AFH1028" s="1"/>
      <c r="AFI1028" s="1"/>
      <c r="AFJ1028" s="1"/>
      <c r="AFK1028" s="1"/>
      <c r="AFL1028" s="1"/>
      <c r="AFM1028" s="1"/>
      <c r="AFN1028" s="1"/>
      <c r="AFO1028" s="1"/>
      <c r="AFP1028" s="1"/>
      <c r="AFQ1028" s="1"/>
      <c r="AFR1028" s="1"/>
      <c r="AFS1028" s="1"/>
      <c r="AFT1028" s="1"/>
      <c r="AFU1028" s="1"/>
      <c r="AFV1028" s="1"/>
      <c r="AFW1028" s="1"/>
      <c r="AFX1028" s="1"/>
      <c r="AFY1028" s="1"/>
      <c r="AFZ1028" s="1"/>
      <c r="AGA1028" s="1"/>
      <c r="AGB1028" s="1"/>
      <c r="AGC1028" s="1"/>
      <c r="AGD1028" s="1"/>
      <c r="AGE1028" s="1"/>
      <c r="AGF1028" s="1"/>
      <c r="AGG1028" s="1"/>
      <c r="AGH1028" s="1"/>
      <c r="AGI1028" s="1"/>
      <c r="AGJ1028" s="1"/>
      <c r="AGK1028" s="1"/>
      <c r="AGL1028" s="1"/>
      <c r="AGM1028" s="1"/>
      <c r="AGN1028" s="1"/>
      <c r="AGO1028" s="1"/>
      <c r="AGP1028" s="1"/>
      <c r="AGQ1028" s="1"/>
      <c r="AGR1028" s="1"/>
      <c r="AGS1028" s="1"/>
      <c r="AGT1028" s="1"/>
      <c r="AGU1028" s="1"/>
      <c r="AGV1028" s="1"/>
      <c r="AGW1028" s="1"/>
      <c r="AGX1028" s="1"/>
      <c r="AGY1028" s="1"/>
      <c r="AGZ1028" s="1"/>
      <c r="AHA1028" s="1"/>
      <c r="AHB1028" s="1"/>
      <c r="AHC1028" s="1"/>
      <c r="AHD1028" s="1"/>
      <c r="AHE1028" s="1"/>
      <c r="AHF1028" s="1"/>
      <c r="AHG1028" s="1"/>
      <c r="AHH1028" s="1"/>
      <c r="AHI1028" s="1"/>
      <c r="AHJ1028" s="1"/>
      <c r="AHK1028" s="1"/>
      <c r="AHL1028" s="1"/>
      <c r="AHM1028" s="1"/>
      <c r="AHN1028" s="1"/>
      <c r="AHO1028" s="1"/>
      <c r="AHP1028" s="1"/>
      <c r="AHQ1028" s="1"/>
      <c r="AHR1028" s="1"/>
      <c r="AHS1028" s="1"/>
      <c r="AHT1028" s="1"/>
      <c r="AHU1028" s="1"/>
      <c r="AHV1028" s="1"/>
      <c r="AHW1028" s="1"/>
      <c r="AHX1028" s="1"/>
      <c r="AHY1028" s="1"/>
      <c r="AHZ1028" s="1"/>
      <c r="AIA1028" s="1"/>
      <c r="AIB1028" s="1"/>
      <c r="AIC1028" s="1"/>
      <c r="AID1028" s="1"/>
      <c r="AIE1028" s="1"/>
      <c r="AIF1028" s="1"/>
      <c r="AIG1028" s="1"/>
      <c r="AIH1028" s="1"/>
      <c r="AII1028" s="1"/>
      <c r="AIJ1028" s="1"/>
      <c r="AIK1028" s="1"/>
      <c r="AIL1028" s="1"/>
      <c r="AIM1028" s="1"/>
      <c r="AIN1028" s="1"/>
      <c r="AIO1028" s="1"/>
      <c r="AIP1028" s="1"/>
      <c r="AIQ1028" s="1"/>
      <c r="AIR1028" s="1"/>
      <c r="AIS1028" s="1"/>
      <c r="AIT1028" s="1"/>
      <c r="AIU1028" s="1"/>
      <c r="AIV1028" s="1"/>
      <c r="AIW1028" s="1"/>
      <c r="AIX1028" s="1"/>
      <c r="AIY1028" s="1"/>
      <c r="AIZ1028" s="1"/>
      <c r="AJA1028" s="1"/>
      <c r="AJB1028" s="1"/>
      <c r="AJC1028" s="1"/>
      <c r="AJD1028" s="1"/>
      <c r="AJE1028" s="1"/>
      <c r="AJF1028" s="1"/>
      <c r="AJG1028" s="1"/>
      <c r="AJH1028" s="1"/>
      <c r="AJI1028" s="1"/>
      <c r="AJJ1028" s="1"/>
      <c r="AJK1028" s="1"/>
      <c r="AJL1028" s="1"/>
      <c r="AJM1028" s="1"/>
      <c r="AJN1028" s="1"/>
      <c r="AJO1028" s="1"/>
      <c r="AJP1028" s="1"/>
      <c r="AJQ1028" s="1"/>
      <c r="AJR1028" s="1"/>
      <c r="AJS1028" s="1"/>
      <c r="AJT1028" s="1"/>
      <c r="AJU1028" s="1"/>
      <c r="AJV1028" s="1"/>
      <c r="AJW1028" s="1"/>
      <c r="AJX1028" s="1"/>
      <c r="AJY1028" s="1"/>
      <c r="AJZ1028" s="1"/>
      <c r="AKA1028" s="1"/>
      <c r="AKB1028" s="1"/>
      <c r="AKC1028" s="1"/>
      <c r="AKD1028" s="1"/>
      <c r="AKE1028" s="1"/>
      <c r="AKF1028" s="1"/>
      <c r="AKG1028" s="1"/>
      <c r="AKH1028" s="1"/>
      <c r="AKI1028" s="1"/>
      <c r="AKJ1028" s="1"/>
      <c r="AKK1028" s="1"/>
      <c r="AKL1028" s="1"/>
      <c r="AKM1028" s="1"/>
      <c r="AKN1028" s="1"/>
      <c r="AKO1028" s="1"/>
      <c r="AKP1028" s="1"/>
      <c r="AKQ1028" s="1"/>
      <c r="AKR1028" s="1"/>
      <c r="AKS1028" s="1"/>
      <c r="AKT1028" s="1"/>
      <c r="AKU1028" s="1"/>
      <c r="AKV1028" s="1"/>
      <c r="AKW1028" s="1"/>
      <c r="AKX1028" s="1"/>
      <c r="AKY1028" s="1"/>
      <c r="AKZ1028" s="1"/>
      <c r="ALA1028" s="1"/>
      <c r="ALB1028" s="1"/>
      <c r="ALC1028" s="1"/>
      <c r="ALD1028" s="1"/>
      <c r="ALE1028" s="1"/>
      <c r="ALF1028" s="1"/>
      <c r="ALG1028" s="1"/>
      <c r="ALH1028" s="1"/>
      <c r="ALI1028" s="1"/>
      <c r="ALJ1028" s="1"/>
      <c r="ALK1028" s="1"/>
      <c r="ALL1028" s="1"/>
      <c r="ALM1028" s="1"/>
    </row>
    <row r="1029" ht="21" customHeight="1"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  <c r="NC1029" s="1"/>
      <c r="ND1029" s="1"/>
      <c r="NE1029" s="1"/>
      <c r="NF1029" s="1"/>
      <c r="NG1029" s="1"/>
      <c r="NH1029" s="1"/>
      <c r="NI1029" s="1"/>
      <c r="NJ1029" s="1"/>
      <c r="NK1029" s="1"/>
      <c r="NL1029" s="1"/>
      <c r="NM1029" s="1"/>
      <c r="NN1029" s="1"/>
      <c r="NO1029" s="1"/>
      <c r="NP1029" s="1"/>
      <c r="NQ1029" s="1"/>
      <c r="NR1029" s="1"/>
      <c r="NS1029" s="1"/>
      <c r="NT1029" s="1"/>
      <c r="NU1029" s="1"/>
      <c r="NV1029" s="1"/>
      <c r="NW1029" s="1"/>
      <c r="NX1029" s="1"/>
      <c r="NY1029" s="1"/>
      <c r="NZ1029" s="1"/>
      <c r="OA1029" s="1"/>
      <c r="OB1029" s="1"/>
      <c r="OC1029" s="1"/>
      <c r="OD1029" s="1"/>
      <c r="OE1029" s="1"/>
      <c r="OF1029" s="1"/>
      <c r="OG1029" s="1"/>
      <c r="OH1029" s="1"/>
      <c r="OI1029" s="1"/>
      <c r="OJ1029" s="1"/>
      <c r="OK1029" s="1"/>
      <c r="OL1029" s="1"/>
      <c r="OM1029" s="1"/>
      <c r="ON1029" s="1"/>
      <c r="OO1029" s="1"/>
      <c r="OP1029" s="1"/>
      <c r="OQ1029" s="1"/>
      <c r="OR1029" s="1"/>
      <c r="OS1029" s="1"/>
      <c r="OT1029" s="1"/>
      <c r="OU1029" s="1"/>
      <c r="OV1029" s="1"/>
      <c r="OW1029" s="1"/>
      <c r="OX1029" s="1"/>
      <c r="OY1029" s="1"/>
      <c r="OZ1029" s="1"/>
      <c r="PA1029" s="1"/>
      <c r="PB1029" s="1"/>
      <c r="PC1029" s="1"/>
      <c r="PD1029" s="1"/>
      <c r="PE1029" s="1"/>
      <c r="PF1029" s="1"/>
      <c r="PG1029" s="1"/>
      <c r="PH1029" s="1"/>
      <c r="PI1029" s="1"/>
      <c r="PJ1029" s="1"/>
      <c r="PK1029" s="1"/>
      <c r="PL1029" s="1"/>
      <c r="PM1029" s="1"/>
      <c r="PN1029" s="1"/>
      <c r="PO1029" s="1"/>
      <c r="PP1029" s="1"/>
      <c r="PQ1029" s="1"/>
      <c r="PR1029" s="1"/>
      <c r="PS1029" s="1"/>
      <c r="PT1029" s="1"/>
      <c r="PU1029" s="1"/>
      <c r="PV1029" s="1"/>
      <c r="PW1029" s="1"/>
      <c r="PX1029" s="1"/>
      <c r="PY1029" s="1"/>
      <c r="PZ1029" s="1"/>
      <c r="QA1029" s="1"/>
      <c r="QB1029" s="1"/>
      <c r="QC1029" s="1"/>
      <c r="QD1029" s="1"/>
      <c r="QE1029" s="1"/>
      <c r="QF1029" s="1"/>
      <c r="QG1029" s="1"/>
      <c r="QH1029" s="1"/>
      <c r="QI1029" s="1"/>
      <c r="QJ1029" s="1"/>
      <c r="QK1029" s="1"/>
      <c r="QL1029" s="1"/>
      <c r="QM1029" s="1"/>
      <c r="QN1029" s="1"/>
      <c r="QO1029" s="1"/>
      <c r="QP1029" s="1"/>
      <c r="QQ1029" s="1"/>
      <c r="QR1029" s="1"/>
      <c r="QS1029" s="1"/>
      <c r="QT1029" s="1"/>
      <c r="QU1029" s="1"/>
      <c r="QV1029" s="1"/>
      <c r="QW1029" s="1"/>
      <c r="QX1029" s="1"/>
      <c r="QY1029" s="1"/>
      <c r="QZ1029" s="1"/>
      <c r="RA1029" s="1"/>
      <c r="RB1029" s="1"/>
      <c r="RC1029" s="1"/>
      <c r="RD1029" s="1"/>
      <c r="RE1029" s="1"/>
      <c r="RF1029" s="1"/>
      <c r="RG1029" s="1"/>
      <c r="RH1029" s="1"/>
      <c r="RI1029" s="1"/>
      <c r="RJ1029" s="1"/>
      <c r="RK1029" s="1"/>
      <c r="RL1029" s="1"/>
      <c r="RM1029" s="1"/>
      <c r="RN1029" s="1"/>
      <c r="RO1029" s="1"/>
      <c r="RP1029" s="1"/>
      <c r="RQ1029" s="1"/>
      <c r="RR1029" s="1"/>
      <c r="RS1029" s="1"/>
      <c r="RT1029" s="1"/>
      <c r="RU1029" s="1"/>
      <c r="RV1029" s="1"/>
      <c r="RW1029" s="1"/>
      <c r="RX1029" s="1"/>
      <c r="RY1029" s="1"/>
      <c r="RZ1029" s="1"/>
      <c r="SA1029" s="1"/>
      <c r="SB1029" s="1"/>
      <c r="SC1029" s="1"/>
      <c r="SD1029" s="1"/>
      <c r="SE1029" s="1"/>
      <c r="SF1029" s="1"/>
      <c r="SG1029" s="1"/>
      <c r="SH1029" s="1"/>
      <c r="SI1029" s="1"/>
      <c r="SJ1029" s="1"/>
      <c r="SK1029" s="1"/>
      <c r="SL1029" s="1"/>
      <c r="SM1029" s="1"/>
      <c r="SN1029" s="1"/>
      <c r="SO1029" s="1"/>
      <c r="SP1029" s="1"/>
      <c r="SQ1029" s="1"/>
      <c r="SR1029" s="1"/>
      <c r="SS1029" s="1"/>
      <c r="ST1029" s="1"/>
      <c r="SU1029" s="1"/>
      <c r="SV1029" s="1"/>
      <c r="SW1029" s="1"/>
      <c r="SX1029" s="1"/>
      <c r="SY1029" s="1"/>
      <c r="SZ1029" s="1"/>
      <c r="TA1029" s="1"/>
      <c r="TB1029" s="1"/>
      <c r="TC1029" s="1"/>
      <c r="TD1029" s="1"/>
      <c r="TE1029" s="1"/>
      <c r="TF1029" s="1"/>
      <c r="TG1029" s="1"/>
      <c r="TH1029" s="1"/>
      <c r="TI1029" s="1"/>
      <c r="TJ1029" s="1"/>
      <c r="TK1029" s="1"/>
      <c r="TL1029" s="1"/>
      <c r="TM1029" s="1"/>
      <c r="TN1029" s="1"/>
      <c r="TO1029" s="1"/>
      <c r="TP1029" s="1"/>
      <c r="TQ1029" s="1"/>
      <c r="TR1029" s="1"/>
      <c r="TS1029" s="1"/>
      <c r="TT1029" s="1"/>
      <c r="TU1029" s="1"/>
      <c r="TV1029" s="1"/>
      <c r="TW1029" s="1"/>
      <c r="TX1029" s="1"/>
      <c r="TY1029" s="1"/>
      <c r="TZ1029" s="1"/>
      <c r="UA1029" s="1"/>
      <c r="UB1029" s="1"/>
      <c r="UC1029" s="1"/>
      <c r="UD1029" s="1"/>
      <c r="UE1029" s="1"/>
      <c r="UF1029" s="1"/>
      <c r="UG1029" s="1"/>
      <c r="UH1029" s="1"/>
      <c r="UI1029" s="1"/>
      <c r="UJ1029" s="1"/>
      <c r="UK1029" s="1"/>
      <c r="UL1029" s="1"/>
      <c r="UM1029" s="1"/>
      <c r="UN1029" s="1"/>
      <c r="UO1029" s="1"/>
      <c r="UP1029" s="1"/>
      <c r="UQ1029" s="1"/>
      <c r="UR1029" s="1"/>
      <c r="US1029" s="1"/>
      <c r="UT1029" s="1"/>
      <c r="UU1029" s="1"/>
      <c r="UV1029" s="1"/>
      <c r="UW1029" s="1"/>
      <c r="UX1029" s="1"/>
      <c r="UY1029" s="1"/>
      <c r="UZ1029" s="1"/>
      <c r="VA1029" s="1"/>
      <c r="VB1029" s="1"/>
      <c r="VC1029" s="1"/>
      <c r="VD1029" s="1"/>
      <c r="VE1029" s="1"/>
      <c r="VF1029" s="1"/>
      <c r="VG1029" s="1"/>
      <c r="VH1029" s="1"/>
      <c r="VI1029" s="1"/>
      <c r="VJ1029" s="1"/>
      <c r="VK1029" s="1"/>
      <c r="VL1029" s="1"/>
      <c r="VM1029" s="1"/>
      <c r="VN1029" s="1"/>
      <c r="VO1029" s="1"/>
      <c r="VP1029" s="1"/>
      <c r="VQ1029" s="1"/>
      <c r="VR1029" s="1"/>
      <c r="VS1029" s="1"/>
      <c r="VT1029" s="1"/>
      <c r="VU1029" s="1"/>
      <c r="VV1029" s="1"/>
      <c r="VW1029" s="1"/>
      <c r="VX1029" s="1"/>
      <c r="VY1029" s="1"/>
      <c r="VZ1029" s="1"/>
      <c r="WA1029" s="1"/>
      <c r="WB1029" s="1"/>
      <c r="WC1029" s="1"/>
      <c r="WD1029" s="1"/>
      <c r="WE1029" s="1"/>
      <c r="WF1029" s="1"/>
      <c r="WG1029" s="1"/>
      <c r="WH1029" s="1"/>
      <c r="WI1029" s="1"/>
      <c r="WJ1029" s="1"/>
      <c r="WK1029" s="1"/>
      <c r="WL1029" s="1"/>
      <c r="WM1029" s="1"/>
      <c r="WN1029" s="1"/>
      <c r="WO1029" s="1"/>
      <c r="WP1029" s="1"/>
      <c r="WQ1029" s="1"/>
      <c r="WR1029" s="1"/>
      <c r="WS1029" s="1"/>
      <c r="WT1029" s="1"/>
      <c r="WU1029" s="1"/>
      <c r="WV1029" s="1"/>
      <c r="WW1029" s="1"/>
      <c r="WX1029" s="1"/>
      <c r="WY1029" s="1"/>
      <c r="WZ1029" s="1"/>
      <c r="XA1029" s="1"/>
      <c r="XB1029" s="1"/>
      <c r="XC1029" s="1"/>
      <c r="XD1029" s="1"/>
      <c r="XE1029" s="1"/>
      <c r="XF1029" s="1"/>
      <c r="XG1029" s="1"/>
      <c r="XH1029" s="1"/>
      <c r="XI1029" s="1"/>
      <c r="XJ1029" s="1"/>
      <c r="XK1029" s="1"/>
      <c r="XL1029" s="1"/>
      <c r="XM1029" s="1"/>
      <c r="XN1029" s="1"/>
      <c r="XO1029" s="1"/>
      <c r="XP1029" s="1"/>
      <c r="XQ1029" s="1"/>
      <c r="XR1029" s="1"/>
      <c r="XS1029" s="1"/>
      <c r="XT1029" s="1"/>
      <c r="XU1029" s="1"/>
      <c r="XV1029" s="1"/>
      <c r="XW1029" s="1"/>
      <c r="XX1029" s="1"/>
      <c r="XY1029" s="1"/>
      <c r="XZ1029" s="1"/>
      <c r="YA1029" s="1"/>
      <c r="YB1029" s="1"/>
      <c r="YC1029" s="1"/>
      <c r="YD1029" s="1"/>
      <c r="YE1029" s="1"/>
      <c r="YF1029" s="1"/>
      <c r="YG1029" s="1"/>
      <c r="YH1029" s="1"/>
      <c r="YI1029" s="1"/>
      <c r="YJ1029" s="1"/>
      <c r="YK1029" s="1"/>
      <c r="YL1029" s="1"/>
      <c r="YM1029" s="1"/>
      <c r="YN1029" s="1"/>
      <c r="YO1029" s="1"/>
      <c r="YP1029" s="1"/>
      <c r="YQ1029" s="1"/>
      <c r="YR1029" s="1"/>
      <c r="YS1029" s="1"/>
      <c r="YT1029" s="1"/>
      <c r="YU1029" s="1"/>
      <c r="YV1029" s="1"/>
      <c r="YW1029" s="1"/>
      <c r="YX1029" s="1"/>
      <c r="YY1029" s="1"/>
      <c r="YZ1029" s="1"/>
      <c r="ZA1029" s="1"/>
      <c r="ZB1029" s="1"/>
      <c r="ZC1029" s="1"/>
      <c r="ZD1029" s="1"/>
      <c r="ZE1029" s="1"/>
      <c r="ZF1029" s="1"/>
      <c r="ZG1029" s="1"/>
      <c r="ZH1029" s="1"/>
      <c r="ZI1029" s="1"/>
      <c r="ZJ1029" s="1"/>
      <c r="ZK1029" s="1"/>
      <c r="ZL1029" s="1"/>
      <c r="ZM1029" s="1"/>
      <c r="ZN1029" s="1"/>
      <c r="ZO1029" s="1"/>
      <c r="ZP1029" s="1"/>
      <c r="ZQ1029" s="1"/>
      <c r="ZR1029" s="1"/>
      <c r="ZS1029" s="1"/>
      <c r="ZT1029" s="1"/>
      <c r="ZU1029" s="1"/>
      <c r="ZV1029" s="1"/>
      <c r="ZW1029" s="1"/>
      <c r="ZX1029" s="1"/>
      <c r="ZY1029" s="1"/>
      <c r="ZZ1029" s="1"/>
      <c r="AAA1029" s="1"/>
      <c r="AAB1029" s="1"/>
      <c r="AAC1029" s="1"/>
      <c r="AAD1029" s="1"/>
      <c r="AAE1029" s="1"/>
      <c r="AAF1029" s="1"/>
      <c r="AAG1029" s="1"/>
      <c r="AAH1029" s="1"/>
      <c r="AAI1029" s="1"/>
      <c r="AAJ1029" s="1"/>
      <c r="AAK1029" s="1"/>
      <c r="AAL1029" s="1"/>
      <c r="AAM1029" s="1"/>
      <c r="AAN1029" s="1"/>
      <c r="AAO1029" s="1"/>
      <c r="AAP1029" s="1"/>
      <c r="AAQ1029" s="1"/>
      <c r="AAR1029" s="1"/>
      <c r="AAS1029" s="1"/>
      <c r="AAT1029" s="1"/>
      <c r="AAU1029" s="1"/>
      <c r="AAV1029" s="1"/>
      <c r="AAW1029" s="1"/>
      <c r="AAX1029" s="1"/>
      <c r="AAY1029" s="1"/>
      <c r="AAZ1029" s="1"/>
      <c r="ABA1029" s="1"/>
      <c r="ABB1029" s="1"/>
      <c r="ABC1029" s="1"/>
      <c r="ABD1029" s="1"/>
      <c r="ABE1029" s="1"/>
      <c r="ABF1029" s="1"/>
      <c r="ABG1029" s="1"/>
      <c r="ABH1029" s="1"/>
      <c r="ABI1029" s="1"/>
      <c r="ABJ1029" s="1"/>
      <c r="ABK1029" s="1"/>
      <c r="ABL1029" s="1"/>
      <c r="ABM1029" s="1"/>
      <c r="ABN1029" s="1"/>
      <c r="ABO1029" s="1"/>
      <c r="ABP1029" s="1"/>
      <c r="ABQ1029" s="1"/>
      <c r="ABR1029" s="1"/>
      <c r="ABS1029" s="1"/>
      <c r="ABT1029" s="1"/>
      <c r="ABU1029" s="1"/>
      <c r="ABV1029" s="1"/>
      <c r="ABW1029" s="1"/>
      <c r="ABX1029" s="1"/>
      <c r="ABY1029" s="1"/>
      <c r="ABZ1029" s="1"/>
      <c r="ACA1029" s="1"/>
      <c r="ACB1029" s="1"/>
      <c r="ACC1029" s="1"/>
      <c r="ACD1029" s="1"/>
      <c r="ACE1029" s="1"/>
      <c r="ACF1029" s="1"/>
      <c r="ACG1029" s="1"/>
      <c r="ACH1029" s="1"/>
      <c r="ACI1029" s="1"/>
      <c r="ACJ1029" s="1"/>
      <c r="ACK1029" s="1"/>
      <c r="ACL1029" s="1"/>
      <c r="ACM1029" s="1"/>
      <c r="ACN1029" s="1"/>
      <c r="ACO1029" s="1"/>
      <c r="ACP1029" s="1"/>
      <c r="ACQ1029" s="1"/>
      <c r="ACR1029" s="1"/>
      <c r="ACS1029" s="1"/>
      <c r="ACT1029" s="1"/>
      <c r="ACU1029" s="1"/>
      <c r="ACV1029" s="1"/>
      <c r="ACW1029" s="1"/>
      <c r="ACX1029" s="1"/>
      <c r="ACY1029" s="1"/>
      <c r="ACZ1029" s="1"/>
      <c r="ADA1029" s="1"/>
      <c r="ADB1029" s="1"/>
      <c r="ADC1029" s="1"/>
      <c r="ADD1029" s="1"/>
      <c r="ADE1029" s="1"/>
      <c r="ADF1029" s="1"/>
      <c r="ADG1029" s="1"/>
      <c r="ADH1029" s="1"/>
      <c r="ADI1029" s="1"/>
      <c r="ADJ1029" s="1"/>
      <c r="ADK1029" s="1"/>
      <c r="ADL1029" s="1"/>
      <c r="ADM1029" s="1"/>
      <c r="ADN1029" s="1"/>
      <c r="ADO1029" s="1"/>
      <c r="ADP1029" s="1"/>
      <c r="ADQ1029" s="1"/>
      <c r="ADR1029" s="1"/>
      <c r="ADS1029" s="1"/>
      <c r="ADT1029" s="1"/>
      <c r="ADU1029" s="1"/>
      <c r="ADV1029" s="1"/>
      <c r="ADW1029" s="1"/>
      <c r="ADX1029" s="1"/>
      <c r="ADY1029" s="1"/>
      <c r="ADZ1029" s="1"/>
      <c r="AEA1029" s="1"/>
      <c r="AEB1029" s="1"/>
      <c r="AEC1029" s="1"/>
      <c r="AED1029" s="1"/>
      <c r="AEE1029" s="1"/>
      <c r="AEF1029" s="1"/>
      <c r="AEG1029" s="1"/>
      <c r="AEH1029" s="1"/>
      <c r="AEI1029" s="1"/>
      <c r="AEJ1029" s="1"/>
      <c r="AEK1029" s="1"/>
      <c r="AEL1029" s="1"/>
      <c r="AEM1029" s="1"/>
      <c r="AEN1029" s="1"/>
      <c r="AEO1029" s="1"/>
      <c r="AEP1029" s="1"/>
      <c r="AEQ1029" s="1"/>
      <c r="AER1029" s="1"/>
      <c r="AES1029" s="1"/>
      <c r="AET1029" s="1"/>
      <c r="AEU1029" s="1"/>
      <c r="AEV1029" s="1"/>
      <c r="AEW1029" s="1"/>
      <c r="AEX1029" s="1"/>
      <c r="AEY1029" s="1"/>
      <c r="AEZ1029" s="1"/>
      <c r="AFA1029" s="1"/>
      <c r="AFB1029" s="1"/>
      <c r="AFC1029" s="1"/>
      <c r="AFD1029" s="1"/>
      <c r="AFE1029" s="1"/>
      <c r="AFF1029" s="1"/>
      <c r="AFG1029" s="1"/>
      <c r="AFH1029" s="1"/>
      <c r="AFI1029" s="1"/>
      <c r="AFJ1029" s="1"/>
      <c r="AFK1029" s="1"/>
      <c r="AFL1029" s="1"/>
      <c r="AFM1029" s="1"/>
      <c r="AFN1029" s="1"/>
      <c r="AFO1029" s="1"/>
      <c r="AFP1029" s="1"/>
      <c r="AFQ1029" s="1"/>
      <c r="AFR1029" s="1"/>
      <c r="AFS1029" s="1"/>
      <c r="AFT1029" s="1"/>
      <c r="AFU1029" s="1"/>
      <c r="AFV1029" s="1"/>
      <c r="AFW1029" s="1"/>
      <c r="AFX1029" s="1"/>
      <c r="AFY1029" s="1"/>
      <c r="AFZ1029" s="1"/>
      <c r="AGA1029" s="1"/>
      <c r="AGB1029" s="1"/>
      <c r="AGC1029" s="1"/>
      <c r="AGD1029" s="1"/>
      <c r="AGE1029" s="1"/>
      <c r="AGF1029" s="1"/>
      <c r="AGG1029" s="1"/>
      <c r="AGH1029" s="1"/>
      <c r="AGI1029" s="1"/>
      <c r="AGJ1029" s="1"/>
      <c r="AGK1029" s="1"/>
      <c r="AGL1029" s="1"/>
      <c r="AGM1029" s="1"/>
      <c r="AGN1029" s="1"/>
      <c r="AGO1029" s="1"/>
      <c r="AGP1029" s="1"/>
      <c r="AGQ1029" s="1"/>
      <c r="AGR1029" s="1"/>
      <c r="AGS1029" s="1"/>
      <c r="AGT1029" s="1"/>
      <c r="AGU1029" s="1"/>
      <c r="AGV1029" s="1"/>
      <c r="AGW1029" s="1"/>
      <c r="AGX1029" s="1"/>
      <c r="AGY1029" s="1"/>
      <c r="AGZ1029" s="1"/>
      <c r="AHA1029" s="1"/>
      <c r="AHB1029" s="1"/>
      <c r="AHC1029" s="1"/>
      <c r="AHD1029" s="1"/>
      <c r="AHE1029" s="1"/>
      <c r="AHF1029" s="1"/>
      <c r="AHG1029" s="1"/>
      <c r="AHH1029" s="1"/>
      <c r="AHI1029" s="1"/>
      <c r="AHJ1029" s="1"/>
      <c r="AHK1029" s="1"/>
      <c r="AHL1029" s="1"/>
      <c r="AHM1029" s="1"/>
      <c r="AHN1029" s="1"/>
      <c r="AHO1029" s="1"/>
      <c r="AHP1029" s="1"/>
      <c r="AHQ1029" s="1"/>
      <c r="AHR1029" s="1"/>
      <c r="AHS1029" s="1"/>
      <c r="AHT1029" s="1"/>
      <c r="AHU1029" s="1"/>
      <c r="AHV1029" s="1"/>
      <c r="AHW1029" s="1"/>
      <c r="AHX1029" s="1"/>
      <c r="AHY1029" s="1"/>
      <c r="AHZ1029" s="1"/>
      <c r="AIA1029" s="1"/>
      <c r="AIB1029" s="1"/>
      <c r="AIC1029" s="1"/>
      <c r="AID1029" s="1"/>
      <c r="AIE1029" s="1"/>
      <c r="AIF1029" s="1"/>
      <c r="AIG1029" s="1"/>
      <c r="AIH1029" s="1"/>
      <c r="AII1029" s="1"/>
      <c r="AIJ1029" s="1"/>
      <c r="AIK1029" s="1"/>
      <c r="AIL1029" s="1"/>
      <c r="AIM1029" s="1"/>
      <c r="AIN1029" s="1"/>
      <c r="AIO1029" s="1"/>
      <c r="AIP1029" s="1"/>
      <c r="AIQ1029" s="1"/>
      <c r="AIR1029" s="1"/>
      <c r="AIS1029" s="1"/>
      <c r="AIT1029" s="1"/>
      <c r="AIU1029" s="1"/>
      <c r="AIV1029" s="1"/>
      <c r="AIW1029" s="1"/>
      <c r="AIX1029" s="1"/>
      <c r="AIY1029" s="1"/>
      <c r="AIZ1029" s="1"/>
      <c r="AJA1029" s="1"/>
      <c r="AJB1029" s="1"/>
      <c r="AJC1029" s="1"/>
      <c r="AJD1029" s="1"/>
      <c r="AJE1029" s="1"/>
      <c r="AJF1029" s="1"/>
      <c r="AJG1029" s="1"/>
      <c r="AJH1029" s="1"/>
      <c r="AJI1029" s="1"/>
      <c r="AJJ1029" s="1"/>
      <c r="AJK1029" s="1"/>
      <c r="AJL1029" s="1"/>
      <c r="AJM1029" s="1"/>
      <c r="AJN1029" s="1"/>
      <c r="AJO1029" s="1"/>
      <c r="AJP1029" s="1"/>
      <c r="AJQ1029" s="1"/>
      <c r="AJR1029" s="1"/>
      <c r="AJS1029" s="1"/>
      <c r="AJT1029" s="1"/>
      <c r="AJU1029" s="1"/>
      <c r="AJV1029" s="1"/>
      <c r="AJW1029" s="1"/>
      <c r="AJX1029" s="1"/>
      <c r="AJY1029" s="1"/>
      <c r="AJZ1029" s="1"/>
      <c r="AKA1029" s="1"/>
      <c r="AKB1029" s="1"/>
      <c r="AKC1029" s="1"/>
      <c r="AKD1029" s="1"/>
      <c r="AKE1029" s="1"/>
      <c r="AKF1029" s="1"/>
      <c r="AKG1029" s="1"/>
      <c r="AKH1029" s="1"/>
      <c r="AKI1029" s="1"/>
      <c r="AKJ1029" s="1"/>
      <c r="AKK1029" s="1"/>
      <c r="AKL1029" s="1"/>
      <c r="AKM1029" s="1"/>
      <c r="AKN1029" s="1"/>
      <c r="AKO1029" s="1"/>
      <c r="AKP1029" s="1"/>
      <c r="AKQ1029" s="1"/>
      <c r="AKR1029" s="1"/>
      <c r="AKS1029" s="1"/>
      <c r="AKT1029" s="1"/>
      <c r="AKU1029" s="1"/>
      <c r="AKV1029" s="1"/>
      <c r="AKW1029" s="1"/>
      <c r="AKX1029" s="1"/>
      <c r="AKY1029" s="1"/>
      <c r="AKZ1029" s="1"/>
      <c r="ALA1029" s="1"/>
      <c r="ALB1029" s="1"/>
      <c r="ALC1029" s="1"/>
      <c r="ALD1029" s="1"/>
      <c r="ALE1029" s="1"/>
      <c r="ALF1029" s="1"/>
      <c r="ALG1029" s="1"/>
      <c r="ALH1029" s="1"/>
      <c r="ALI1029" s="1"/>
      <c r="ALJ1029" s="1"/>
      <c r="ALK1029" s="1"/>
      <c r="ALL1029" s="1"/>
      <c r="ALM1029" s="1"/>
    </row>
    <row r="1030" ht="21" customHeight="1"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  <c r="OY1030" s="1"/>
      <c r="OZ1030" s="1"/>
      <c r="PA1030" s="1"/>
      <c r="PB1030" s="1"/>
      <c r="PC1030" s="1"/>
      <c r="PD1030" s="1"/>
      <c r="PE1030" s="1"/>
      <c r="PF1030" s="1"/>
      <c r="PG1030" s="1"/>
      <c r="PH1030" s="1"/>
      <c r="PI1030" s="1"/>
      <c r="PJ1030" s="1"/>
      <c r="PK1030" s="1"/>
      <c r="PL1030" s="1"/>
      <c r="PM1030" s="1"/>
      <c r="PN1030" s="1"/>
      <c r="PO1030" s="1"/>
      <c r="PP1030" s="1"/>
      <c r="PQ1030" s="1"/>
      <c r="PR1030" s="1"/>
      <c r="PS1030" s="1"/>
      <c r="PT1030" s="1"/>
      <c r="PU1030" s="1"/>
      <c r="PV1030" s="1"/>
      <c r="PW1030" s="1"/>
      <c r="PX1030" s="1"/>
      <c r="PY1030" s="1"/>
      <c r="PZ1030" s="1"/>
      <c r="QA1030" s="1"/>
      <c r="QB1030" s="1"/>
      <c r="QC1030" s="1"/>
      <c r="QD1030" s="1"/>
      <c r="QE1030" s="1"/>
      <c r="QF1030" s="1"/>
      <c r="QG1030" s="1"/>
      <c r="QH1030" s="1"/>
      <c r="QI1030" s="1"/>
      <c r="QJ1030" s="1"/>
      <c r="QK1030" s="1"/>
      <c r="QL1030" s="1"/>
      <c r="QM1030" s="1"/>
      <c r="QN1030" s="1"/>
      <c r="QO1030" s="1"/>
      <c r="QP1030" s="1"/>
      <c r="QQ1030" s="1"/>
      <c r="QR1030" s="1"/>
      <c r="QS1030" s="1"/>
      <c r="QT1030" s="1"/>
      <c r="QU1030" s="1"/>
      <c r="QV1030" s="1"/>
      <c r="QW1030" s="1"/>
      <c r="QX1030" s="1"/>
      <c r="QY1030" s="1"/>
      <c r="QZ1030" s="1"/>
      <c r="RA1030" s="1"/>
      <c r="RB1030" s="1"/>
      <c r="RC1030" s="1"/>
      <c r="RD1030" s="1"/>
      <c r="RE1030" s="1"/>
      <c r="RF1030" s="1"/>
      <c r="RG1030" s="1"/>
      <c r="RH1030" s="1"/>
      <c r="RI1030" s="1"/>
      <c r="RJ1030" s="1"/>
      <c r="RK1030" s="1"/>
      <c r="RL1030" s="1"/>
      <c r="RM1030" s="1"/>
      <c r="RN1030" s="1"/>
      <c r="RO1030" s="1"/>
      <c r="RP1030" s="1"/>
      <c r="RQ1030" s="1"/>
      <c r="RR1030" s="1"/>
      <c r="RS1030" s="1"/>
      <c r="RT1030" s="1"/>
      <c r="RU1030" s="1"/>
      <c r="RV1030" s="1"/>
      <c r="RW1030" s="1"/>
      <c r="RX1030" s="1"/>
      <c r="RY1030" s="1"/>
      <c r="RZ1030" s="1"/>
      <c r="SA1030" s="1"/>
      <c r="SB1030" s="1"/>
      <c r="SC1030" s="1"/>
      <c r="SD1030" s="1"/>
      <c r="SE1030" s="1"/>
      <c r="SF1030" s="1"/>
      <c r="SG1030" s="1"/>
      <c r="SH1030" s="1"/>
      <c r="SI1030" s="1"/>
      <c r="SJ1030" s="1"/>
      <c r="SK1030" s="1"/>
      <c r="SL1030" s="1"/>
      <c r="SM1030" s="1"/>
      <c r="SN1030" s="1"/>
      <c r="SO1030" s="1"/>
      <c r="SP1030" s="1"/>
      <c r="SQ1030" s="1"/>
      <c r="SR1030" s="1"/>
      <c r="SS1030" s="1"/>
      <c r="ST1030" s="1"/>
      <c r="SU1030" s="1"/>
      <c r="SV1030" s="1"/>
      <c r="SW1030" s="1"/>
      <c r="SX1030" s="1"/>
      <c r="SY1030" s="1"/>
      <c r="SZ1030" s="1"/>
      <c r="TA1030" s="1"/>
      <c r="TB1030" s="1"/>
      <c r="TC1030" s="1"/>
      <c r="TD1030" s="1"/>
      <c r="TE1030" s="1"/>
      <c r="TF1030" s="1"/>
      <c r="TG1030" s="1"/>
      <c r="TH1030" s="1"/>
      <c r="TI1030" s="1"/>
      <c r="TJ1030" s="1"/>
      <c r="TK1030" s="1"/>
      <c r="TL1030" s="1"/>
      <c r="TM1030" s="1"/>
      <c r="TN1030" s="1"/>
      <c r="TO1030" s="1"/>
      <c r="TP1030" s="1"/>
      <c r="TQ1030" s="1"/>
      <c r="TR1030" s="1"/>
      <c r="TS1030" s="1"/>
      <c r="TT1030" s="1"/>
      <c r="TU1030" s="1"/>
      <c r="TV1030" s="1"/>
      <c r="TW1030" s="1"/>
      <c r="TX1030" s="1"/>
      <c r="TY1030" s="1"/>
      <c r="TZ1030" s="1"/>
      <c r="UA1030" s="1"/>
      <c r="UB1030" s="1"/>
      <c r="UC1030" s="1"/>
      <c r="UD1030" s="1"/>
      <c r="UE1030" s="1"/>
      <c r="UF1030" s="1"/>
      <c r="UG1030" s="1"/>
      <c r="UH1030" s="1"/>
      <c r="UI1030" s="1"/>
      <c r="UJ1030" s="1"/>
      <c r="UK1030" s="1"/>
      <c r="UL1030" s="1"/>
      <c r="UM1030" s="1"/>
      <c r="UN1030" s="1"/>
      <c r="UO1030" s="1"/>
      <c r="UP1030" s="1"/>
      <c r="UQ1030" s="1"/>
      <c r="UR1030" s="1"/>
      <c r="US1030" s="1"/>
      <c r="UT1030" s="1"/>
      <c r="UU1030" s="1"/>
      <c r="UV1030" s="1"/>
      <c r="UW1030" s="1"/>
      <c r="UX1030" s="1"/>
      <c r="UY1030" s="1"/>
      <c r="UZ1030" s="1"/>
      <c r="VA1030" s="1"/>
      <c r="VB1030" s="1"/>
      <c r="VC1030" s="1"/>
      <c r="VD1030" s="1"/>
      <c r="VE1030" s="1"/>
      <c r="VF1030" s="1"/>
      <c r="VG1030" s="1"/>
      <c r="VH1030" s="1"/>
      <c r="VI1030" s="1"/>
      <c r="VJ1030" s="1"/>
      <c r="VK1030" s="1"/>
      <c r="VL1030" s="1"/>
      <c r="VM1030" s="1"/>
      <c r="VN1030" s="1"/>
      <c r="VO1030" s="1"/>
      <c r="VP1030" s="1"/>
      <c r="VQ1030" s="1"/>
      <c r="VR1030" s="1"/>
      <c r="VS1030" s="1"/>
      <c r="VT1030" s="1"/>
      <c r="VU1030" s="1"/>
      <c r="VV1030" s="1"/>
      <c r="VW1030" s="1"/>
      <c r="VX1030" s="1"/>
      <c r="VY1030" s="1"/>
      <c r="VZ1030" s="1"/>
      <c r="WA1030" s="1"/>
      <c r="WB1030" s="1"/>
      <c r="WC1030" s="1"/>
      <c r="WD1030" s="1"/>
      <c r="WE1030" s="1"/>
      <c r="WF1030" s="1"/>
      <c r="WG1030" s="1"/>
      <c r="WH1030" s="1"/>
      <c r="WI1030" s="1"/>
      <c r="WJ1030" s="1"/>
      <c r="WK1030" s="1"/>
      <c r="WL1030" s="1"/>
      <c r="WM1030" s="1"/>
      <c r="WN1030" s="1"/>
      <c r="WO1030" s="1"/>
      <c r="WP1030" s="1"/>
      <c r="WQ1030" s="1"/>
      <c r="WR1030" s="1"/>
      <c r="WS1030" s="1"/>
      <c r="WT1030" s="1"/>
      <c r="WU1030" s="1"/>
      <c r="WV1030" s="1"/>
      <c r="WW1030" s="1"/>
      <c r="WX1030" s="1"/>
      <c r="WY1030" s="1"/>
      <c r="WZ1030" s="1"/>
      <c r="XA1030" s="1"/>
      <c r="XB1030" s="1"/>
      <c r="XC1030" s="1"/>
      <c r="XD1030" s="1"/>
      <c r="XE1030" s="1"/>
      <c r="XF1030" s="1"/>
      <c r="XG1030" s="1"/>
      <c r="XH1030" s="1"/>
      <c r="XI1030" s="1"/>
      <c r="XJ1030" s="1"/>
      <c r="XK1030" s="1"/>
      <c r="XL1030" s="1"/>
      <c r="XM1030" s="1"/>
      <c r="XN1030" s="1"/>
      <c r="XO1030" s="1"/>
      <c r="XP1030" s="1"/>
      <c r="XQ1030" s="1"/>
      <c r="XR1030" s="1"/>
      <c r="XS1030" s="1"/>
      <c r="XT1030" s="1"/>
      <c r="XU1030" s="1"/>
      <c r="XV1030" s="1"/>
      <c r="XW1030" s="1"/>
      <c r="XX1030" s="1"/>
      <c r="XY1030" s="1"/>
      <c r="XZ1030" s="1"/>
      <c r="YA1030" s="1"/>
      <c r="YB1030" s="1"/>
      <c r="YC1030" s="1"/>
      <c r="YD1030" s="1"/>
      <c r="YE1030" s="1"/>
      <c r="YF1030" s="1"/>
      <c r="YG1030" s="1"/>
      <c r="YH1030" s="1"/>
      <c r="YI1030" s="1"/>
      <c r="YJ1030" s="1"/>
      <c r="YK1030" s="1"/>
      <c r="YL1030" s="1"/>
      <c r="YM1030" s="1"/>
      <c r="YN1030" s="1"/>
      <c r="YO1030" s="1"/>
      <c r="YP1030" s="1"/>
      <c r="YQ1030" s="1"/>
      <c r="YR1030" s="1"/>
      <c r="YS1030" s="1"/>
      <c r="YT1030" s="1"/>
      <c r="YU1030" s="1"/>
      <c r="YV1030" s="1"/>
      <c r="YW1030" s="1"/>
      <c r="YX1030" s="1"/>
      <c r="YY1030" s="1"/>
      <c r="YZ1030" s="1"/>
      <c r="ZA1030" s="1"/>
      <c r="ZB1030" s="1"/>
      <c r="ZC1030" s="1"/>
      <c r="ZD1030" s="1"/>
      <c r="ZE1030" s="1"/>
      <c r="ZF1030" s="1"/>
      <c r="ZG1030" s="1"/>
      <c r="ZH1030" s="1"/>
      <c r="ZI1030" s="1"/>
      <c r="ZJ1030" s="1"/>
      <c r="ZK1030" s="1"/>
      <c r="ZL1030" s="1"/>
      <c r="ZM1030" s="1"/>
      <c r="ZN1030" s="1"/>
      <c r="ZO1030" s="1"/>
      <c r="ZP1030" s="1"/>
      <c r="ZQ1030" s="1"/>
      <c r="ZR1030" s="1"/>
      <c r="ZS1030" s="1"/>
      <c r="ZT1030" s="1"/>
      <c r="ZU1030" s="1"/>
      <c r="ZV1030" s="1"/>
      <c r="ZW1030" s="1"/>
      <c r="ZX1030" s="1"/>
      <c r="ZY1030" s="1"/>
      <c r="ZZ1030" s="1"/>
      <c r="AAA1030" s="1"/>
      <c r="AAB1030" s="1"/>
      <c r="AAC1030" s="1"/>
      <c r="AAD1030" s="1"/>
      <c r="AAE1030" s="1"/>
      <c r="AAF1030" s="1"/>
      <c r="AAG1030" s="1"/>
      <c r="AAH1030" s="1"/>
      <c r="AAI1030" s="1"/>
      <c r="AAJ1030" s="1"/>
      <c r="AAK1030" s="1"/>
      <c r="AAL1030" s="1"/>
      <c r="AAM1030" s="1"/>
      <c r="AAN1030" s="1"/>
      <c r="AAO1030" s="1"/>
      <c r="AAP1030" s="1"/>
      <c r="AAQ1030" s="1"/>
      <c r="AAR1030" s="1"/>
      <c r="AAS1030" s="1"/>
      <c r="AAT1030" s="1"/>
      <c r="AAU1030" s="1"/>
      <c r="AAV1030" s="1"/>
      <c r="AAW1030" s="1"/>
      <c r="AAX1030" s="1"/>
      <c r="AAY1030" s="1"/>
      <c r="AAZ1030" s="1"/>
      <c r="ABA1030" s="1"/>
      <c r="ABB1030" s="1"/>
      <c r="ABC1030" s="1"/>
      <c r="ABD1030" s="1"/>
      <c r="ABE1030" s="1"/>
      <c r="ABF1030" s="1"/>
      <c r="ABG1030" s="1"/>
      <c r="ABH1030" s="1"/>
      <c r="ABI1030" s="1"/>
      <c r="ABJ1030" s="1"/>
      <c r="ABK1030" s="1"/>
      <c r="ABL1030" s="1"/>
      <c r="ABM1030" s="1"/>
      <c r="ABN1030" s="1"/>
      <c r="ABO1030" s="1"/>
      <c r="ABP1030" s="1"/>
      <c r="ABQ1030" s="1"/>
      <c r="ABR1030" s="1"/>
      <c r="ABS1030" s="1"/>
      <c r="ABT1030" s="1"/>
      <c r="ABU1030" s="1"/>
      <c r="ABV1030" s="1"/>
      <c r="ABW1030" s="1"/>
      <c r="ABX1030" s="1"/>
      <c r="ABY1030" s="1"/>
      <c r="ABZ1030" s="1"/>
      <c r="ACA1030" s="1"/>
      <c r="ACB1030" s="1"/>
      <c r="ACC1030" s="1"/>
      <c r="ACD1030" s="1"/>
      <c r="ACE1030" s="1"/>
      <c r="ACF1030" s="1"/>
      <c r="ACG1030" s="1"/>
      <c r="ACH1030" s="1"/>
      <c r="ACI1030" s="1"/>
      <c r="ACJ1030" s="1"/>
      <c r="ACK1030" s="1"/>
      <c r="ACL1030" s="1"/>
      <c r="ACM1030" s="1"/>
      <c r="ACN1030" s="1"/>
      <c r="ACO1030" s="1"/>
      <c r="ACP1030" s="1"/>
      <c r="ACQ1030" s="1"/>
      <c r="ACR1030" s="1"/>
      <c r="ACS1030" s="1"/>
      <c r="ACT1030" s="1"/>
      <c r="ACU1030" s="1"/>
      <c r="ACV1030" s="1"/>
      <c r="ACW1030" s="1"/>
      <c r="ACX1030" s="1"/>
      <c r="ACY1030" s="1"/>
      <c r="ACZ1030" s="1"/>
      <c r="ADA1030" s="1"/>
      <c r="ADB1030" s="1"/>
      <c r="ADC1030" s="1"/>
      <c r="ADD1030" s="1"/>
      <c r="ADE1030" s="1"/>
      <c r="ADF1030" s="1"/>
      <c r="ADG1030" s="1"/>
      <c r="ADH1030" s="1"/>
      <c r="ADI1030" s="1"/>
      <c r="ADJ1030" s="1"/>
      <c r="ADK1030" s="1"/>
      <c r="ADL1030" s="1"/>
      <c r="ADM1030" s="1"/>
      <c r="ADN1030" s="1"/>
      <c r="ADO1030" s="1"/>
      <c r="ADP1030" s="1"/>
      <c r="ADQ1030" s="1"/>
      <c r="ADR1030" s="1"/>
      <c r="ADS1030" s="1"/>
      <c r="ADT1030" s="1"/>
      <c r="ADU1030" s="1"/>
      <c r="ADV1030" s="1"/>
      <c r="ADW1030" s="1"/>
      <c r="ADX1030" s="1"/>
      <c r="ADY1030" s="1"/>
      <c r="ADZ1030" s="1"/>
      <c r="AEA1030" s="1"/>
      <c r="AEB1030" s="1"/>
      <c r="AEC1030" s="1"/>
      <c r="AED1030" s="1"/>
      <c r="AEE1030" s="1"/>
      <c r="AEF1030" s="1"/>
      <c r="AEG1030" s="1"/>
      <c r="AEH1030" s="1"/>
      <c r="AEI1030" s="1"/>
      <c r="AEJ1030" s="1"/>
      <c r="AEK1030" s="1"/>
      <c r="AEL1030" s="1"/>
      <c r="AEM1030" s="1"/>
      <c r="AEN1030" s="1"/>
      <c r="AEO1030" s="1"/>
      <c r="AEP1030" s="1"/>
      <c r="AEQ1030" s="1"/>
      <c r="AER1030" s="1"/>
      <c r="AES1030" s="1"/>
      <c r="AET1030" s="1"/>
      <c r="AEU1030" s="1"/>
      <c r="AEV1030" s="1"/>
      <c r="AEW1030" s="1"/>
      <c r="AEX1030" s="1"/>
      <c r="AEY1030" s="1"/>
      <c r="AEZ1030" s="1"/>
      <c r="AFA1030" s="1"/>
      <c r="AFB1030" s="1"/>
      <c r="AFC1030" s="1"/>
      <c r="AFD1030" s="1"/>
      <c r="AFE1030" s="1"/>
      <c r="AFF1030" s="1"/>
      <c r="AFG1030" s="1"/>
      <c r="AFH1030" s="1"/>
      <c r="AFI1030" s="1"/>
      <c r="AFJ1030" s="1"/>
      <c r="AFK1030" s="1"/>
      <c r="AFL1030" s="1"/>
      <c r="AFM1030" s="1"/>
      <c r="AFN1030" s="1"/>
      <c r="AFO1030" s="1"/>
      <c r="AFP1030" s="1"/>
      <c r="AFQ1030" s="1"/>
      <c r="AFR1030" s="1"/>
      <c r="AFS1030" s="1"/>
      <c r="AFT1030" s="1"/>
      <c r="AFU1030" s="1"/>
      <c r="AFV1030" s="1"/>
      <c r="AFW1030" s="1"/>
      <c r="AFX1030" s="1"/>
      <c r="AFY1030" s="1"/>
      <c r="AFZ1030" s="1"/>
      <c r="AGA1030" s="1"/>
      <c r="AGB1030" s="1"/>
      <c r="AGC1030" s="1"/>
      <c r="AGD1030" s="1"/>
      <c r="AGE1030" s="1"/>
      <c r="AGF1030" s="1"/>
      <c r="AGG1030" s="1"/>
      <c r="AGH1030" s="1"/>
      <c r="AGI1030" s="1"/>
      <c r="AGJ1030" s="1"/>
      <c r="AGK1030" s="1"/>
      <c r="AGL1030" s="1"/>
      <c r="AGM1030" s="1"/>
      <c r="AGN1030" s="1"/>
      <c r="AGO1030" s="1"/>
      <c r="AGP1030" s="1"/>
      <c r="AGQ1030" s="1"/>
      <c r="AGR1030" s="1"/>
      <c r="AGS1030" s="1"/>
      <c r="AGT1030" s="1"/>
      <c r="AGU1030" s="1"/>
      <c r="AGV1030" s="1"/>
      <c r="AGW1030" s="1"/>
      <c r="AGX1030" s="1"/>
      <c r="AGY1030" s="1"/>
      <c r="AGZ1030" s="1"/>
      <c r="AHA1030" s="1"/>
      <c r="AHB1030" s="1"/>
      <c r="AHC1030" s="1"/>
      <c r="AHD1030" s="1"/>
      <c r="AHE1030" s="1"/>
      <c r="AHF1030" s="1"/>
      <c r="AHG1030" s="1"/>
      <c r="AHH1030" s="1"/>
      <c r="AHI1030" s="1"/>
      <c r="AHJ1030" s="1"/>
      <c r="AHK1030" s="1"/>
      <c r="AHL1030" s="1"/>
      <c r="AHM1030" s="1"/>
      <c r="AHN1030" s="1"/>
      <c r="AHO1030" s="1"/>
      <c r="AHP1030" s="1"/>
      <c r="AHQ1030" s="1"/>
      <c r="AHR1030" s="1"/>
      <c r="AHS1030" s="1"/>
      <c r="AHT1030" s="1"/>
      <c r="AHU1030" s="1"/>
      <c r="AHV1030" s="1"/>
      <c r="AHW1030" s="1"/>
      <c r="AHX1030" s="1"/>
      <c r="AHY1030" s="1"/>
      <c r="AHZ1030" s="1"/>
      <c r="AIA1030" s="1"/>
      <c r="AIB1030" s="1"/>
      <c r="AIC1030" s="1"/>
      <c r="AID1030" s="1"/>
      <c r="AIE1030" s="1"/>
      <c r="AIF1030" s="1"/>
      <c r="AIG1030" s="1"/>
      <c r="AIH1030" s="1"/>
      <c r="AII1030" s="1"/>
      <c r="AIJ1030" s="1"/>
      <c r="AIK1030" s="1"/>
      <c r="AIL1030" s="1"/>
      <c r="AIM1030" s="1"/>
      <c r="AIN1030" s="1"/>
      <c r="AIO1030" s="1"/>
      <c r="AIP1030" s="1"/>
      <c r="AIQ1030" s="1"/>
      <c r="AIR1030" s="1"/>
      <c r="AIS1030" s="1"/>
      <c r="AIT1030" s="1"/>
      <c r="AIU1030" s="1"/>
      <c r="AIV1030" s="1"/>
      <c r="AIW1030" s="1"/>
      <c r="AIX1030" s="1"/>
      <c r="AIY1030" s="1"/>
      <c r="AIZ1030" s="1"/>
      <c r="AJA1030" s="1"/>
      <c r="AJB1030" s="1"/>
      <c r="AJC1030" s="1"/>
      <c r="AJD1030" s="1"/>
      <c r="AJE1030" s="1"/>
      <c r="AJF1030" s="1"/>
      <c r="AJG1030" s="1"/>
      <c r="AJH1030" s="1"/>
      <c r="AJI1030" s="1"/>
      <c r="AJJ1030" s="1"/>
      <c r="AJK1030" s="1"/>
      <c r="AJL1030" s="1"/>
      <c r="AJM1030" s="1"/>
      <c r="AJN1030" s="1"/>
      <c r="AJO1030" s="1"/>
      <c r="AJP1030" s="1"/>
      <c r="AJQ1030" s="1"/>
      <c r="AJR1030" s="1"/>
      <c r="AJS1030" s="1"/>
      <c r="AJT1030" s="1"/>
      <c r="AJU1030" s="1"/>
      <c r="AJV1030" s="1"/>
      <c r="AJW1030" s="1"/>
      <c r="AJX1030" s="1"/>
      <c r="AJY1030" s="1"/>
      <c r="AJZ1030" s="1"/>
      <c r="AKA1030" s="1"/>
      <c r="AKB1030" s="1"/>
      <c r="AKC1030" s="1"/>
      <c r="AKD1030" s="1"/>
      <c r="AKE1030" s="1"/>
      <c r="AKF1030" s="1"/>
      <c r="AKG1030" s="1"/>
      <c r="AKH1030" s="1"/>
      <c r="AKI1030" s="1"/>
      <c r="AKJ1030" s="1"/>
      <c r="AKK1030" s="1"/>
      <c r="AKL1030" s="1"/>
      <c r="AKM1030" s="1"/>
      <c r="AKN1030" s="1"/>
      <c r="AKO1030" s="1"/>
      <c r="AKP1030" s="1"/>
      <c r="AKQ1030" s="1"/>
      <c r="AKR1030" s="1"/>
      <c r="AKS1030" s="1"/>
      <c r="AKT1030" s="1"/>
      <c r="AKU1030" s="1"/>
      <c r="AKV1030" s="1"/>
      <c r="AKW1030" s="1"/>
      <c r="AKX1030" s="1"/>
      <c r="AKY1030" s="1"/>
      <c r="AKZ1030" s="1"/>
      <c r="ALA1030" s="1"/>
      <c r="ALB1030" s="1"/>
      <c r="ALC1030" s="1"/>
      <c r="ALD1030" s="1"/>
      <c r="ALE1030" s="1"/>
      <c r="ALF1030" s="1"/>
      <c r="ALG1030" s="1"/>
      <c r="ALH1030" s="1"/>
      <c r="ALI1030" s="1"/>
      <c r="ALJ1030" s="1"/>
      <c r="ALK1030" s="1"/>
      <c r="ALL1030" s="1"/>
      <c r="ALM1030" s="1"/>
    </row>
    <row r="1031" ht="21" customHeight="1"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/>
      <c r="LV1031" s="1"/>
      <c r="LW1031" s="1"/>
      <c r="LX1031" s="1"/>
      <c r="LY1031" s="1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  <c r="MV1031" s="1"/>
      <c r="MW1031" s="1"/>
      <c r="MX1031" s="1"/>
      <c r="MY1031" s="1"/>
      <c r="MZ1031" s="1"/>
      <c r="NA1031" s="1"/>
      <c r="NB1031" s="1"/>
      <c r="NC1031" s="1"/>
      <c r="ND1031" s="1"/>
      <c r="NE1031" s="1"/>
      <c r="NF1031" s="1"/>
      <c r="NG1031" s="1"/>
      <c r="NH1031" s="1"/>
      <c r="NI1031" s="1"/>
      <c r="NJ1031" s="1"/>
      <c r="NK1031" s="1"/>
      <c r="NL1031" s="1"/>
      <c r="NM1031" s="1"/>
      <c r="NN1031" s="1"/>
      <c r="NO1031" s="1"/>
      <c r="NP1031" s="1"/>
      <c r="NQ1031" s="1"/>
      <c r="NR1031" s="1"/>
      <c r="NS1031" s="1"/>
      <c r="NT1031" s="1"/>
      <c r="NU1031" s="1"/>
      <c r="NV1031" s="1"/>
      <c r="NW1031" s="1"/>
      <c r="NX1031" s="1"/>
      <c r="NY1031" s="1"/>
      <c r="NZ1031" s="1"/>
      <c r="OA1031" s="1"/>
      <c r="OB1031" s="1"/>
      <c r="OC1031" s="1"/>
      <c r="OD1031" s="1"/>
      <c r="OE1031" s="1"/>
      <c r="OF1031" s="1"/>
      <c r="OG1031" s="1"/>
      <c r="OH1031" s="1"/>
      <c r="OI1031" s="1"/>
      <c r="OJ1031" s="1"/>
      <c r="OK1031" s="1"/>
      <c r="OL1031" s="1"/>
      <c r="OM1031" s="1"/>
      <c r="ON1031" s="1"/>
      <c r="OO1031" s="1"/>
      <c r="OP1031" s="1"/>
      <c r="OQ1031" s="1"/>
      <c r="OR1031" s="1"/>
      <c r="OS1031" s="1"/>
      <c r="OT1031" s="1"/>
      <c r="OU1031" s="1"/>
      <c r="OV1031" s="1"/>
      <c r="OW1031" s="1"/>
      <c r="OX1031" s="1"/>
      <c r="OY1031" s="1"/>
      <c r="OZ1031" s="1"/>
      <c r="PA1031" s="1"/>
      <c r="PB1031" s="1"/>
      <c r="PC1031" s="1"/>
      <c r="PD1031" s="1"/>
      <c r="PE1031" s="1"/>
      <c r="PF1031" s="1"/>
      <c r="PG1031" s="1"/>
      <c r="PH1031" s="1"/>
      <c r="PI1031" s="1"/>
      <c r="PJ1031" s="1"/>
      <c r="PK1031" s="1"/>
      <c r="PL1031" s="1"/>
      <c r="PM1031" s="1"/>
      <c r="PN1031" s="1"/>
      <c r="PO1031" s="1"/>
      <c r="PP1031" s="1"/>
      <c r="PQ1031" s="1"/>
      <c r="PR1031" s="1"/>
      <c r="PS1031" s="1"/>
      <c r="PT1031" s="1"/>
      <c r="PU1031" s="1"/>
      <c r="PV1031" s="1"/>
      <c r="PW1031" s="1"/>
      <c r="PX1031" s="1"/>
      <c r="PY1031" s="1"/>
      <c r="PZ1031" s="1"/>
      <c r="QA1031" s="1"/>
      <c r="QB1031" s="1"/>
      <c r="QC1031" s="1"/>
      <c r="QD1031" s="1"/>
      <c r="QE1031" s="1"/>
      <c r="QF1031" s="1"/>
      <c r="QG1031" s="1"/>
      <c r="QH1031" s="1"/>
      <c r="QI1031" s="1"/>
      <c r="QJ1031" s="1"/>
      <c r="QK1031" s="1"/>
      <c r="QL1031" s="1"/>
      <c r="QM1031" s="1"/>
      <c r="QN1031" s="1"/>
      <c r="QO1031" s="1"/>
      <c r="QP1031" s="1"/>
      <c r="QQ1031" s="1"/>
      <c r="QR1031" s="1"/>
      <c r="QS1031" s="1"/>
      <c r="QT1031" s="1"/>
      <c r="QU1031" s="1"/>
      <c r="QV1031" s="1"/>
      <c r="QW1031" s="1"/>
      <c r="QX1031" s="1"/>
      <c r="QY1031" s="1"/>
      <c r="QZ1031" s="1"/>
      <c r="RA1031" s="1"/>
      <c r="RB1031" s="1"/>
      <c r="RC1031" s="1"/>
      <c r="RD1031" s="1"/>
      <c r="RE1031" s="1"/>
      <c r="RF1031" s="1"/>
      <c r="RG1031" s="1"/>
      <c r="RH1031" s="1"/>
      <c r="RI1031" s="1"/>
      <c r="RJ1031" s="1"/>
      <c r="RK1031" s="1"/>
      <c r="RL1031" s="1"/>
      <c r="RM1031" s="1"/>
      <c r="RN1031" s="1"/>
      <c r="RO1031" s="1"/>
      <c r="RP1031" s="1"/>
      <c r="RQ1031" s="1"/>
      <c r="RR1031" s="1"/>
      <c r="RS1031" s="1"/>
      <c r="RT1031" s="1"/>
      <c r="RU1031" s="1"/>
      <c r="RV1031" s="1"/>
      <c r="RW1031" s="1"/>
      <c r="RX1031" s="1"/>
      <c r="RY1031" s="1"/>
      <c r="RZ1031" s="1"/>
      <c r="SA1031" s="1"/>
      <c r="SB1031" s="1"/>
      <c r="SC1031" s="1"/>
      <c r="SD1031" s="1"/>
      <c r="SE1031" s="1"/>
      <c r="SF1031" s="1"/>
      <c r="SG1031" s="1"/>
      <c r="SH1031" s="1"/>
      <c r="SI1031" s="1"/>
      <c r="SJ1031" s="1"/>
      <c r="SK1031" s="1"/>
      <c r="SL1031" s="1"/>
      <c r="SM1031" s="1"/>
      <c r="SN1031" s="1"/>
      <c r="SO1031" s="1"/>
      <c r="SP1031" s="1"/>
      <c r="SQ1031" s="1"/>
      <c r="SR1031" s="1"/>
      <c r="SS1031" s="1"/>
      <c r="ST1031" s="1"/>
      <c r="SU1031" s="1"/>
      <c r="SV1031" s="1"/>
      <c r="SW1031" s="1"/>
      <c r="SX1031" s="1"/>
      <c r="SY1031" s="1"/>
      <c r="SZ1031" s="1"/>
      <c r="TA1031" s="1"/>
      <c r="TB1031" s="1"/>
      <c r="TC1031" s="1"/>
      <c r="TD1031" s="1"/>
      <c r="TE1031" s="1"/>
      <c r="TF1031" s="1"/>
      <c r="TG1031" s="1"/>
      <c r="TH1031" s="1"/>
      <c r="TI1031" s="1"/>
      <c r="TJ1031" s="1"/>
      <c r="TK1031" s="1"/>
      <c r="TL1031" s="1"/>
      <c r="TM1031" s="1"/>
      <c r="TN1031" s="1"/>
      <c r="TO1031" s="1"/>
      <c r="TP1031" s="1"/>
      <c r="TQ1031" s="1"/>
      <c r="TR1031" s="1"/>
      <c r="TS1031" s="1"/>
      <c r="TT1031" s="1"/>
      <c r="TU1031" s="1"/>
      <c r="TV1031" s="1"/>
      <c r="TW1031" s="1"/>
      <c r="TX1031" s="1"/>
      <c r="TY1031" s="1"/>
      <c r="TZ1031" s="1"/>
      <c r="UA1031" s="1"/>
      <c r="UB1031" s="1"/>
      <c r="UC1031" s="1"/>
      <c r="UD1031" s="1"/>
      <c r="UE1031" s="1"/>
      <c r="UF1031" s="1"/>
      <c r="UG1031" s="1"/>
      <c r="UH1031" s="1"/>
      <c r="UI1031" s="1"/>
      <c r="UJ1031" s="1"/>
      <c r="UK1031" s="1"/>
      <c r="UL1031" s="1"/>
      <c r="UM1031" s="1"/>
      <c r="UN1031" s="1"/>
      <c r="UO1031" s="1"/>
      <c r="UP1031" s="1"/>
      <c r="UQ1031" s="1"/>
      <c r="UR1031" s="1"/>
      <c r="US1031" s="1"/>
      <c r="UT1031" s="1"/>
      <c r="UU1031" s="1"/>
      <c r="UV1031" s="1"/>
      <c r="UW1031" s="1"/>
      <c r="UX1031" s="1"/>
      <c r="UY1031" s="1"/>
      <c r="UZ1031" s="1"/>
      <c r="VA1031" s="1"/>
      <c r="VB1031" s="1"/>
      <c r="VC1031" s="1"/>
      <c r="VD1031" s="1"/>
      <c r="VE1031" s="1"/>
      <c r="VF1031" s="1"/>
      <c r="VG1031" s="1"/>
      <c r="VH1031" s="1"/>
      <c r="VI1031" s="1"/>
      <c r="VJ1031" s="1"/>
      <c r="VK1031" s="1"/>
      <c r="VL1031" s="1"/>
      <c r="VM1031" s="1"/>
      <c r="VN1031" s="1"/>
      <c r="VO1031" s="1"/>
      <c r="VP1031" s="1"/>
      <c r="VQ1031" s="1"/>
      <c r="VR1031" s="1"/>
      <c r="VS1031" s="1"/>
      <c r="VT1031" s="1"/>
      <c r="VU1031" s="1"/>
      <c r="VV1031" s="1"/>
      <c r="VW1031" s="1"/>
      <c r="VX1031" s="1"/>
      <c r="VY1031" s="1"/>
      <c r="VZ1031" s="1"/>
      <c r="WA1031" s="1"/>
      <c r="WB1031" s="1"/>
      <c r="WC1031" s="1"/>
      <c r="WD1031" s="1"/>
      <c r="WE1031" s="1"/>
      <c r="WF1031" s="1"/>
      <c r="WG1031" s="1"/>
      <c r="WH1031" s="1"/>
      <c r="WI1031" s="1"/>
      <c r="WJ1031" s="1"/>
      <c r="WK1031" s="1"/>
      <c r="WL1031" s="1"/>
      <c r="WM1031" s="1"/>
      <c r="WN1031" s="1"/>
      <c r="WO1031" s="1"/>
      <c r="WP1031" s="1"/>
      <c r="WQ1031" s="1"/>
      <c r="WR1031" s="1"/>
      <c r="WS1031" s="1"/>
      <c r="WT1031" s="1"/>
      <c r="WU1031" s="1"/>
      <c r="WV1031" s="1"/>
      <c r="WW1031" s="1"/>
      <c r="WX1031" s="1"/>
      <c r="WY1031" s="1"/>
      <c r="WZ1031" s="1"/>
      <c r="XA1031" s="1"/>
      <c r="XB1031" s="1"/>
      <c r="XC1031" s="1"/>
      <c r="XD1031" s="1"/>
      <c r="XE1031" s="1"/>
      <c r="XF1031" s="1"/>
      <c r="XG1031" s="1"/>
      <c r="XH1031" s="1"/>
      <c r="XI1031" s="1"/>
      <c r="XJ1031" s="1"/>
      <c r="XK1031" s="1"/>
      <c r="XL1031" s="1"/>
      <c r="XM1031" s="1"/>
      <c r="XN1031" s="1"/>
      <c r="XO1031" s="1"/>
      <c r="XP1031" s="1"/>
      <c r="XQ1031" s="1"/>
      <c r="XR1031" s="1"/>
      <c r="XS1031" s="1"/>
      <c r="XT1031" s="1"/>
      <c r="XU1031" s="1"/>
      <c r="XV1031" s="1"/>
      <c r="XW1031" s="1"/>
      <c r="XX1031" s="1"/>
      <c r="XY1031" s="1"/>
      <c r="XZ1031" s="1"/>
      <c r="YA1031" s="1"/>
      <c r="YB1031" s="1"/>
      <c r="YC1031" s="1"/>
      <c r="YD1031" s="1"/>
      <c r="YE1031" s="1"/>
      <c r="YF1031" s="1"/>
      <c r="YG1031" s="1"/>
      <c r="YH1031" s="1"/>
      <c r="YI1031" s="1"/>
      <c r="YJ1031" s="1"/>
      <c r="YK1031" s="1"/>
      <c r="YL1031" s="1"/>
      <c r="YM1031" s="1"/>
      <c r="YN1031" s="1"/>
      <c r="YO1031" s="1"/>
      <c r="YP1031" s="1"/>
      <c r="YQ1031" s="1"/>
      <c r="YR1031" s="1"/>
      <c r="YS1031" s="1"/>
      <c r="YT1031" s="1"/>
      <c r="YU1031" s="1"/>
      <c r="YV1031" s="1"/>
      <c r="YW1031" s="1"/>
      <c r="YX1031" s="1"/>
      <c r="YY1031" s="1"/>
      <c r="YZ1031" s="1"/>
      <c r="ZA1031" s="1"/>
      <c r="ZB1031" s="1"/>
      <c r="ZC1031" s="1"/>
      <c r="ZD1031" s="1"/>
      <c r="ZE1031" s="1"/>
      <c r="ZF1031" s="1"/>
      <c r="ZG1031" s="1"/>
      <c r="ZH1031" s="1"/>
      <c r="ZI1031" s="1"/>
      <c r="ZJ1031" s="1"/>
      <c r="ZK1031" s="1"/>
      <c r="ZL1031" s="1"/>
      <c r="ZM1031" s="1"/>
      <c r="ZN1031" s="1"/>
      <c r="ZO1031" s="1"/>
      <c r="ZP1031" s="1"/>
      <c r="ZQ1031" s="1"/>
      <c r="ZR1031" s="1"/>
      <c r="ZS1031" s="1"/>
      <c r="ZT1031" s="1"/>
      <c r="ZU1031" s="1"/>
      <c r="ZV1031" s="1"/>
      <c r="ZW1031" s="1"/>
      <c r="ZX1031" s="1"/>
      <c r="ZY1031" s="1"/>
      <c r="ZZ1031" s="1"/>
      <c r="AAA1031" s="1"/>
      <c r="AAB1031" s="1"/>
      <c r="AAC1031" s="1"/>
      <c r="AAD1031" s="1"/>
      <c r="AAE1031" s="1"/>
      <c r="AAF1031" s="1"/>
      <c r="AAG1031" s="1"/>
      <c r="AAH1031" s="1"/>
      <c r="AAI1031" s="1"/>
      <c r="AAJ1031" s="1"/>
      <c r="AAK1031" s="1"/>
      <c r="AAL1031" s="1"/>
      <c r="AAM1031" s="1"/>
      <c r="AAN1031" s="1"/>
      <c r="AAO1031" s="1"/>
      <c r="AAP1031" s="1"/>
      <c r="AAQ1031" s="1"/>
      <c r="AAR1031" s="1"/>
      <c r="AAS1031" s="1"/>
      <c r="AAT1031" s="1"/>
      <c r="AAU1031" s="1"/>
      <c r="AAV1031" s="1"/>
      <c r="AAW1031" s="1"/>
      <c r="AAX1031" s="1"/>
      <c r="AAY1031" s="1"/>
      <c r="AAZ1031" s="1"/>
      <c r="ABA1031" s="1"/>
      <c r="ABB1031" s="1"/>
      <c r="ABC1031" s="1"/>
      <c r="ABD1031" s="1"/>
      <c r="ABE1031" s="1"/>
      <c r="ABF1031" s="1"/>
      <c r="ABG1031" s="1"/>
      <c r="ABH1031" s="1"/>
      <c r="ABI1031" s="1"/>
      <c r="ABJ1031" s="1"/>
      <c r="ABK1031" s="1"/>
      <c r="ABL1031" s="1"/>
      <c r="ABM1031" s="1"/>
      <c r="ABN1031" s="1"/>
      <c r="ABO1031" s="1"/>
      <c r="ABP1031" s="1"/>
      <c r="ABQ1031" s="1"/>
      <c r="ABR1031" s="1"/>
      <c r="ABS1031" s="1"/>
      <c r="ABT1031" s="1"/>
      <c r="ABU1031" s="1"/>
      <c r="ABV1031" s="1"/>
      <c r="ABW1031" s="1"/>
      <c r="ABX1031" s="1"/>
      <c r="ABY1031" s="1"/>
      <c r="ABZ1031" s="1"/>
      <c r="ACA1031" s="1"/>
      <c r="ACB1031" s="1"/>
      <c r="ACC1031" s="1"/>
      <c r="ACD1031" s="1"/>
      <c r="ACE1031" s="1"/>
      <c r="ACF1031" s="1"/>
      <c r="ACG1031" s="1"/>
      <c r="ACH1031" s="1"/>
      <c r="ACI1031" s="1"/>
      <c r="ACJ1031" s="1"/>
      <c r="ACK1031" s="1"/>
      <c r="ACL1031" s="1"/>
      <c r="ACM1031" s="1"/>
      <c r="ACN1031" s="1"/>
      <c r="ACO1031" s="1"/>
      <c r="ACP1031" s="1"/>
      <c r="ACQ1031" s="1"/>
      <c r="ACR1031" s="1"/>
      <c r="ACS1031" s="1"/>
      <c r="ACT1031" s="1"/>
      <c r="ACU1031" s="1"/>
      <c r="ACV1031" s="1"/>
      <c r="ACW1031" s="1"/>
      <c r="ACX1031" s="1"/>
      <c r="ACY1031" s="1"/>
      <c r="ACZ1031" s="1"/>
      <c r="ADA1031" s="1"/>
      <c r="ADB1031" s="1"/>
      <c r="ADC1031" s="1"/>
      <c r="ADD1031" s="1"/>
      <c r="ADE1031" s="1"/>
      <c r="ADF1031" s="1"/>
      <c r="ADG1031" s="1"/>
      <c r="ADH1031" s="1"/>
      <c r="ADI1031" s="1"/>
      <c r="ADJ1031" s="1"/>
      <c r="ADK1031" s="1"/>
      <c r="ADL1031" s="1"/>
      <c r="ADM1031" s="1"/>
      <c r="ADN1031" s="1"/>
      <c r="ADO1031" s="1"/>
      <c r="ADP1031" s="1"/>
      <c r="ADQ1031" s="1"/>
      <c r="ADR1031" s="1"/>
      <c r="ADS1031" s="1"/>
      <c r="ADT1031" s="1"/>
      <c r="ADU1031" s="1"/>
      <c r="ADV1031" s="1"/>
      <c r="ADW1031" s="1"/>
      <c r="ADX1031" s="1"/>
      <c r="ADY1031" s="1"/>
      <c r="ADZ1031" s="1"/>
      <c r="AEA1031" s="1"/>
      <c r="AEB1031" s="1"/>
      <c r="AEC1031" s="1"/>
      <c r="AED1031" s="1"/>
      <c r="AEE1031" s="1"/>
      <c r="AEF1031" s="1"/>
      <c r="AEG1031" s="1"/>
      <c r="AEH1031" s="1"/>
      <c r="AEI1031" s="1"/>
      <c r="AEJ1031" s="1"/>
      <c r="AEK1031" s="1"/>
      <c r="AEL1031" s="1"/>
      <c r="AEM1031" s="1"/>
      <c r="AEN1031" s="1"/>
      <c r="AEO1031" s="1"/>
      <c r="AEP1031" s="1"/>
      <c r="AEQ1031" s="1"/>
      <c r="AER1031" s="1"/>
      <c r="AES1031" s="1"/>
      <c r="AET1031" s="1"/>
      <c r="AEU1031" s="1"/>
      <c r="AEV1031" s="1"/>
      <c r="AEW1031" s="1"/>
      <c r="AEX1031" s="1"/>
      <c r="AEY1031" s="1"/>
      <c r="AEZ1031" s="1"/>
      <c r="AFA1031" s="1"/>
      <c r="AFB1031" s="1"/>
      <c r="AFC1031" s="1"/>
      <c r="AFD1031" s="1"/>
      <c r="AFE1031" s="1"/>
      <c r="AFF1031" s="1"/>
      <c r="AFG1031" s="1"/>
      <c r="AFH1031" s="1"/>
      <c r="AFI1031" s="1"/>
      <c r="AFJ1031" s="1"/>
      <c r="AFK1031" s="1"/>
      <c r="AFL1031" s="1"/>
      <c r="AFM1031" s="1"/>
      <c r="AFN1031" s="1"/>
      <c r="AFO1031" s="1"/>
      <c r="AFP1031" s="1"/>
      <c r="AFQ1031" s="1"/>
      <c r="AFR1031" s="1"/>
      <c r="AFS1031" s="1"/>
      <c r="AFT1031" s="1"/>
      <c r="AFU1031" s="1"/>
      <c r="AFV1031" s="1"/>
      <c r="AFW1031" s="1"/>
      <c r="AFX1031" s="1"/>
      <c r="AFY1031" s="1"/>
      <c r="AFZ1031" s="1"/>
      <c r="AGA1031" s="1"/>
      <c r="AGB1031" s="1"/>
      <c r="AGC1031" s="1"/>
      <c r="AGD1031" s="1"/>
      <c r="AGE1031" s="1"/>
      <c r="AGF1031" s="1"/>
      <c r="AGG1031" s="1"/>
      <c r="AGH1031" s="1"/>
      <c r="AGI1031" s="1"/>
      <c r="AGJ1031" s="1"/>
      <c r="AGK1031" s="1"/>
      <c r="AGL1031" s="1"/>
      <c r="AGM1031" s="1"/>
      <c r="AGN1031" s="1"/>
      <c r="AGO1031" s="1"/>
      <c r="AGP1031" s="1"/>
      <c r="AGQ1031" s="1"/>
      <c r="AGR1031" s="1"/>
      <c r="AGS1031" s="1"/>
      <c r="AGT1031" s="1"/>
      <c r="AGU1031" s="1"/>
      <c r="AGV1031" s="1"/>
      <c r="AGW1031" s="1"/>
      <c r="AGX1031" s="1"/>
      <c r="AGY1031" s="1"/>
      <c r="AGZ1031" s="1"/>
      <c r="AHA1031" s="1"/>
      <c r="AHB1031" s="1"/>
      <c r="AHC1031" s="1"/>
      <c r="AHD1031" s="1"/>
      <c r="AHE1031" s="1"/>
      <c r="AHF1031" s="1"/>
      <c r="AHG1031" s="1"/>
      <c r="AHH1031" s="1"/>
      <c r="AHI1031" s="1"/>
      <c r="AHJ1031" s="1"/>
      <c r="AHK1031" s="1"/>
      <c r="AHL1031" s="1"/>
      <c r="AHM1031" s="1"/>
      <c r="AHN1031" s="1"/>
      <c r="AHO1031" s="1"/>
      <c r="AHP1031" s="1"/>
      <c r="AHQ1031" s="1"/>
      <c r="AHR1031" s="1"/>
      <c r="AHS1031" s="1"/>
      <c r="AHT1031" s="1"/>
      <c r="AHU1031" s="1"/>
      <c r="AHV1031" s="1"/>
      <c r="AHW1031" s="1"/>
      <c r="AHX1031" s="1"/>
      <c r="AHY1031" s="1"/>
      <c r="AHZ1031" s="1"/>
      <c r="AIA1031" s="1"/>
      <c r="AIB1031" s="1"/>
      <c r="AIC1031" s="1"/>
      <c r="AID1031" s="1"/>
      <c r="AIE1031" s="1"/>
      <c r="AIF1031" s="1"/>
      <c r="AIG1031" s="1"/>
      <c r="AIH1031" s="1"/>
      <c r="AII1031" s="1"/>
      <c r="AIJ1031" s="1"/>
      <c r="AIK1031" s="1"/>
      <c r="AIL1031" s="1"/>
      <c r="AIM1031" s="1"/>
      <c r="AIN1031" s="1"/>
      <c r="AIO1031" s="1"/>
      <c r="AIP1031" s="1"/>
      <c r="AIQ1031" s="1"/>
      <c r="AIR1031" s="1"/>
      <c r="AIS1031" s="1"/>
      <c r="AIT1031" s="1"/>
      <c r="AIU1031" s="1"/>
      <c r="AIV1031" s="1"/>
      <c r="AIW1031" s="1"/>
      <c r="AIX1031" s="1"/>
      <c r="AIY1031" s="1"/>
      <c r="AIZ1031" s="1"/>
      <c r="AJA1031" s="1"/>
      <c r="AJB1031" s="1"/>
      <c r="AJC1031" s="1"/>
      <c r="AJD1031" s="1"/>
      <c r="AJE1031" s="1"/>
      <c r="AJF1031" s="1"/>
      <c r="AJG1031" s="1"/>
      <c r="AJH1031" s="1"/>
      <c r="AJI1031" s="1"/>
      <c r="AJJ1031" s="1"/>
      <c r="AJK1031" s="1"/>
      <c r="AJL1031" s="1"/>
      <c r="AJM1031" s="1"/>
      <c r="AJN1031" s="1"/>
      <c r="AJO1031" s="1"/>
      <c r="AJP1031" s="1"/>
      <c r="AJQ1031" s="1"/>
      <c r="AJR1031" s="1"/>
      <c r="AJS1031" s="1"/>
      <c r="AJT1031" s="1"/>
      <c r="AJU1031" s="1"/>
      <c r="AJV1031" s="1"/>
      <c r="AJW1031" s="1"/>
      <c r="AJX1031" s="1"/>
      <c r="AJY1031" s="1"/>
      <c r="AJZ1031" s="1"/>
      <c r="AKA1031" s="1"/>
      <c r="AKB1031" s="1"/>
      <c r="AKC1031" s="1"/>
      <c r="AKD1031" s="1"/>
      <c r="AKE1031" s="1"/>
      <c r="AKF1031" s="1"/>
      <c r="AKG1031" s="1"/>
      <c r="AKH1031" s="1"/>
      <c r="AKI1031" s="1"/>
      <c r="AKJ1031" s="1"/>
      <c r="AKK1031" s="1"/>
      <c r="AKL1031" s="1"/>
      <c r="AKM1031" s="1"/>
      <c r="AKN1031" s="1"/>
      <c r="AKO1031" s="1"/>
      <c r="AKP1031" s="1"/>
      <c r="AKQ1031" s="1"/>
      <c r="AKR1031" s="1"/>
      <c r="AKS1031" s="1"/>
      <c r="AKT1031" s="1"/>
      <c r="AKU1031" s="1"/>
      <c r="AKV1031" s="1"/>
      <c r="AKW1031" s="1"/>
      <c r="AKX1031" s="1"/>
      <c r="AKY1031" s="1"/>
      <c r="AKZ1031" s="1"/>
      <c r="ALA1031" s="1"/>
      <c r="ALB1031" s="1"/>
      <c r="ALC1031" s="1"/>
      <c r="ALD1031" s="1"/>
      <c r="ALE1031" s="1"/>
      <c r="ALF1031" s="1"/>
      <c r="ALG1031" s="1"/>
      <c r="ALH1031" s="1"/>
      <c r="ALI1031" s="1"/>
      <c r="ALJ1031" s="1"/>
      <c r="ALK1031" s="1"/>
      <c r="ALL1031" s="1"/>
      <c r="ALM1031" s="1"/>
    </row>
    <row r="1032" ht="21" customHeight="1"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  <c r="LN1032" s="1"/>
      <c r="LO1032" s="1"/>
      <c r="LP1032" s="1"/>
      <c r="LQ1032" s="1"/>
      <c r="LR1032" s="1"/>
      <c r="LS1032" s="1"/>
      <c r="LT1032" s="1"/>
      <c r="LU1032" s="1"/>
      <c r="LV1032" s="1"/>
      <c r="LW1032" s="1"/>
      <c r="LX1032" s="1"/>
      <c r="LY1032" s="1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  <c r="MV1032" s="1"/>
      <c r="MW1032" s="1"/>
      <c r="MX1032" s="1"/>
      <c r="MY1032" s="1"/>
      <c r="MZ1032" s="1"/>
      <c r="NA1032" s="1"/>
      <c r="NB1032" s="1"/>
      <c r="NC1032" s="1"/>
      <c r="ND1032" s="1"/>
      <c r="NE1032" s="1"/>
      <c r="NF1032" s="1"/>
      <c r="NG1032" s="1"/>
      <c r="NH1032" s="1"/>
      <c r="NI1032" s="1"/>
      <c r="NJ1032" s="1"/>
      <c r="NK1032" s="1"/>
      <c r="NL1032" s="1"/>
      <c r="NM1032" s="1"/>
      <c r="NN1032" s="1"/>
      <c r="NO1032" s="1"/>
      <c r="NP1032" s="1"/>
      <c r="NQ1032" s="1"/>
      <c r="NR1032" s="1"/>
      <c r="NS1032" s="1"/>
      <c r="NT1032" s="1"/>
      <c r="NU1032" s="1"/>
      <c r="NV1032" s="1"/>
      <c r="NW1032" s="1"/>
      <c r="NX1032" s="1"/>
      <c r="NY1032" s="1"/>
      <c r="NZ1032" s="1"/>
      <c r="OA1032" s="1"/>
      <c r="OB1032" s="1"/>
      <c r="OC1032" s="1"/>
      <c r="OD1032" s="1"/>
      <c r="OE1032" s="1"/>
      <c r="OF1032" s="1"/>
      <c r="OG1032" s="1"/>
      <c r="OH1032" s="1"/>
      <c r="OI1032" s="1"/>
      <c r="OJ1032" s="1"/>
      <c r="OK1032" s="1"/>
      <c r="OL1032" s="1"/>
      <c r="OM1032" s="1"/>
      <c r="ON1032" s="1"/>
      <c r="OO1032" s="1"/>
      <c r="OP1032" s="1"/>
      <c r="OQ1032" s="1"/>
      <c r="OR1032" s="1"/>
      <c r="OS1032" s="1"/>
      <c r="OT1032" s="1"/>
      <c r="OU1032" s="1"/>
      <c r="OV1032" s="1"/>
      <c r="OW1032" s="1"/>
      <c r="OX1032" s="1"/>
      <c r="OY1032" s="1"/>
      <c r="OZ1032" s="1"/>
      <c r="PA1032" s="1"/>
      <c r="PB1032" s="1"/>
      <c r="PC1032" s="1"/>
      <c r="PD1032" s="1"/>
      <c r="PE1032" s="1"/>
      <c r="PF1032" s="1"/>
      <c r="PG1032" s="1"/>
      <c r="PH1032" s="1"/>
      <c r="PI1032" s="1"/>
      <c r="PJ1032" s="1"/>
      <c r="PK1032" s="1"/>
      <c r="PL1032" s="1"/>
      <c r="PM1032" s="1"/>
      <c r="PN1032" s="1"/>
      <c r="PO1032" s="1"/>
      <c r="PP1032" s="1"/>
      <c r="PQ1032" s="1"/>
      <c r="PR1032" s="1"/>
      <c r="PS1032" s="1"/>
      <c r="PT1032" s="1"/>
      <c r="PU1032" s="1"/>
      <c r="PV1032" s="1"/>
      <c r="PW1032" s="1"/>
      <c r="PX1032" s="1"/>
      <c r="PY1032" s="1"/>
      <c r="PZ1032" s="1"/>
      <c r="QA1032" s="1"/>
      <c r="QB1032" s="1"/>
      <c r="QC1032" s="1"/>
      <c r="QD1032" s="1"/>
      <c r="QE1032" s="1"/>
      <c r="QF1032" s="1"/>
      <c r="QG1032" s="1"/>
      <c r="QH1032" s="1"/>
      <c r="QI1032" s="1"/>
      <c r="QJ1032" s="1"/>
      <c r="QK1032" s="1"/>
      <c r="QL1032" s="1"/>
      <c r="QM1032" s="1"/>
      <c r="QN1032" s="1"/>
      <c r="QO1032" s="1"/>
      <c r="QP1032" s="1"/>
      <c r="QQ1032" s="1"/>
      <c r="QR1032" s="1"/>
      <c r="QS1032" s="1"/>
      <c r="QT1032" s="1"/>
      <c r="QU1032" s="1"/>
      <c r="QV1032" s="1"/>
      <c r="QW1032" s="1"/>
      <c r="QX1032" s="1"/>
      <c r="QY1032" s="1"/>
      <c r="QZ1032" s="1"/>
      <c r="RA1032" s="1"/>
      <c r="RB1032" s="1"/>
      <c r="RC1032" s="1"/>
      <c r="RD1032" s="1"/>
      <c r="RE1032" s="1"/>
      <c r="RF1032" s="1"/>
      <c r="RG1032" s="1"/>
      <c r="RH1032" s="1"/>
      <c r="RI1032" s="1"/>
      <c r="RJ1032" s="1"/>
      <c r="RK1032" s="1"/>
      <c r="RL1032" s="1"/>
      <c r="RM1032" s="1"/>
      <c r="RN1032" s="1"/>
      <c r="RO1032" s="1"/>
      <c r="RP1032" s="1"/>
      <c r="RQ1032" s="1"/>
      <c r="RR1032" s="1"/>
      <c r="RS1032" s="1"/>
      <c r="RT1032" s="1"/>
      <c r="RU1032" s="1"/>
      <c r="RV1032" s="1"/>
      <c r="RW1032" s="1"/>
      <c r="RX1032" s="1"/>
      <c r="RY1032" s="1"/>
      <c r="RZ1032" s="1"/>
      <c r="SA1032" s="1"/>
      <c r="SB1032" s="1"/>
      <c r="SC1032" s="1"/>
      <c r="SD1032" s="1"/>
      <c r="SE1032" s="1"/>
      <c r="SF1032" s="1"/>
      <c r="SG1032" s="1"/>
      <c r="SH1032" s="1"/>
      <c r="SI1032" s="1"/>
      <c r="SJ1032" s="1"/>
      <c r="SK1032" s="1"/>
      <c r="SL1032" s="1"/>
      <c r="SM1032" s="1"/>
      <c r="SN1032" s="1"/>
      <c r="SO1032" s="1"/>
      <c r="SP1032" s="1"/>
      <c r="SQ1032" s="1"/>
      <c r="SR1032" s="1"/>
      <c r="SS1032" s="1"/>
      <c r="ST1032" s="1"/>
      <c r="SU1032" s="1"/>
      <c r="SV1032" s="1"/>
      <c r="SW1032" s="1"/>
      <c r="SX1032" s="1"/>
      <c r="SY1032" s="1"/>
      <c r="SZ1032" s="1"/>
      <c r="TA1032" s="1"/>
      <c r="TB1032" s="1"/>
      <c r="TC1032" s="1"/>
      <c r="TD1032" s="1"/>
      <c r="TE1032" s="1"/>
      <c r="TF1032" s="1"/>
      <c r="TG1032" s="1"/>
      <c r="TH1032" s="1"/>
      <c r="TI1032" s="1"/>
      <c r="TJ1032" s="1"/>
      <c r="TK1032" s="1"/>
      <c r="TL1032" s="1"/>
      <c r="TM1032" s="1"/>
      <c r="TN1032" s="1"/>
      <c r="TO1032" s="1"/>
      <c r="TP1032" s="1"/>
      <c r="TQ1032" s="1"/>
      <c r="TR1032" s="1"/>
      <c r="TS1032" s="1"/>
      <c r="TT1032" s="1"/>
      <c r="TU1032" s="1"/>
      <c r="TV1032" s="1"/>
      <c r="TW1032" s="1"/>
      <c r="TX1032" s="1"/>
      <c r="TY1032" s="1"/>
      <c r="TZ1032" s="1"/>
      <c r="UA1032" s="1"/>
      <c r="UB1032" s="1"/>
      <c r="UC1032" s="1"/>
      <c r="UD1032" s="1"/>
      <c r="UE1032" s="1"/>
      <c r="UF1032" s="1"/>
      <c r="UG1032" s="1"/>
      <c r="UH1032" s="1"/>
      <c r="UI1032" s="1"/>
      <c r="UJ1032" s="1"/>
      <c r="UK1032" s="1"/>
      <c r="UL1032" s="1"/>
      <c r="UM1032" s="1"/>
      <c r="UN1032" s="1"/>
      <c r="UO1032" s="1"/>
      <c r="UP1032" s="1"/>
      <c r="UQ1032" s="1"/>
      <c r="UR1032" s="1"/>
      <c r="US1032" s="1"/>
      <c r="UT1032" s="1"/>
      <c r="UU1032" s="1"/>
      <c r="UV1032" s="1"/>
      <c r="UW1032" s="1"/>
      <c r="UX1032" s="1"/>
      <c r="UY1032" s="1"/>
      <c r="UZ1032" s="1"/>
      <c r="VA1032" s="1"/>
      <c r="VB1032" s="1"/>
      <c r="VC1032" s="1"/>
      <c r="VD1032" s="1"/>
      <c r="VE1032" s="1"/>
      <c r="VF1032" s="1"/>
      <c r="VG1032" s="1"/>
      <c r="VH1032" s="1"/>
      <c r="VI1032" s="1"/>
      <c r="VJ1032" s="1"/>
      <c r="VK1032" s="1"/>
      <c r="VL1032" s="1"/>
      <c r="VM1032" s="1"/>
      <c r="VN1032" s="1"/>
      <c r="VO1032" s="1"/>
      <c r="VP1032" s="1"/>
      <c r="VQ1032" s="1"/>
      <c r="VR1032" s="1"/>
      <c r="VS1032" s="1"/>
      <c r="VT1032" s="1"/>
      <c r="VU1032" s="1"/>
      <c r="VV1032" s="1"/>
      <c r="VW1032" s="1"/>
      <c r="VX1032" s="1"/>
      <c r="VY1032" s="1"/>
      <c r="VZ1032" s="1"/>
      <c r="WA1032" s="1"/>
      <c r="WB1032" s="1"/>
      <c r="WC1032" s="1"/>
      <c r="WD1032" s="1"/>
      <c r="WE1032" s="1"/>
      <c r="WF1032" s="1"/>
      <c r="WG1032" s="1"/>
      <c r="WH1032" s="1"/>
      <c r="WI1032" s="1"/>
      <c r="WJ1032" s="1"/>
      <c r="WK1032" s="1"/>
      <c r="WL1032" s="1"/>
      <c r="WM1032" s="1"/>
      <c r="WN1032" s="1"/>
      <c r="WO1032" s="1"/>
      <c r="WP1032" s="1"/>
      <c r="WQ1032" s="1"/>
      <c r="WR1032" s="1"/>
      <c r="WS1032" s="1"/>
      <c r="WT1032" s="1"/>
      <c r="WU1032" s="1"/>
      <c r="WV1032" s="1"/>
      <c r="WW1032" s="1"/>
      <c r="WX1032" s="1"/>
      <c r="WY1032" s="1"/>
      <c r="WZ1032" s="1"/>
      <c r="XA1032" s="1"/>
      <c r="XB1032" s="1"/>
      <c r="XC1032" s="1"/>
      <c r="XD1032" s="1"/>
      <c r="XE1032" s="1"/>
      <c r="XF1032" s="1"/>
      <c r="XG1032" s="1"/>
      <c r="XH1032" s="1"/>
      <c r="XI1032" s="1"/>
      <c r="XJ1032" s="1"/>
      <c r="XK1032" s="1"/>
      <c r="XL1032" s="1"/>
      <c r="XM1032" s="1"/>
      <c r="XN1032" s="1"/>
      <c r="XO1032" s="1"/>
      <c r="XP1032" s="1"/>
      <c r="XQ1032" s="1"/>
      <c r="XR1032" s="1"/>
      <c r="XS1032" s="1"/>
      <c r="XT1032" s="1"/>
      <c r="XU1032" s="1"/>
      <c r="XV1032" s="1"/>
      <c r="XW1032" s="1"/>
      <c r="XX1032" s="1"/>
      <c r="XY1032" s="1"/>
      <c r="XZ1032" s="1"/>
      <c r="YA1032" s="1"/>
      <c r="YB1032" s="1"/>
      <c r="YC1032" s="1"/>
      <c r="YD1032" s="1"/>
      <c r="YE1032" s="1"/>
      <c r="YF1032" s="1"/>
      <c r="YG1032" s="1"/>
      <c r="YH1032" s="1"/>
      <c r="YI1032" s="1"/>
      <c r="YJ1032" s="1"/>
      <c r="YK1032" s="1"/>
      <c r="YL1032" s="1"/>
      <c r="YM1032" s="1"/>
      <c r="YN1032" s="1"/>
      <c r="YO1032" s="1"/>
      <c r="YP1032" s="1"/>
      <c r="YQ1032" s="1"/>
      <c r="YR1032" s="1"/>
      <c r="YS1032" s="1"/>
      <c r="YT1032" s="1"/>
      <c r="YU1032" s="1"/>
      <c r="YV1032" s="1"/>
      <c r="YW1032" s="1"/>
      <c r="YX1032" s="1"/>
      <c r="YY1032" s="1"/>
      <c r="YZ1032" s="1"/>
      <c r="ZA1032" s="1"/>
      <c r="ZB1032" s="1"/>
      <c r="ZC1032" s="1"/>
      <c r="ZD1032" s="1"/>
      <c r="ZE1032" s="1"/>
      <c r="ZF1032" s="1"/>
      <c r="ZG1032" s="1"/>
      <c r="ZH1032" s="1"/>
      <c r="ZI1032" s="1"/>
      <c r="ZJ1032" s="1"/>
      <c r="ZK1032" s="1"/>
      <c r="ZL1032" s="1"/>
      <c r="ZM1032" s="1"/>
      <c r="ZN1032" s="1"/>
      <c r="ZO1032" s="1"/>
      <c r="ZP1032" s="1"/>
      <c r="ZQ1032" s="1"/>
      <c r="ZR1032" s="1"/>
      <c r="ZS1032" s="1"/>
      <c r="ZT1032" s="1"/>
      <c r="ZU1032" s="1"/>
      <c r="ZV1032" s="1"/>
      <c r="ZW1032" s="1"/>
      <c r="ZX1032" s="1"/>
      <c r="ZY1032" s="1"/>
      <c r="ZZ1032" s="1"/>
      <c r="AAA1032" s="1"/>
      <c r="AAB1032" s="1"/>
      <c r="AAC1032" s="1"/>
      <c r="AAD1032" s="1"/>
      <c r="AAE1032" s="1"/>
      <c r="AAF1032" s="1"/>
      <c r="AAG1032" s="1"/>
      <c r="AAH1032" s="1"/>
      <c r="AAI1032" s="1"/>
      <c r="AAJ1032" s="1"/>
      <c r="AAK1032" s="1"/>
      <c r="AAL1032" s="1"/>
      <c r="AAM1032" s="1"/>
      <c r="AAN1032" s="1"/>
      <c r="AAO1032" s="1"/>
      <c r="AAP1032" s="1"/>
      <c r="AAQ1032" s="1"/>
      <c r="AAR1032" s="1"/>
      <c r="AAS1032" s="1"/>
      <c r="AAT1032" s="1"/>
      <c r="AAU1032" s="1"/>
      <c r="AAV1032" s="1"/>
      <c r="AAW1032" s="1"/>
      <c r="AAX1032" s="1"/>
      <c r="AAY1032" s="1"/>
      <c r="AAZ1032" s="1"/>
      <c r="ABA1032" s="1"/>
      <c r="ABB1032" s="1"/>
      <c r="ABC1032" s="1"/>
      <c r="ABD1032" s="1"/>
      <c r="ABE1032" s="1"/>
      <c r="ABF1032" s="1"/>
      <c r="ABG1032" s="1"/>
      <c r="ABH1032" s="1"/>
      <c r="ABI1032" s="1"/>
      <c r="ABJ1032" s="1"/>
      <c r="ABK1032" s="1"/>
      <c r="ABL1032" s="1"/>
      <c r="ABM1032" s="1"/>
      <c r="ABN1032" s="1"/>
      <c r="ABO1032" s="1"/>
      <c r="ABP1032" s="1"/>
      <c r="ABQ1032" s="1"/>
      <c r="ABR1032" s="1"/>
      <c r="ABS1032" s="1"/>
      <c r="ABT1032" s="1"/>
      <c r="ABU1032" s="1"/>
      <c r="ABV1032" s="1"/>
      <c r="ABW1032" s="1"/>
      <c r="ABX1032" s="1"/>
      <c r="ABY1032" s="1"/>
      <c r="ABZ1032" s="1"/>
      <c r="ACA1032" s="1"/>
      <c r="ACB1032" s="1"/>
      <c r="ACC1032" s="1"/>
      <c r="ACD1032" s="1"/>
      <c r="ACE1032" s="1"/>
      <c r="ACF1032" s="1"/>
      <c r="ACG1032" s="1"/>
      <c r="ACH1032" s="1"/>
      <c r="ACI1032" s="1"/>
      <c r="ACJ1032" s="1"/>
      <c r="ACK1032" s="1"/>
      <c r="ACL1032" s="1"/>
      <c r="ACM1032" s="1"/>
      <c r="ACN1032" s="1"/>
      <c r="ACO1032" s="1"/>
      <c r="ACP1032" s="1"/>
      <c r="ACQ1032" s="1"/>
      <c r="ACR1032" s="1"/>
      <c r="ACS1032" s="1"/>
      <c r="ACT1032" s="1"/>
      <c r="ACU1032" s="1"/>
      <c r="ACV1032" s="1"/>
      <c r="ACW1032" s="1"/>
      <c r="ACX1032" s="1"/>
      <c r="ACY1032" s="1"/>
      <c r="ACZ1032" s="1"/>
      <c r="ADA1032" s="1"/>
      <c r="ADB1032" s="1"/>
      <c r="ADC1032" s="1"/>
      <c r="ADD1032" s="1"/>
      <c r="ADE1032" s="1"/>
      <c r="ADF1032" s="1"/>
      <c r="ADG1032" s="1"/>
      <c r="ADH1032" s="1"/>
      <c r="ADI1032" s="1"/>
      <c r="ADJ1032" s="1"/>
      <c r="ADK1032" s="1"/>
      <c r="ADL1032" s="1"/>
      <c r="ADM1032" s="1"/>
      <c r="ADN1032" s="1"/>
      <c r="ADO1032" s="1"/>
      <c r="ADP1032" s="1"/>
      <c r="ADQ1032" s="1"/>
      <c r="ADR1032" s="1"/>
      <c r="ADS1032" s="1"/>
      <c r="ADT1032" s="1"/>
      <c r="ADU1032" s="1"/>
      <c r="ADV1032" s="1"/>
      <c r="ADW1032" s="1"/>
      <c r="ADX1032" s="1"/>
      <c r="ADY1032" s="1"/>
      <c r="ADZ1032" s="1"/>
      <c r="AEA1032" s="1"/>
      <c r="AEB1032" s="1"/>
      <c r="AEC1032" s="1"/>
      <c r="AED1032" s="1"/>
      <c r="AEE1032" s="1"/>
      <c r="AEF1032" s="1"/>
      <c r="AEG1032" s="1"/>
      <c r="AEH1032" s="1"/>
      <c r="AEI1032" s="1"/>
      <c r="AEJ1032" s="1"/>
      <c r="AEK1032" s="1"/>
      <c r="AEL1032" s="1"/>
      <c r="AEM1032" s="1"/>
      <c r="AEN1032" s="1"/>
      <c r="AEO1032" s="1"/>
      <c r="AEP1032" s="1"/>
      <c r="AEQ1032" s="1"/>
      <c r="AER1032" s="1"/>
      <c r="AES1032" s="1"/>
      <c r="AET1032" s="1"/>
      <c r="AEU1032" s="1"/>
      <c r="AEV1032" s="1"/>
      <c r="AEW1032" s="1"/>
      <c r="AEX1032" s="1"/>
      <c r="AEY1032" s="1"/>
      <c r="AEZ1032" s="1"/>
      <c r="AFA1032" s="1"/>
      <c r="AFB1032" s="1"/>
      <c r="AFC1032" s="1"/>
      <c r="AFD1032" s="1"/>
      <c r="AFE1032" s="1"/>
      <c r="AFF1032" s="1"/>
      <c r="AFG1032" s="1"/>
      <c r="AFH1032" s="1"/>
      <c r="AFI1032" s="1"/>
      <c r="AFJ1032" s="1"/>
      <c r="AFK1032" s="1"/>
      <c r="AFL1032" s="1"/>
      <c r="AFM1032" s="1"/>
      <c r="AFN1032" s="1"/>
      <c r="AFO1032" s="1"/>
      <c r="AFP1032" s="1"/>
      <c r="AFQ1032" s="1"/>
      <c r="AFR1032" s="1"/>
      <c r="AFS1032" s="1"/>
      <c r="AFT1032" s="1"/>
      <c r="AFU1032" s="1"/>
      <c r="AFV1032" s="1"/>
      <c r="AFW1032" s="1"/>
      <c r="AFX1032" s="1"/>
      <c r="AFY1032" s="1"/>
      <c r="AFZ1032" s="1"/>
      <c r="AGA1032" s="1"/>
      <c r="AGB1032" s="1"/>
      <c r="AGC1032" s="1"/>
      <c r="AGD1032" s="1"/>
      <c r="AGE1032" s="1"/>
      <c r="AGF1032" s="1"/>
      <c r="AGG1032" s="1"/>
      <c r="AGH1032" s="1"/>
      <c r="AGI1032" s="1"/>
      <c r="AGJ1032" s="1"/>
      <c r="AGK1032" s="1"/>
      <c r="AGL1032" s="1"/>
      <c r="AGM1032" s="1"/>
      <c r="AGN1032" s="1"/>
      <c r="AGO1032" s="1"/>
      <c r="AGP1032" s="1"/>
      <c r="AGQ1032" s="1"/>
      <c r="AGR1032" s="1"/>
      <c r="AGS1032" s="1"/>
      <c r="AGT1032" s="1"/>
      <c r="AGU1032" s="1"/>
      <c r="AGV1032" s="1"/>
      <c r="AGW1032" s="1"/>
      <c r="AGX1032" s="1"/>
      <c r="AGY1032" s="1"/>
      <c r="AGZ1032" s="1"/>
      <c r="AHA1032" s="1"/>
      <c r="AHB1032" s="1"/>
      <c r="AHC1032" s="1"/>
      <c r="AHD1032" s="1"/>
      <c r="AHE1032" s="1"/>
      <c r="AHF1032" s="1"/>
      <c r="AHG1032" s="1"/>
      <c r="AHH1032" s="1"/>
      <c r="AHI1032" s="1"/>
      <c r="AHJ1032" s="1"/>
      <c r="AHK1032" s="1"/>
      <c r="AHL1032" s="1"/>
      <c r="AHM1032" s="1"/>
      <c r="AHN1032" s="1"/>
      <c r="AHO1032" s="1"/>
      <c r="AHP1032" s="1"/>
      <c r="AHQ1032" s="1"/>
      <c r="AHR1032" s="1"/>
      <c r="AHS1032" s="1"/>
      <c r="AHT1032" s="1"/>
      <c r="AHU1032" s="1"/>
      <c r="AHV1032" s="1"/>
      <c r="AHW1032" s="1"/>
      <c r="AHX1032" s="1"/>
      <c r="AHY1032" s="1"/>
      <c r="AHZ1032" s="1"/>
      <c r="AIA1032" s="1"/>
      <c r="AIB1032" s="1"/>
      <c r="AIC1032" s="1"/>
      <c r="AID1032" s="1"/>
      <c r="AIE1032" s="1"/>
      <c r="AIF1032" s="1"/>
      <c r="AIG1032" s="1"/>
      <c r="AIH1032" s="1"/>
      <c r="AII1032" s="1"/>
      <c r="AIJ1032" s="1"/>
      <c r="AIK1032" s="1"/>
      <c r="AIL1032" s="1"/>
      <c r="AIM1032" s="1"/>
      <c r="AIN1032" s="1"/>
      <c r="AIO1032" s="1"/>
      <c r="AIP1032" s="1"/>
      <c r="AIQ1032" s="1"/>
      <c r="AIR1032" s="1"/>
      <c r="AIS1032" s="1"/>
      <c r="AIT1032" s="1"/>
      <c r="AIU1032" s="1"/>
      <c r="AIV1032" s="1"/>
      <c r="AIW1032" s="1"/>
      <c r="AIX1032" s="1"/>
      <c r="AIY1032" s="1"/>
      <c r="AIZ1032" s="1"/>
      <c r="AJA1032" s="1"/>
      <c r="AJB1032" s="1"/>
      <c r="AJC1032" s="1"/>
      <c r="AJD1032" s="1"/>
      <c r="AJE1032" s="1"/>
      <c r="AJF1032" s="1"/>
      <c r="AJG1032" s="1"/>
      <c r="AJH1032" s="1"/>
      <c r="AJI1032" s="1"/>
      <c r="AJJ1032" s="1"/>
      <c r="AJK1032" s="1"/>
      <c r="AJL1032" s="1"/>
      <c r="AJM1032" s="1"/>
      <c r="AJN1032" s="1"/>
      <c r="AJO1032" s="1"/>
      <c r="AJP1032" s="1"/>
      <c r="AJQ1032" s="1"/>
      <c r="AJR1032" s="1"/>
      <c r="AJS1032" s="1"/>
      <c r="AJT1032" s="1"/>
      <c r="AJU1032" s="1"/>
      <c r="AJV1032" s="1"/>
      <c r="AJW1032" s="1"/>
      <c r="AJX1032" s="1"/>
      <c r="AJY1032" s="1"/>
      <c r="AJZ1032" s="1"/>
      <c r="AKA1032" s="1"/>
      <c r="AKB1032" s="1"/>
      <c r="AKC1032" s="1"/>
      <c r="AKD1032" s="1"/>
      <c r="AKE1032" s="1"/>
      <c r="AKF1032" s="1"/>
      <c r="AKG1032" s="1"/>
      <c r="AKH1032" s="1"/>
      <c r="AKI1032" s="1"/>
      <c r="AKJ1032" s="1"/>
      <c r="AKK1032" s="1"/>
      <c r="AKL1032" s="1"/>
      <c r="AKM1032" s="1"/>
      <c r="AKN1032" s="1"/>
      <c r="AKO1032" s="1"/>
      <c r="AKP1032" s="1"/>
      <c r="AKQ1032" s="1"/>
      <c r="AKR1032" s="1"/>
      <c r="AKS1032" s="1"/>
      <c r="AKT1032" s="1"/>
      <c r="AKU1032" s="1"/>
      <c r="AKV1032" s="1"/>
      <c r="AKW1032" s="1"/>
      <c r="AKX1032" s="1"/>
      <c r="AKY1032" s="1"/>
      <c r="AKZ1032" s="1"/>
      <c r="ALA1032" s="1"/>
      <c r="ALB1032" s="1"/>
      <c r="ALC1032" s="1"/>
      <c r="ALD1032" s="1"/>
      <c r="ALE1032" s="1"/>
      <c r="ALF1032" s="1"/>
      <c r="ALG1032" s="1"/>
      <c r="ALH1032" s="1"/>
      <c r="ALI1032" s="1"/>
      <c r="ALJ1032" s="1"/>
      <c r="ALK1032" s="1"/>
      <c r="ALL1032" s="1"/>
      <c r="ALM1032" s="1"/>
    </row>
    <row r="1033" ht="21" customHeight="1"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1"/>
      <c r="MO1033" s="1"/>
      <c r="MP1033" s="1"/>
      <c r="MQ1033" s="1"/>
      <c r="MR1033" s="1"/>
      <c r="MS1033" s="1"/>
      <c r="MT1033" s="1"/>
      <c r="MU1033" s="1"/>
      <c r="MV1033" s="1"/>
      <c r="MW1033" s="1"/>
      <c r="MX1033" s="1"/>
      <c r="MY1033" s="1"/>
      <c r="MZ1033" s="1"/>
      <c r="NA1033" s="1"/>
      <c r="NB1033" s="1"/>
      <c r="NC1033" s="1"/>
      <c r="ND1033" s="1"/>
      <c r="NE1033" s="1"/>
      <c r="NF1033" s="1"/>
      <c r="NG1033" s="1"/>
      <c r="NH1033" s="1"/>
      <c r="NI1033" s="1"/>
      <c r="NJ1033" s="1"/>
      <c r="NK1033" s="1"/>
      <c r="NL1033" s="1"/>
      <c r="NM1033" s="1"/>
      <c r="NN1033" s="1"/>
      <c r="NO1033" s="1"/>
      <c r="NP1033" s="1"/>
      <c r="NQ1033" s="1"/>
      <c r="NR1033" s="1"/>
      <c r="NS1033" s="1"/>
      <c r="NT1033" s="1"/>
      <c r="NU1033" s="1"/>
      <c r="NV1033" s="1"/>
      <c r="NW1033" s="1"/>
      <c r="NX1033" s="1"/>
      <c r="NY1033" s="1"/>
      <c r="NZ1033" s="1"/>
      <c r="OA1033" s="1"/>
      <c r="OB1033" s="1"/>
      <c r="OC1033" s="1"/>
      <c r="OD1033" s="1"/>
      <c r="OE1033" s="1"/>
      <c r="OF1033" s="1"/>
      <c r="OG1033" s="1"/>
      <c r="OH1033" s="1"/>
      <c r="OI1033" s="1"/>
      <c r="OJ1033" s="1"/>
      <c r="OK1033" s="1"/>
      <c r="OL1033" s="1"/>
      <c r="OM1033" s="1"/>
      <c r="ON1033" s="1"/>
      <c r="OO1033" s="1"/>
      <c r="OP1033" s="1"/>
      <c r="OQ1033" s="1"/>
      <c r="OR1033" s="1"/>
      <c r="OS1033" s="1"/>
      <c r="OT1033" s="1"/>
      <c r="OU1033" s="1"/>
      <c r="OV1033" s="1"/>
      <c r="OW1033" s="1"/>
      <c r="OX1033" s="1"/>
      <c r="OY1033" s="1"/>
      <c r="OZ1033" s="1"/>
      <c r="PA1033" s="1"/>
      <c r="PB1033" s="1"/>
      <c r="PC1033" s="1"/>
      <c r="PD1033" s="1"/>
      <c r="PE1033" s="1"/>
      <c r="PF1033" s="1"/>
      <c r="PG1033" s="1"/>
      <c r="PH1033" s="1"/>
      <c r="PI1033" s="1"/>
      <c r="PJ1033" s="1"/>
      <c r="PK1033" s="1"/>
      <c r="PL1033" s="1"/>
      <c r="PM1033" s="1"/>
      <c r="PN1033" s="1"/>
      <c r="PO1033" s="1"/>
      <c r="PP1033" s="1"/>
      <c r="PQ1033" s="1"/>
      <c r="PR1033" s="1"/>
      <c r="PS1033" s="1"/>
      <c r="PT1033" s="1"/>
      <c r="PU1033" s="1"/>
      <c r="PV1033" s="1"/>
      <c r="PW1033" s="1"/>
      <c r="PX1033" s="1"/>
      <c r="PY1033" s="1"/>
      <c r="PZ1033" s="1"/>
      <c r="QA1033" s="1"/>
      <c r="QB1033" s="1"/>
      <c r="QC1033" s="1"/>
      <c r="QD1033" s="1"/>
      <c r="QE1033" s="1"/>
      <c r="QF1033" s="1"/>
      <c r="QG1033" s="1"/>
      <c r="QH1033" s="1"/>
      <c r="QI1033" s="1"/>
      <c r="QJ1033" s="1"/>
      <c r="QK1033" s="1"/>
      <c r="QL1033" s="1"/>
      <c r="QM1033" s="1"/>
      <c r="QN1033" s="1"/>
      <c r="QO1033" s="1"/>
      <c r="QP1033" s="1"/>
      <c r="QQ1033" s="1"/>
      <c r="QR1033" s="1"/>
      <c r="QS1033" s="1"/>
      <c r="QT1033" s="1"/>
      <c r="QU1033" s="1"/>
      <c r="QV1033" s="1"/>
      <c r="QW1033" s="1"/>
      <c r="QX1033" s="1"/>
      <c r="QY1033" s="1"/>
      <c r="QZ1033" s="1"/>
      <c r="RA1033" s="1"/>
      <c r="RB1033" s="1"/>
      <c r="RC1033" s="1"/>
      <c r="RD1033" s="1"/>
      <c r="RE1033" s="1"/>
      <c r="RF1033" s="1"/>
      <c r="RG1033" s="1"/>
      <c r="RH1033" s="1"/>
      <c r="RI1033" s="1"/>
      <c r="RJ1033" s="1"/>
      <c r="RK1033" s="1"/>
      <c r="RL1033" s="1"/>
      <c r="RM1033" s="1"/>
      <c r="RN1033" s="1"/>
      <c r="RO1033" s="1"/>
      <c r="RP1033" s="1"/>
      <c r="RQ1033" s="1"/>
      <c r="RR1033" s="1"/>
      <c r="RS1033" s="1"/>
      <c r="RT1033" s="1"/>
      <c r="RU1033" s="1"/>
      <c r="RV1033" s="1"/>
      <c r="RW1033" s="1"/>
      <c r="RX1033" s="1"/>
      <c r="RY1033" s="1"/>
      <c r="RZ1033" s="1"/>
      <c r="SA1033" s="1"/>
      <c r="SB1033" s="1"/>
      <c r="SC1033" s="1"/>
      <c r="SD1033" s="1"/>
      <c r="SE1033" s="1"/>
      <c r="SF1033" s="1"/>
      <c r="SG1033" s="1"/>
      <c r="SH1033" s="1"/>
      <c r="SI1033" s="1"/>
      <c r="SJ1033" s="1"/>
      <c r="SK1033" s="1"/>
      <c r="SL1033" s="1"/>
      <c r="SM1033" s="1"/>
      <c r="SN1033" s="1"/>
      <c r="SO1033" s="1"/>
      <c r="SP1033" s="1"/>
      <c r="SQ1033" s="1"/>
      <c r="SR1033" s="1"/>
      <c r="SS1033" s="1"/>
      <c r="ST1033" s="1"/>
      <c r="SU1033" s="1"/>
      <c r="SV1033" s="1"/>
      <c r="SW1033" s="1"/>
      <c r="SX1033" s="1"/>
      <c r="SY1033" s="1"/>
      <c r="SZ1033" s="1"/>
      <c r="TA1033" s="1"/>
      <c r="TB1033" s="1"/>
      <c r="TC1033" s="1"/>
      <c r="TD1033" s="1"/>
      <c r="TE1033" s="1"/>
      <c r="TF1033" s="1"/>
      <c r="TG1033" s="1"/>
      <c r="TH1033" s="1"/>
      <c r="TI1033" s="1"/>
      <c r="TJ1033" s="1"/>
      <c r="TK1033" s="1"/>
      <c r="TL1033" s="1"/>
      <c r="TM1033" s="1"/>
      <c r="TN1033" s="1"/>
      <c r="TO1033" s="1"/>
      <c r="TP1033" s="1"/>
      <c r="TQ1033" s="1"/>
      <c r="TR1033" s="1"/>
      <c r="TS1033" s="1"/>
      <c r="TT1033" s="1"/>
      <c r="TU1033" s="1"/>
      <c r="TV1033" s="1"/>
      <c r="TW1033" s="1"/>
      <c r="TX1033" s="1"/>
      <c r="TY1033" s="1"/>
      <c r="TZ1033" s="1"/>
      <c r="UA1033" s="1"/>
      <c r="UB1033" s="1"/>
      <c r="UC1033" s="1"/>
      <c r="UD1033" s="1"/>
      <c r="UE1033" s="1"/>
      <c r="UF1033" s="1"/>
      <c r="UG1033" s="1"/>
      <c r="UH1033" s="1"/>
      <c r="UI1033" s="1"/>
      <c r="UJ1033" s="1"/>
      <c r="UK1033" s="1"/>
      <c r="UL1033" s="1"/>
      <c r="UM1033" s="1"/>
      <c r="UN1033" s="1"/>
      <c r="UO1033" s="1"/>
      <c r="UP1033" s="1"/>
      <c r="UQ1033" s="1"/>
      <c r="UR1033" s="1"/>
      <c r="US1033" s="1"/>
      <c r="UT1033" s="1"/>
      <c r="UU1033" s="1"/>
      <c r="UV1033" s="1"/>
      <c r="UW1033" s="1"/>
      <c r="UX1033" s="1"/>
      <c r="UY1033" s="1"/>
      <c r="UZ1033" s="1"/>
      <c r="VA1033" s="1"/>
      <c r="VB1033" s="1"/>
      <c r="VC1033" s="1"/>
      <c r="VD1033" s="1"/>
      <c r="VE1033" s="1"/>
      <c r="VF1033" s="1"/>
      <c r="VG1033" s="1"/>
      <c r="VH1033" s="1"/>
      <c r="VI1033" s="1"/>
      <c r="VJ1033" s="1"/>
      <c r="VK1033" s="1"/>
      <c r="VL1033" s="1"/>
      <c r="VM1033" s="1"/>
      <c r="VN1033" s="1"/>
      <c r="VO1033" s="1"/>
      <c r="VP1033" s="1"/>
      <c r="VQ1033" s="1"/>
      <c r="VR1033" s="1"/>
      <c r="VS1033" s="1"/>
      <c r="VT1033" s="1"/>
      <c r="VU1033" s="1"/>
      <c r="VV1033" s="1"/>
      <c r="VW1033" s="1"/>
      <c r="VX1033" s="1"/>
      <c r="VY1033" s="1"/>
      <c r="VZ1033" s="1"/>
      <c r="WA1033" s="1"/>
      <c r="WB1033" s="1"/>
      <c r="WC1033" s="1"/>
      <c r="WD1033" s="1"/>
      <c r="WE1033" s="1"/>
      <c r="WF1033" s="1"/>
      <c r="WG1033" s="1"/>
      <c r="WH1033" s="1"/>
      <c r="WI1033" s="1"/>
      <c r="WJ1033" s="1"/>
      <c r="WK1033" s="1"/>
      <c r="WL1033" s="1"/>
      <c r="WM1033" s="1"/>
      <c r="WN1033" s="1"/>
      <c r="WO1033" s="1"/>
      <c r="WP1033" s="1"/>
      <c r="WQ1033" s="1"/>
      <c r="WR1033" s="1"/>
      <c r="WS1033" s="1"/>
      <c r="WT1033" s="1"/>
      <c r="WU1033" s="1"/>
      <c r="WV1033" s="1"/>
      <c r="WW1033" s="1"/>
      <c r="WX1033" s="1"/>
      <c r="WY1033" s="1"/>
      <c r="WZ1033" s="1"/>
      <c r="XA1033" s="1"/>
      <c r="XB1033" s="1"/>
      <c r="XC1033" s="1"/>
      <c r="XD1033" s="1"/>
      <c r="XE1033" s="1"/>
      <c r="XF1033" s="1"/>
      <c r="XG1033" s="1"/>
      <c r="XH1033" s="1"/>
      <c r="XI1033" s="1"/>
      <c r="XJ1033" s="1"/>
      <c r="XK1033" s="1"/>
      <c r="XL1033" s="1"/>
      <c r="XM1033" s="1"/>
      <c r="XN1033" s="1"/>
      <c r="XO1033" s="1"/>
      <c r="XP1033" s="1"/>
      <c r="XQ1033" s="1"/>
      <c r="XR1033" s="1"/>
      <c r="XS1033" s="1"/>
      <c r="XT1033" s="1"/>
      <c r="XU1033" s="1"/>
      <c r="XV1033" s="1"/>
      <c r="XW1033" s="1"/>
      <c r="XX1033" s="1"/>
      <c r="XY1033" s="1"/>
      <c r="XZ1033" s="1"/>
      <c r="YA1033" s="1"/>
      <c r="YB1033" s="1"/>
      <c r="YC1033" s="1"/>
      <c r="YD1033" s="1"/>
      <c r="YE1033" s="1"/>
      <c r="YF1033" s="1"/>
      <c r="YG1033" s="1"/>
      <c r="YH1033" s="1"/>
      <c r="YI1033" s="1"/>
      <c r="YJ1033" s="1"/>
      <c r="YK1033" s="1"/>
      <c r="YL1033" s="1"/>
      <c r="YM1033" s="1"/>
      <c r="YN1033" s="1"/>
      <c r="YO1033" s="1"/>
      <c r="YP1033" s="1"/>
      <c r="YQ1033" s="1"/>
      <c r="YR1033" s="1"/>
      <c r="YS1033" s="1"/>
      <c r="YT1033" s="1"/>
      <c r="YU1033" s="1"/>
      <c r="YV1033" s="1"/>
      <c r="YW1033" s="1"/>
      <c r="YX1033" s="1"/>
      <c r="YY1033" s="1"/>
      <c r="YZ1033" s="1"/>
      <c r="ZA1033" s="1"/>
      <c r="ZB1033" s="1"/>
      <c r="ZC1033" s="1"/>
      <c r="ZD1033" s="1"/>
      <c r="ZE1033" s="1"/>
      <c r="ZF1033" s="1"/>
      <c r="ZG1033" s="1"/>
      <c r="ZH1033" s="1"/>
      <c r="ZI1033" s="1"/>
      <c r="ZJ1033" s="1"/>
      <c r="ZK1033" s="1"/>
      <c r="ZL1033" s="1"/>
      <c r="ZM1033" s="1"/>
      <c r="ZN1033" s="1"/>
      <c r="ZO1033" s="1"/>
      <c r="ZP1033" s="1"/>
      <c r="ZQ1033" s="1"/>
      <c r="ZR1033" s="1"/>
      <c r="ZS1033" s="1"/>
      <c r="ZT1033" s="1"/>
      <c r="ZU1033" s="1"/>
      <c r="ZV1033" s="1"/>
      <c r="ZW1033" s="1"/>
      <c r="ZX1033" s="1"/>
      <c r="ZY1033" s="1"/>
      <c r="ZZ1033" s="1"/>
      <c r="AAA1033" s="1"/>
      <c r="AAB1033" s="1"/>
      <c r="AAC1033" s="1"/>
      <c r="AAD1033" s="1"/>
      <c r="AAE1033" s="1"/>
      <c r="AAF1033" s="1"/>
      <c r="AAG1033" s="1"/>
      <c r="AAH1033" s="1"/>
      <c r="AAI1033" s="1"/>
      <c r="AAJ1033" s="1"/>
      <c r="AAK1033" s="1"/>
      <c r="AAL1033" s="1"/>
      <c r="AAM1033" s="1"/>
      <c r="AAN1033" s="1"/>
      <c r="AAO1033" s="1"/>
      <c r="AAP1033" s="1"/>
      <c r="AAQ1033" s="1"/>
      <c r="AAR1033" s="1"/>
      <c r="AAS1033" s="1"/>
      <c r="AAT1033" s="1"/>
      <c r="AAU1033" s="1"/>
      <c r="AAV1033" s="1"/>
      <c r="AAW1033" s="1"/>
      <c r="AAX1033" s="1"/>
      <c r="AAY1033" s="1"/>
      <c r="AAZ1033" s="1"/>
      <c r="ABA1033" s="1"/>
      <c r="ABB1033" s="1"/>
      <c r="ABC1033" s="1"/>
      <c r="ABD1033" s="1"/>
      <c r="ABE1033" s="1"/>
      <c r="ABF1033" s="1"/>
      <c r="ABG1033" s="1"/>
      <c r="ABH1033" s="1"/>
      <c r="ABI1033" s="1"/>
      <c r="ABJ1033" s="1"/>
      <c r="ABK1033" s="1"/>
      <c r="ABL1033" s="1"/>
      <c r="ABM1033" s="1"/>
      <c r="ABN1033" s="1"/>
      <c r="ABO1033" s="1"/>
      <c r="ABP1033" s="1"/>
      <c r="ABQ1033" s="1"/>
      <c r="ABR1033" s="1"/>
      <c r="ABS1033" s="1"/>
      <c r="ABT1033" s="1"/>
      <c r="ABU1033" s="1"/>
      <c r="ABV1033" s="1"/>
      <c r="ABW1033" s="1"/>
      <c r="ABX1033" s="1"/>
      <c r="ABY1033" s="1"/>
      <c r="ABZ1033" s="1"/>
      <c r="ACA1033" s="1"/>
      <c r="ACB1033" s="1"/>
      <c r="ACC1033" s="1"/>
      <c r="ACD1033" s="1"/>
      <c r="ACE1033" s="1"/>
      <c r="ACF1033" s="1"/>
      <c r="ACG1033" s="1"/>
      <c r="ACH1033" s="1"/>
      <c r="ACI1033" s="1"/>
      <c r="ACJ1033" s="1"/>
      <c r="ACK1033" s="1"/>
      <c r="ACL1033" s="1"/>
      <c r="ACM1033" s="1"/>
      <c r="ACN1033" s="1"/>
      <c r="ACO1033" s="1"/>
      <c r="ACP1033" s="1"/>
      <c r="ACQ1033" s="1"/>
      <c r="ACR1033" s="1"/>
      <c r="ACS1033" s="1"/>
      <c r="ACT1033" s="1"/>
      <c r="ACU1033" s="1"/>
      <c r="ACV1033" s="1"/>
      <c r="ACW1033" s="1"/>
      <c r="ACX1033" s="1"/>
      <c r="ACY1033" s="1"/>
      <c r="ACZ1033" s="1"/>
      <c r="ADA1033" s="1"/>
      <c r="ADB1033" s="1"/>
      <c r="ADC1033" s="1"/>
      <c r="ADD1033" s="1"/>
      <c r="ADE1033" s="1"/>
      <c r="ADF1033" s="1"/>
      <c r="ADG1033" s="1"/>
      <c r="ADH1033" s="1"/>
      <c r="ADI1033" s="1"/>
      <c r="ADJ1033" s="1"/>
      <c r="ADK1033" s="1"/>
      <c r="ADL1033" s="1"/>
      <c r="ADM1033" s="1"/>
      <c r="ADN1033" s="1"/>
      <c r="ADO1033" s="1"/>
      <c r="ADP1033" s="1"/>
      <c r="ADQ1033" s="1"/>
      <c r="ADR1033" s="1"/>
      <c r="ADS1033" s="1"/>
      <c r="ADT1033" s="1"/>
      <c r="ADU1033" s="1"/>
      <c r="ADV1033" s="1"/>
      <c r="ADW1033" s="1"/>
      <c r="ADX1033" s="1"/>
      <c r="ADY1033" s="1"/>
      <c r="ADZ1033" s="1"/>
      <c r="AEA1033" s="1"/>
      <c r="AEB1033" s="1"/>
      <c r="AEC1033" s="1"/>
      <c r="AED1033" s="1"/>
      <c r="AEE1033" s="1"/>
      <c r="AEF1033" s="1"/>
      <c r="AEG1033" s="1"/>
      <c r="AEH1033" s="1"/>
      <c r="AEI1033" s="1"/>
      <c r="AEJ1033" s="1"/>
      <c r="AEK1033" s="1"/>
      <c r="AEL1033" s="1"/>
      <c r="AEM1033" s="1"/>
      <c r="AEN1033" s="1"/>
      <c r="AEO1033" s="1"/>
      <c r="AEP1033" s="1"/>
      <c r="AEQ1033" s="1"/>
      <c r="AER1033" s="1"/>
      <c r="AES1033" s="1"/>
      <c r="AET1033" s="1"/>
      <c r="AEU1033" s="1"/>
      <c r="AEV1033" s="1"/>
      <c r="AEW1033" s="1"/>
      <c r="AEX1033" s="1"/>
      <c r="AEY1033" s="1"/>
      <c r="AEZ1033" s="1"/>
      <c r="AFA1033" s="1"/>
      <c r="AFB1033" s="1"/>
      <c r="AFC1033" s="1"/>
      <c r="AFD1033" s="1"/>
      <c r="AFE1033" s="1"/>
      <c r="AFF1033" s="1"/>
      <c r="AFG1033" s="1"/>
      <c r="AFH1033" s="1"/>
      <c r="AFI1033" s="1"/>
      <c r="AFJ1033" s="1"/>
      <c r="AFK1033" s="1"/>
      <c r="AFL1033" s="1"/>
      <c r="AFM1033" s="1"/>
      <c r="AFN1033" s="1"/>
      <c r="AFO1033" s="1"/>
      <c r="AFP1033" s="1"/>
      <c r="AFQ1033" s="1"/>
      <c r="AFR1033" s="1"/>
      <c r="AFS1033" s="1"/>
      <c r="AFT1033" s="1"/>
      <c r="AFU1033" s="1"/>
      <c r="AFV1033" s="1"/>
      <c r="AFW1033" s="1"/>
      <c r="AFX1033" s="1"/>
      <c r="AFY1033" s="1"/>
      <c r="AFZ1033" s="1"/>
      <c r="AGA1033" s="1"/>
      <c r="AGB1033" s="1"/>
      <c r="AGC1033" s="1"/>
      <c r="AGD1033" s="1"/>
      <c r="AGE1033" s="1"/>
      <c r="AGF1033" s="1"/>
      <c r="AGG1033" s="1"/>
      <c r="AGH1033" s="1"/>
      <c r="AGI1033" s="1"/>
      <c r="AGJ1033" s="1"/>
      <c r="AGK1033" s="1"/>
      <c r="AGL1033" s="1"/>
      <c r="AGM1033" s="1"/>
      <c r="AGN1033" s="1"/>
      <c r="AGO1033" s="1"/>
      <c r="AGP1033" s="1"/>
      <c r="AGQ1033" s="1"/>
      <c r="AGR1033" s="1"/>
      <c r="AGS1033" s="1"/>
      <c r="AGT1033" s="1"/>
      <c r="AGU1033" s="1"/>
      <c r="AGV1033" s="1"/>
      <c r="AGW1033" s="1"/>
      <c r="AGX1033" s="1"/>
      <c r="AGY1033" s="1"/>
      <c r="AGZ1033" s="1"/>
      <c r="AHA1033" s="1"/>
      <c r="AHB1033" s="1"/>
      <c r="AHC1033" s="1"/>
      <c r="AHD1033" s="1"/>
      <c r="AHE1033" s="1"/>
      <c r="AHF1033" s="1"/>
      <c r="AHG1033" s="1"/>
      <c r="AHH1033" s="1"/>
      <c r="AHI1033" s="1"/>
      <c r="AHJ1033" s="1"/>
      <c r="AHK1033" s="1"/>
      <c r="AHL1033" s="1"/>
      <c r="AHM1033" s="1"/>
      <c r="AHN1033" s="1"/>
      <c r="AHO1033" s="1"/>
      <c r="AHP1033" s="1"/>
      <c r="AHQ1033" s="1"/>
      <c r="AHR1033" s="1"/>
      <c r="AHS1033" s="1"/>
      <c r="AHT1033" s="1"/>
      <c r="AHU1033" s="1"/>
      <c r="AHV1033" s="1"/>
      <c r="AHW1033" s="1"/>
      <c r="AHX1033" s="1"/>
      <c r="AHY1033" s="1"/>
      <c r="AHZ1033" s="1"/>
      <c r="AIA1033" s="1"/>
      <c r="AIB1033" s="1"/>
      <c r="AIC1033" s="1"/>
      <c r="AID1033" s="1"/>
      <c r="AIE1033" s="1"/>
      <c r="AIF1033" s="1"/>
      <c r="AIG1033" s="1"/>
      <c r="AIH1033" s="1"/>
      <c r="AII1033" s="1"/>
      <c r="AIJ1033" s="1"/>
      <c r="AIK1033" s="1"/>
      <c r="AIL1033" s="1"/>
      <c r="AIM1033" s="1"/>
      <c r="AIN1033" s="1"/>
      <c r="AIO1033" s="1"/>
      <c r="AIP1033" s="1"/>
      <c r="AIQ1033" s="1"/>
      <c r="AIR1033" s="1"/>
      <c r="AIS1033" s="1"/>
      <c r="AIT1033" s="1"/>
      <c r="AIU1033" s="1"/>
      <c r="AIV1033" s="1"/>
      <c r="AIW1033" s="1"/>
      <c r="AIX1033" s="1"/>
      <c r="AIY1033" s="1"/>
      <c r="AIZ1033" s="1"/>
      <c r="AJA1033" s="1"/>
      <c r="AJB1033" s="1"/>
      <c r="AJC1033" s="1"/>
      <c r="AJD1033" s="1"/>
      <c r="AJE1033" s="1"/>
      <c r="AJF1033" s="1"/>
      <c r="AJG1033" s="1"/>
      <c r="AJH1033" s="1"/>
      <c r="AJI1033" s="1"/>
      <c r="AJJ1033" s="1"/>
      <c r="AJK1033" s="1"/>
      <c r="AJL1033" s="1"/>
      <c r="AJM1033" s="1"/>
      <c r="AJN1033" s="1"/>
      <c r="AJO1033" s="1"/>
      <c r="AJP1033" s="1"/>
      <c r="AJQ1033" s="1"/>
      <c r="AJR1033" s="1"/>
      <c r="AJS1033" s="1"/>
      <c r="AJT1033" s="1"/>
      <c r="AJU1033" s="1"/>
      <c r="AJV1033" s="1"/>
      <c r="AJW1033" s="1"/>
      <c r="AJX1033" s="1"/>
      <c r="AJY1033" s="1"/>
      <c r="AJZ1033" s="1"/>
      <c r="AKA1033" s="1"/>
      <c r="AKB1033" s="1"/>
      <c r="AKC1033" s="1"/>
      <c r="AKD1033" s="1"/>
      <c r="AKE1033" s="1"/>
      <c r="AKF1033" s="1"/>
      <c r="AKG1033" s="1"/>
      <c r="AKH1033" s="1"/>
      <c r="AKI1033" s="1"/>
      <c r="AKJ1033" s="1"/>
      <c r="AKK1033" s="1"/>
      <c r="AKL1033" s="1"/>
      <c r="AKM1033" s="1"/>
      <c r="AKN1033" s="1"/>
      <c r="AKO1033" s="1"/>
      <c r="AKP1033" s="1"/>
      <c r="AKQ1033" s="1"/>
      <c r="AKR1033" s="1"/>
      <c r="AKS1033" s="1"/>
      <c r="AKT1033" s="1"/>
      <c r="AKU1033" s="1"/>
      <c r="AKV1033" s="1"/>
      <c r="AKW1033" s="1"/>
      <c r="AKX1033" s="1"/>
      <c r="AKY1033" s="1"/>
      <c r="AKZ1033" s="1"/>
      <c r="ALA1033" s="1"/>
      <c r="ALB1033" s="1"/>
      <c r="ALC1033" s="1"/>
      <c r="ALD1033" s="1"/>
      <c r="ALE1033" s="1"/>
      <c r="ALF1033" s="1"/>
      <c r="ALG1033" s="1"/>
      <c r="ALH1033" s="1"/>
      <c r="ALI1033" s="1"/>
      <c r="ALJ1033" s="1"/>
      <c r="ALK1033" s="1"/>
      <c r="ALL1033" s="1"/>
      <c r="ALM1033" s="1"/>
    </row>
    <row r="1034" ht="21" customHeight="1"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  <c r="NC1034" s="1"/>
      <c r="ND1034" s="1"/>
      <c r="NE1034" s="1"/>
      <c r="NF1034" s="1"/>
      <c r="NG1034" s="1"/>
      <c r="NH1034" s="1"/>
      <c r="NI1034" s="1"/>
      <c r="NJ1034" s="1"/>
      <c r="NK1034" s="1"/>
      <c r="NL1034" s="1"/>
      <c r="NM1034" s="1"/>
      <c r="NN1034" s="1"/>
      <c r="NO1034" s="1"/>
      <c r="NP1034" s="1"/>
      <c r="NQ1034" s="1"/>
      <c r="NR1034" s="1"/>
      <c r="NS1034" s="1"/>
      <c r="NT1034" s="1"/>
      <c r="NU1034" s="1"/>
      <c r="NV1034" s="1"/>
      <c r="NW1034" s="1"/>
      <c r="NX1034" s="1"/>
      <c r="NY1034" s="1"/>
      <c r="NZ1034" s="1"/>
      <c r="OA1034" s="1"/>
      <c r="OB1034" s="1"/>
      <c r="OC1034" s="1"/>
      <c r="OD1034" s="1"/>
      <c r="OE1034" s="1"/>
      <c r="OF1034" s="1"/>
      <c r="OG1034" s="1"/>
      <c r="OH1034" s="1"/>
      <c r="OI1034" s="1"/>
      <c r="OJ1034" s="1"/>
      <c r="OK1034" s="1"/>
      <c r="OL1034" s="1"/>
      <c r="OM1034" s="1"/>
      <c r="ON1034" s="1"/>
      <c r="OO1034" s="1"/>
      <c r="OP1034" s="1"/>
      <c r="OQ1034" s="1"/>
      <c r="OR1034" s="1"/>
      <c r="OS1034" s="1"/>
      <c r="OT1034" s="1"/>
      <c r="OU1034" s="1"/>
      <c r="OV1034" s="1"/>
      <c r="OW1034" s="1"/>
      <c r="OX1034" s="1"/>
      <c r="OY1034" s="1"/>
      <c r="OZ1034" s="1"/>
      <c r="PA1034" s="1"/>
      <c r="PB1034" s="1"/>
      <c r="PC1034" s="1"/>
      <c r="PD1034" s="1"/>
      <c r="PE1034" s="1"/>
      <c r="PF1034" s="1"/>
      <c r="PG1034" s="1"/>
      <c r="PH1034" s="1"/>
      <c r="PI1034" s="1"/>
      <c r="PJ1034" s="1"/>
      <c r="PK1034" s="1"/>
      <c r="PL1034" s="1"/>
      <c r="PM1034" s="1"/>
      <c r="PN1034" s="1"/>
      <c r="PO1034" s="1"/>
      <c r="PP1034" s="1"/>
      <c r="PQ1034" s="1"/>
      <c r="PR1034" s="1"/>
      <c r="PS1034" s="1"/>
      <c r="PT1034" s="1"/>
      <c r="PU1034" s="1"/>
      <c r="PV1034" s="1"/>
      <c r="PW1034" s="1"/>
      <c r="PX1034" s="1"/>
      <c r="PY1034" s="1"/>
      <c r="PZ1034" s="1"/>
      <c r="QA1034" s="1"/>
      <c r="QB1034" s="1"/>
      <c r="QC1034" s="1"/>
      <c r="QD1034" s="1"/>
      <c r="QE1034" s="1"/>
      <c r="QF1034" s="1"/>
      <c r="QG1034" s="1"/>
      <c r="QH1034" s="1"/>
      <c r="QI1034" s="1"/>
      <c r="QJ1034" s="1"/>
      <c r="QK1034" s="1"/>
      <c r="QL1034" s="1"/>
      <c r="QM1034" s="1"/>
      <c r="QN1034" s="1"/>
      <c r="QO1034" s="1"/>
      <c r="QP1034" s="1"/>
      <c r="QQ1034" s="1"/>
      <c r="QR1034" s="1"/>
      <c r="QS1034" s="1"/>
      <c r="QT1034" s="1"/>
      <c r="QU1034" s="1"/>
      <c r="QV1034" s="1"/>
      <c r="QW1034" s="1"/>
      <c r="QX1034" s="1"/>
      <c r="QY1034" s="1"/>
      <c r="QZ1034" s="1"/>
      <c r="RA1034" s="1"/>
      <c r="RB1034" s="1"/>
      <c r="RC1034" s="1"/>
      <c r="RD1034" s="1"/>
      <c r="RE1034" s="1"/>
      <c r="RF1034" s="1"/>
      <c r="RG1034" s="1"/>
      <c r="RH1034" s="1"/>
      <c r="RI1034" s="1"/>
      <c r="RJ1034" s="1"/>
      <c r="RK1034" s="1"/>
      <c r="RL1034" s="1"/>
      <c r="RM1034" s="1"/>
      <c r="RN1034" s="1"/>
      <c r="RO1034" s="1"/>
      <c r="RP1034" s="1"/>
      <c r="RQ1034" s="1"/>
      <c r="RR1034" s="1"/>
      <c r="RS1034" s="1"/>
      <c r="RT1034" s="1"/>
      <c r="RU1034" s="1"/>
      <c r="RV1034" s="1"/>
      <c r="RW1034" s="1"/>
      <c r="RX1034" s="1"/>
      <c r="RY1034" s="1"/>
      <c r="RZ1034" s="1"/>
      <c r="SA1034" s="1"/>
      <c r="SB1034" s="1"/>
      <c r="SC1034" s="1"/>
      <c r="SD1034" s="1"/>
      <c r="SE1034" s="1"/>
      <c r="SF1034" s="1"/>
      <c r="SG1034" s="1"/>
      <c r="SH1034" s="1"/>
      <c r="SI1034" s="1"/>
      <c r="SJ1034" s="1"/>
      <c r="SK1034" s="1"/>
      <c r="SL1034" s="1"/>
      <c r="SM1034" s="1"/>
      <c r="SN1034" s="1"/>
      <c r="SO1034" s="1"/>
      <c r="SP1034" s="1"/>
      <c r="SQ1034" s="1"/>
      <c r="SR1034" s="1"/>
      <c r="SS1034" s="1"/>
      <c r="ST1034" s="1"/>
      <c r="SU1034" s="1"/>
      <c r="SV1034" s="1"/>
      <c r="SW1034" s="1"/>
      <c r="SX1034" s="1"/>
      <c r="SY1034" s="1"/>
      <c r="SZ1034" s="1"/>
      <c r="TA1034" s="1"/>
      <c r="TB1034" s="1"/>
      <c r="TC1034" s="1"/>
      <c r="TD1034" s="1"/>
      <c r="TE1034" s="1"/>
      <c r="TF1034" s="1"/>
      <c r="TG1034" s="1"/>
      <c r="TH1034" s="1"/>
      <c r="TI1034" s="1"/>
      <c r="TJ1034" s="1"/>
      <c r="TK1034" s="1"/>
      <c r="TL1034" s="1"/>
      <c r="TM1034" s="1"/>
      <c r="TN1034" s="1"/>
      <c r="TO1034" s="1"/>
      <c r="TP1034" s="1"/>
      <c r="TQ1034" s="1"/>
      <c r="TR1034" s="1"/>
      <c r="TS1034" s="1"/>
      <c r="TT1034" s="1"/>
      <c r="TU1034" s="1"/>
      <c r="TV1034" s="1"/>
      <c r="TW1034" s="1"/>
      <c r="TX1034" s="1"/>
      <c r="TY1034" s="1"/>
      <c r="TZ1034" s="1"/>
      <c r="UA1034" s="1"/>
      <c r="UB1034" s="1"/>
      <c r="UC1034" s="1"/>
      <c r="UD1034" s="1"/>
      <c r="UE1034" s="1"/>
      <c r="UF1034" s="1"/>
      <c r="UG1034" s="1"/>
      <c r="UH1034" s="1"/>
      <c r="UI1034" s="1"/>
      <c r="UJ1034" s="1"/>
      <c r="UK1034" s="1"/>
      <c r="UL1034" s="1"/>
      <c r="UM1034" s="1"/>
      <c r="UN1034" s="1"/>
      <c r="UO1034" s="1"/>
      <c r="UP1034" s="1"/>
      <c r="UQ1034" s="1"/>
      <c r="UR1034" s="1"/>
      <c r="US1034" s="1"/>
      <c r="UT1034" s="1"/>
      <c r="UU1034" s="1"/>
      <c r="UV1034" s="1"/>
      <c r="UW1034" s="1"/>
      <c r="UX1034" s="1"/>
      <c r="UY1034" s="1"/>
      <c r="UZ1034" s="1"/>
      <c r="VA1034" s="1"/>
      <c r="VB1034" s="1"/>
      <c r="VC1034" s="1"/>
      <c r="VD1034" s="1"/>
      <c r="VE1034" s="1"/>
      <c r="VF1034" s="1"/>
      <c r="VG1034" s="1"/>
      <c r="VH1034" s="1"/>
      <c r="VI1034" s="1"/>
      <c r="VJ1034" s="1"/>
      <c r="VK1034" s="1"/>
      <c r="VL1034" s="1"/>
      <c r="VM1034" s="1"/>
      <c r="VN1034" s="1"/>
      <c r="VO1034" s="1"/>
      <c r="VP1034" s="1"/>
      <c r="VQ1034" s="1"/>
      <c r="VR1034" s="1"/>
      <c r="VS1034" s="1"/>
      <c r="VT1034" s="1"/>
      <c r="VU1034" s="1"/>
      <c r="VV1034" s="1"/>
      <c r="VW1034" s="1"/>
      <c r="VX1034" s="1"/>
      <c r="VY1034" s="1"/>
      <c r="VZ1034" s="1"/>
      <c r="WA1034" s="1"/>
      <c r="WB1034" s="1"/>
      <c r="WC1034" s="1"/>
      <c r="WD1034" s="1"/>
      <c r="WE1034" s="1"/>
      <c r="WF1034" s="1"/>
      <c r="WG1034" s="1"/>
      <c r="WH1034" s="1"/>
      <c r="WI1034" s="1"/>
      <c r="WJ1034" s="1"/>
      <c r="WK1034" s="1"/>
      <c r="WL1034" s="1"/>
      <c r="WM1034" s="1"/>
      <c r="WN1034" s="1"/>
      <c r="WO1034" s="1"/>
      <c r="WP1034" s="1"/>
      <c r="WQ1034" s="1"/>
      <c r="WR1034" s="1"/>
      <c r="WS1034" s="1"/>
      <c r="WT1034" s="1"/>
      <c r="WU1034" s="1"/>
      <c r="WV1034" s="1"/>
      <c r="WW1034" s="1"/>
      <c r="WX1034" s="1"/>
      <c r="WY1034" s="1"/>
      <c r="WZ1034" s="1"/>
      <c r="XA1034" s="1"/>
      <c r="XB1034" s="1"/>
      <c r="XC1034" s="1"/>
      <c r="XD1034" s="1"/>
      <c r="XE1034" s="1"/>
      <c r="XF1034" s="1"/>
      <c r="XG1034" s="1"/>
      <c r="XH1034" s="1"/>
      <c r="XI1034" s="1"/>
      <c r="XJ1034" s="1"/>
      <c r="XK1034" s="1"/>
      <c r="XL1034" s="1"/>
      <c r="XM1034" s="1"/>
      <c r="XN1034" s="1"/>
      <c r="XO1034" s="1"/>
      <c r="XP1034" s="1"/>
      <c r="XQ1034" s="1"/>
      <c r="XR1034" s="1"/>
      <c r="XS1034" s="1"/>
      <c r="XT1034" s="1"/>
      <c r="XU1034" s="1"/>
      <c r="XV1034" s="1"/>
      <c r="XW1034" s="1"/>
      <c r="XX1034" s="1"/>
      <c r="XY1034" s="1"/>
      <c r="XZ1034" s="1"/>
      <c r="YA1034" s="1"/>
      <c r="YB1034" s="1"/>
      <c r="YC1034" s="1"/>
      <c r="YD1034" s="1"/>
      <c r="YE1034" s="1"/>
      <c r="YF1034" s="1"/>
      <c r="YG1034" s="1"/>
      <c r="YH1034" s="1"/>
      <c r="YI1034" s="1"/>
      <c r="YJ1034" s="1"/>
      <c r="YK1034" s="1"/>
      <c r="YL1034" s="1"/>
      <c r="YM1034" s="1"/>
      <c r="YN1034" s="1"/>
      <c r="YO1034" s="1"/>
      <c r="YP1034" s="1"/>
      <c r="YQ1034" s="1"/>
      <c r="YR1034" s="1"/>
      <c r="YS1034" s="1"/>
      <c r="YT1034" s="1"/>
      <c r="YU1034" s="1"/>
      <c r="YV1034" s="1"/>
      <c r="YW1034" s="1"/>
      <c r="YX1034" s="1"/>
      <c r="YY1034" s="1"/>
      <c r="YZ1034" s="1"/>
      <c r="ZA1034" s="1"/>
      <c r="ZB1034" s="1"/>
      <c r="ZC1034" s="1"/>
      <c r="ZD1034" s="1"/>
      <c r="ZE1034" s="1"/>
      <c r="ZF1034" s="1"/>
      <c r="ZG1034" s="1"/>
      <c r="ZH1034" s="1"/>
      <c r="ZI1034" s="1"/>
      <c r="ZJ1034" s="1"/>
      <c r="ZK1034" s="1"/>
      <c r="ZL1034" s="1"/>
      <c r="ZM1034" s="1"/>
      <c r="ZN1034" s="1"/>
      <c r="ZO1034" s="1"/>
      <c r="ZP1034" s="1"/>
      <c r="ZQ1034" s="1"/>
      <c r="ZR1034" s="1"/>
      <c r="ZS1034" s="1"/>
      <c r="ZT1034" s="1"/>
      <c r="ZU1034" s="1"/>
      <c r="ZV1034" s="1"/>
      <c r="ZW1034" s="1"/>
      <c r="ZX1034" s="1"/>
      <c r="ZY1034" s="1"/>
      <c r="ZZ1034" s="1"/>
      <c r="AAA1034" s="1"/>
      <c r="AAB1034" s="1"/>
      <c r="AAC1034" s="1"/>
      <c r="AAD1034" s="1"/>
      <c r="AAE1034" s="1"/>
      <c r="AAF1034" s="1"/>
      <c r="AAG1034" s="1"/>
      <c r="AAH1034" s="1"/>
      <c r="AAI1034" s="1"/>
      <c r="AAJ1034" s="1"/>
      <c r="AAK1034" s="1"/>
      <c r="AAL1034" s="1"/>
      <c r="AAM1034" s="1"/>
      <c r="AAN1034" s="1"/>
      <c r="AAO1034" s="1"/>
      <c r="AAP1034" s="1"/>
      <c r="AAQ1034" s="1"/>
      <c r="AAR1034" s="1"/>
      <c r="AAS1034" s="1"/>
      <c r="AAT1034" s="1"/>
      <c r="AAU1034" s="1"/>
      <c r="AAV1034" s="1"/>
      <c r="AAW1034" s="1"/>
      <c r="AAX1034" s="1"/>
      <c r="AAY1034" s="1"/>
      <c r="AAZ1034" s="1"/>
      <c r="ABA1034" s="1"/>
      <c r="ABB1034" s="1"/>
      <c r="ABC1034" s="1"/>
      <c r="ABD1034" s="1"/>
      <c r="ABE1034" s="1"/>
      <c r="ABF1034" s="1"/>
      <c r="ABG1034" s="1"/>
      <c r="ABH1034" s="1"/>
      <c r="ABI1034" s="1"/>
      <c r="ABJ1034" s="1"/>
      <c r="ABK1034" s="1"/>
      <c r="ABL1034" s="1"/>
      <c r="ABM1034" s="1"/>
      <c r="ABN1034" s="1"/>
      <c r="ABO1034" s="1"/>
      <c r="ABP1034" s="1"/>
      <c r="ABQ1034" s="1"/>
      <c r="ABR1034" s="1"/>
      <c r="ABS1034" s="1"/>
      <c r="ABT1034" s="1"/>
      <c r="ABU1034" s="1"/>
      <c r="ABV1034" s="1"/>
      <c r="ABW1034" s="1"/>
      <c r="ABX1034" s="1"/>
      <c r="ABY1034" s="1"/>
      <c r="ABZ1034" s="1"/>
      <c r="ACA1034" s="1"/>
      <c r="ACB1034" s="1"/>
      <c r="ACC1034" s="1"/>
      <c r="ACD1034" s="1"/>
      <c r="ACE1034" s="1"/>
      <c r="ACF1034" s="1"/>
      <c r="ACG1034" s="1"/>
      <c r="ACH1034" s="1"/>
      <c r="ACI1034" s="1"/>
      <c r="ACJ1034" s="1"/>
      <c r="ACK1034" s="1"/>
      <c r="ACL1034" s="1"/>
      <c r="ACM1034" s="1"/>
      <c r="ACN1034" s="1"/>
      <c r="ACO1034" s="1"/>
      <c r="ACP1034" s="1"/>
      <c r="ACQ1034" s="1"/>
      <c r="ACR1034" s="1"/>
      <c r="ACS1034" s="1"/>
      <c r="ACT1034" s="1"/>
      <c r="ACU1034" s="1"/>
      <c r="ACV1034" s="1"/>
      <c r="ACW1034" s="1"/>
      <c r="ACX1034" s="1"/>
      <c r="ACY1034" s="1"/>
      <c r="ACZ1034" s="1"/>
      <c r="ADA1034" s="1"/>
      <c r="ADB1034" s="1"/>
      <c r="ADC1034" s="1"/>
      <c r="ADD1034" s="1"/>
      <c r="ADE1034" s="1"/>
      <c r="ADF1034" s="1"/>
      <c r="ADG1034" s="1"/>
      <c r="ADH1034" s="1"/>
      <c r="ADI1034" s="1"/>
      <c r="ADJ1034" s="1"/>
      <c r="ADK1034" s="1"/>
      <c r="ADL1034" s="1"/>
      <c r="ADM1034" s="1"/>
      <c r="ADN1034" s="1"/>
      <c r="ADO1034" s="1"/>
      <c r="ADP1034" s="1"/>
      <c r="ADQ1034" s="1"/>
      <c r="ADR1034" s="1"/>
      <c r="ADS1034" s="1"/>
      <c r="ADT1034" s="1"/>
      <c r="ADU1034" s="1"/>
      <c r="ADV1034" s="1"/>
      <c r="ADW1034" s="1"/>
      <c r="ADX1034" s="1"/>
      <c r="ADY1034" s="1"/>
      <c r="ADZ1034" s="1"/>
      <c r="AEA1034" s="1"/>
      <c r="AEB1034" s="1"/>
      <c r="AEC1034" s="1"/>
      <c r="AED1034" s="1"/>
      <c r="AEE1034" s="1"/>
      <c r="AEF1034" s="1"/>
      <c r="AEG1034" s="1"/>
      <c r="AEH1034" s="1"/>
      <c r="AEI1034" s="1"/>
      <c r="AEJ1034" s="1"/>
      <c r="AEK1034" s="1"/>
      <c r="AEL1034" s="1"/>
      <c r="AEM1034" s="1"/>
      <c r="AEN1034" s="1"/>
      <c r="AEO1034" s="1"/>
      <c r="AEP1034" s="1"/>
      <c r="AEQ1034" s="1"/>
      <c r="AER1034" s="1"/>
      <c r="AES1034" s="1"/>
      <c r="AET1034" s="1"/>
      <c r="AEU1034" s="1"/>
      <c r="AEV1034" s="1"/>
      <c r="AEW1034" s="1"/>
      <c r="AEX1034" s="1"/>
      <c r="AEY1034" s="1"/>
      <c r="AEZ1034" s="1"/>
      <c r="AFA1034" s="1"/>
      <c r="AFB1034" s="1"/>
      <c r="AFC1034" s="1"/>
      <c r="AFD1034" s="1"/>
      <c r="AFE1034" s="1"/>
      <c r="AFF1034" s="1"/>
      <c r="AFG1034" s="1"/>
      <c r="AFH1034" s="1"/>
      <c r="AFI1034" s="1"/>
      <c r="AFJ1034" s="1"/>
      <c r="AFK1034" s="1"/>
      <c r="AFL1034" s="1"/>
      <c r="AFM1034" s="1"/>
      <c r="AFN1034" s="1"/>
      <c r="AFO1034" s="1"/>
      <c r="AFP1034" s="1"/>
      <c r="AFQ1034" s="1"/>
      <c r="AFR1034" s="1"/>
      <c r="AFS1034" s="1"/>
      <c r="AFT1034" s="1"/>
      <c r="AFU1034" s="1"/>
      <c r="AFV1034" s="1"/>
      <c r="AFW1034" s="1"/>
      <c r="AFX1034" s="1"/>
      <c r="AFY1034" s="1"/>
      <c r="AFZ1034" s="1"/>
      <c r="AGA1034" s="1"/>
      <c r="AGB1034" s="1"/>
      <c r="AGC1034" s="1"/>
      <c r="AGD1034" s="1"/>
      <c r="AGE1034" s="1"/>
      <c r="AGF1034" s="1"/>
      <c r="AGG1034" s="1"/>
      <c r="AGH1034" s="1"/>
      <c r="AGI1034" s="1"/>
      <c r="AGJ1034" s="1"/>
      <c r="AGK1034" s="1"/>
      <c r="AGL1034" s="1"/>
      <c r="AGM1034" s="1"/>
      <c r="AGN1034" s="1"/>
      <c r="AGO1034" s="1"/>
      <c r="AGP1034" s="1"/>
      <c r="AGQ1034" s="1"/>
      <c r="AGR1034" s="1"/>
      <c r="AGS1034" s="1"/>
      <c r="AGT1034" s="1"/>
      <c r="AGU1034" s="1"/>
      <c r="AGV1034" s="1"/>
      <c r="AGW1034" s="1"/>
      <c r="AGX1034" s="1"/>
      <c r="AGY1034" s="1"/>
      <c r="AGZ1034" s="1"/>
      <c r="AHA1034" s="1"/>
      <c r="AHB1034" s="1"/>
      <c r="AHC1034" s="1"/>
      <c r="AHD1034" s="1"/>
      <c r="AHE1034" s="1"/>
      <c r="AHF1034" s="1"/>
      <c r="AHG1034" s="1"/>
      <c r="AHH1034" s="1"/>
      <c r="AHI1034" s="1"/>
      <c r="AHJ1034" s="1"/>
      <c r="AHK1034" s="1"/>
      <c r="AHL1034" s="1"/>
      <c r="AHM1034" s="1"/>
      <c r="AHN1034" s="1"/>
      <c r="AHO1034" s="1"/>
      <c r="AHP1034" s="1"/>
      <c r="AHQ1034" s="1"/>
      <c r="AHR1034" s="1"/>
      <c r="AHS1034" s="1"/>
      <c r="AHT1034" s="1"/>
      <c r="AHU1034" s="1"/>
      <c r="AHV1034" s="1"/>
      <c r="AHW1034" s="1"/>
      <c r="AHX1034" s="1"/>
      <c r="AHY1034" s="1"/>
      <c r="AHZ1034" s="1"/>
      <c r="AIA1034" s="1"/>
      <c r="AIB1034" s="1"/>
      <c r="AIC1034" s="1"/>
      <c r="AID1034" s="1"/>
      <c r="AIE1034" s="1"/>
      <c r="AIF1034" s="1"/>
      <c r="AIG1034" s="1"/>
      <c r="AIH1034" s="1"/>
      <c r="AII1034" s="1"/>
      <c r="AIJ1034" s="1"/>
      <c r="AIK1034" s="1"/>
      <c r="AIL1034" s="1"/>
      <c r="AIM1034" s="1"/>
      <c r="AIN1034" s="1"/>
      <c r="AIO1034" s="1"/>
      <c r="AIP1034" s="1"/>
      <c r="AIQ1034" s="1"/>
      <c r="AIR1034" s="1"/>
      <c r="AIS1034" s="1"/>
      <c r="AIT1034" s="1"/>
      <c r="AIU1034" s="1"/>
      <c r="AIV1034" s="1"/>
      <c r="AIW1034" s="1"/>
      <c r="AIX1034" s="1"/>
      <c r="AIY1034" s="1"/>
      <c r="AIZ1034" s="1"/>
      <c r="AJA1034" s="1"/>
      <c r="AJB1034" s="1"/>
      <c r="AJC1034" s="1"/>
      <c r="AJD1034" s="1"/>
      <c r="AJE1034" s="1"/>
      <c r="AJF1034" s="1"/>
      <c r="AJG1034" s="1"/>
      <c r="AJH1034" s="1"/>
      <c r="AJI1034" s="1"/>
      <c r="AJJ1034" s="1"/>
      <c r="AJK1034" s="1"/>
      <c r="AJL1034" s="1"/>
      <c r="AJM1034" s="1"/>
      <c r="AJN1034" s="1"/>
      <c r="AJO1034" s="1"/>
      <c r="AJP1034" s="1"/>
      <c r="AJQ1034" s="1"/>
      <c r="AJR1034" s="1"/>
      <c r="AJS1034" s="1"/>
      <c r="AJT1034" s="1"/>
      <c r="AJU1034" s="1"/>
      <c r="AJV1034" s="1"/>
      <c r="AJW1034" s="1"/>
      <c r="AJX1034" s="1"/>
      <c r="AJY1034" s="1"/>
      <c r="AJZ1034" s="1"/>
      <c r="AKA1034" s="1"/>
      <c r="AKB1034" s="1"/>
      <c r="AKC1034" s="1"/>
      <c r="AKD1034" s="1"/>
      <c r="AKE1034" s="1"/>
      <c r="AKF1034" s="1"/>
      <c r="AKG1034" s="1"/>
      <c r="AKH1034" s="1"/>
      <c r="AKI1034" s="1"/>
      <c r="AKJ1034" s="1"/>
      <c r="AKK1034" s="1"/>
      <c r="AKL1034" s="1"/>
      <c r="AKM1034" s="1"/>
      <c r="AKN1034" s="1"/>
      <c r="AKO1034" s="1"/>
      <c r="AKP1034" s="1"/>
      <c r="AKQ1034" s="1"/>
      <c r="AKR1034" s="1"/>
      <c r="AKS1034" s="1"/>
      <c r="AKT1034" s="1"/>
      <c r="AKU1034" s="1"/>
      <c r="AKV1034" s="1"/>
      <c r="AKW1034" s="1"/>
      <c r="AKX1034" s="1"/>
      <c r="AKY1034" s="1"/>
      <c r="AKZ1034" s="1"/>
      <c r="ALA1034" s="1"/>
      <c r="ALB1034" s="1"/>
      <c r="ALC1034" s="1"/>
      <c r="ALD1034" s="1"/>
      <c r="ALE1034" s="1"/>
      <c r="ALF1034" s="1"/>
      <c r="ALG1034" s="1"/>
      <c r="ALH1034" s="1"/>
      <c r="ALI1034" s="1"/>
      <c r="ALJ1034" s="1"/>
      <c r="ALK1034" s="1"/>
      <c r="ALL1034" s="1"/>
      <c r="ALM1034" s="1"/>
    </row>
    <row r="1035" ht="21" customHeight="1"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  <c r="LN1035" s="1"/>
      <c r="LO1035" s="1"/>
      <c r="LP1035" s="1"/>
      <c r="LQ1035" s="1"/>
      <c r="LR1035" s="1"/>
      <c r="LS1035" s="1"/>
      <c r="LT1035" s="1"/>
      <c r="LU1035" s="1"/>
      <c r="LV1035" s="1"/>
      <c r="LW1035" s="1"/>
      <c r="LX1035" s="1"/>
      <c r="LY1035" s="1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  <c r="MV1035" s="1"/>
      <c r="MW1035" s="1"/>
      <c r="MX1035" s="1"/>
      <c r="MY1035" s="1"/>
      <c r="MZ1035" s="1"/>
      <c r="NA1035" s="1"/>
      <c r="NB1035" s="1"/>
      <c r="NC1035" s="1"/>
      <c r="ND1035" s="1"/>
      <c r="NE1035" s="1"/>
      <c r="NF1035" s="1"/>
      <c r="NG1035" s="1"/>
      <c r="NH1035" s="1"/>
      <c r="NI1035" s="1"/>
      <c r="NJ1035" s="1"/>
      <c r="NK1035" s="1"/>
      <c r="NL1035" s="1"/>
      <c r="NM1035" s="1"/>
      <c r="NN1035" s="1"/>
      <c r="NO1035" s="1"/>
      <c r="NP1035" s="1"/>
      <c r="NQ1035" s="1"/>
      <c r="NR1035" s="1"/>
      <c r="NS1035" s="1"/>
      <c r="NT1035" s="1"/>
      <c r="NU1035" s="1"/>
      <c r="NV1035" s="1"/>
      <c r="NW1035" s="1"/>
      <c r="NX1035" s="1"/>
      <c r="NY1035" s="1"/>
      <c r="NZ1035" s="1"/>
      <c r="OA1035" s="1"/>
      <c r="OB1035" s="1"/>
      <c r="OC1035" s="1"/>
      <c r="OD1035" s="1"/>
      <c r="OE1035" s="1"/>
      <c r="OF1035" s="1"/>
      <c r="OG1035" s="1"/>
      <c r="OH1035" s="1"/>
      <c r="OI1035" s="1"/>
      <c r="OJ1035" s="1"/>
      <c r="OK1035" s="1"/>
      <c r="OL1035" s="1"/>
      <c r="OM1035" s="1"/>
      <c r="ON1035" s="1"/>
      <c r="OO1035" s="1"/>
      <c r="OP1035" s="1"/>
      <c r="OQ1035" s="1"/>
      <c r="OR1035" s="1"/>
      <c r="OS1035" s="1"/>
      <c r="OT1035" s="1"/>
      <c r="OU1035" s="1"/>
      <c r="OV1035" s="1"/>
      <c r="OW1035" s="1"/>
      <c r="OX1035" s="1"/>
      <c r="OY1035" s="1"/>
      <c r="OZ1035" s="1"/>
      <c r="PA1035" s="1"/>
      <c r="PB1035" s="1"/>
      <c r="PC1035" s="1"/>
      <c r="PD1035" s="1"/>
      <c r="PE1035" s="1"/>
      <c r="PF1035" s="1"/>
      <c r="PG1035" s="1"/>
      <c r="PH1035" s="1"/>
      <c r="PI1035" s="1"/>
      <c r="PJ1035" s="1"/>
      <c r="PK1035" s="1"/>
      <c r="PL1035" s="1"/>
      <c r="PM1035" s="1"/>
      <c r="PN1035" s="1"/>
      <c r="PO1035" s="1"/>
      <c r="PP1035" s="1"/>
      <c r="PQ1035" s="1"/>
      <c r="PR1035" s="1"/>
      <c r="PS1035" s="1"/>
      <c r="PT1035" s="1"/>
      <c r="PU1035" s="1"/>
      <c r="PV1035" s="1"/>
      <c r="PW1035" s="1"/>
      <c r="PX1035" s="1"/>
      <c r="PY1035" s="1"/>
      <c r="PZ1035" s="1"/>
      <c r="QA1035" s="1"/>
      <c r="QB1035" s="1"/>
      <c r="QC1035" s="1"/>
      <c r="QD1035" s="1"/>
      <c r="QE1035" s="1"/>
      <c r="QF1035" s="1"/>
      <c r="QG1035" s="1"/>
      <c r="QH1035" s="1"/>
      <c r="QI1035" s="1"/>
      <c r="QJ1035" s="1"/>
      <c r="QK1035" s="1"/>
      <c r="QL1035" s="1"/>
      <c r="QM1035" s="1"/>
      <c r="QN1035" s="1"/>
      <c r="QO1035" s="1"/>
      <c r="QP1035" s="1"/>
      <c r="QQ1035" s="1"/>
      <c r="QR1035" s="1"/>
      <c r="QS1035" s="1"/>
      <c r="QT1035" s="1"/>
      <c r="QU1035" s="1"/>
      <c r="QV1035" s="1"/>
      <c r="QW1035" s="1"/>
      <c r="QX1035" s="1"/>
      <c r="QY1035" s="1"/>
      <c r="QZ1035" s="1"/>
      <c r="RA1035" s="1"/>
      <c r="RB1035" s="1"/>
      <c r="RC1035" s="1"/>
      <c r="RD1035" s="1"/>
      <c r="RE1035" s="1"/>
      <c r="RF1035" s="1"/>
      <c r="RG1035" s="1"/>
      <c r="RH1035" s="1"/>
      <c r="RI1035" s="1"/>
      <c r="RJ1035" s="1"/>
      <c r="RK1035" s="1"/>
      <c r="RL1035" s="1"/>
      <c r="RM1035" s="1"/>
      <c r="RN1035" s="1"/>
      <c r="RO1035" s="1"/>
      <c r="RP1035" s="1"/>
      <c r="RQ1035" s="1"/>
      <c r="RR1035" s="1"/>
      <c r="RS1035" s="1"/>
      <c r="RT1035" s="1"/>
      <c r="RU1035" s="1"/>
      <c r="RV1035" s="1"/>
      <c r="RW1035" s="1"/>
      <c r="RX1035" s="1"/>
      <c r="RY1035" s="1"/>
      <c r="RZ1035" s="1"/>
      <c r="SA1035" s="1"/>
      <c r="SB1035" s="1"/>
      <c r="SC1035" s="1"/>
      <c r="SD1035" s="1"/>
      <c r="SE1035" s="1"/>
      <c r="SF1035" s="1"/>
      <c r="SG1035" s="1"/>
      <c r="SH1035" s="1"/>
      <c r="SI1035" s="1"/>
      <c r="SJ1035" s="1"/>
      <c r="SK1035" s="1"/>
      <c r="SL1035" s="1"/>
      <c r="SM1035" s="1"/>
      <c r="SN1035" s="1"/>
      <c r="SO1035" s="1"/>
      <c r="SP1035" s="1"/>
      <c r="SQ1035" s="1"/>
      <c r="SR1035" s="1"/>
      <c r="SS1035" s="1"/>
      <c r="ST1035" s="1"/>
      <c r="SU1035" s="1"/>
      <c r="SV1035" s="1"/>
      <c r="SW1035" s="1"/>
      <c r="SX1035" s="1"/>
      <c r="SY1035" s="1"/>
      <c r="SZ1035" s="1"/>
      <c r="TA1035" s="1"/>
      <c r="TB1035" s="1"/>
      <c r="TC1035" s="1"/>
      <c r="TD1035" s="1"/>
      <c r="TE1035" s="1"/>
      <c r="TF1035" s="1"/>
      <c r="TG1035" s="1"/>
      <c r="TH1035" s="1"/>
      <c r="TI1035" s="1"/>
      <c r="TJ1035" s="1"/>
      <c r="TK1035" s="1"/>
      <c r="TL1035" s="1"/>
      <c r="TM1035" s="1"/>
      <c r="TN1035" s="1"/>
      <c r="TO1035" s="1"/>
      <c r="TP1035" s="1"/>
      <c r="TQ1035" s="1"/>
      <c r="TR1035" s="1"/>
      <c r="TS1035" s="1"/>
      <c r="TT1035" s="1"/>
      <c r="TU1035" s="1"/>
      <c r="TV1035" s="1"/>
      <c r="TW1035" s="1"/>
      <c r="TX1035" s="1"/>
      <c r="TY1035" s="1"/>
      <c r="TZ1035" s="1"/>
      <c r="UA1035" s="1"/>
      <c r="UB1035" s="1"/>
      <c r="UC1035" s="1"/>
      <c r="UD1035" s="1"/>
      <c r="UE1035" s="1"/>
      <c r="UF1035" s="1"/>
      <c r="UG1035" s="1"/>
      <c r="UH1035" s="1"/>
      <c r="UI1035" s="1"/>
      <c r="UJ1035" s="1"/>
      <c r="UK1035" s="1"/>
      <c r="UL1035" s="1"/>
      <c r="UM1035" s="1"/>
      <c r="UN1035" s="1"/>
      <c r="UO1035" s="1"/>
      <c r="UP1035" s="1"/>
      <c r="UQ1035" s="1"/>
      <c r="UR1035" s="1"/>
      <c r="US1035" s="1"/>
      <c r="UT1035" s="1"/>
      <c r="UU1035" s="1"/>
      <c r="UV1035" s="1"/>
      <c r="UW1035" s="1"/>
      <c r="UX1035" s="1"/>
      <c r="UY1035" s="1"/>
      <c r="UZ1035" s="1"/>
      <c r="VA1035" s="1"/>
      <c r="VB1035" s="1"/>
      <c r="VC1035" s="1"/>
      <c r="VD1035" s="1"/>
      <c r="VE1035" s="1"/>
      <c r="VF1035" s="1"/>
      <c r="VG1035" s="1"/>
      <c r="VH1035" s="1"/>
      <c r="VI1035" s="1"/>
      <c r="VJ1035" s="1"/>
      <c r="VK1035" s="1"/>
      <c r="VL1035" s="1"/>
      <c r="VM1035" s="1"/>
      <c r="VN1035" s="1"/>
      <c r="VO1035" s="1"/>
      <c r="VP1035" s="1"/>
      <c r="VQ1035" s="1"/>
      <c r="VR1035" s="1"/>
      <c r="VS1035" s="1"/>
      <c r="VT1035" s="1"/>
      <c r="VU1035" s="1"/>
      <c r="VV1035" s="1"/>
      <c r="VW1035" s="1"/>
      <c r="VX1035" s="1"/>
      <c r="VY1035" s="1"/>
      <c r="VZ1035" s="1"/>
      <c r="WA1035" s="1"/>
      <c r="WB1035" s="1"/>
      <c r="WC1035" s="1"/>
      <c r="WD1035" s="1"/>
      <c r="WE1035" s="1"/>
      <c r="WF1035" s="1"/>
      <c r="WG1035" s="1"/>
      <c r="WH1035" s="1"/>
      <c r="WI1035" s="1"/>
      <c r="WJ1035" s="1"/>
      <c r="WK1035" s="1"/>
      <c r="WL1035" s="1"/>
      <c r="WM1035" s="1"/>
      <c r="WN1035" s="1"/>
      <c r="WO1035" s="1"/>
      <c r="WP1035" s="1"/>
      <c r="WQ1035" s="1"/>
      <c r="WR1035" s="1"/>
      <c r="WS1035" s="1"/>
      <c r="WT1035" s="1"/>
      <c r="WU1035" s="1"/>
      <c r="WV1035" s="1"/>
      <c r="WW1035" s="1"/>
      <c r="WX1035" s="1"/>
      <c r="WY1035" s="1"/>
      <c r="WZ1035" s="1"/>
      <c r="XA1035" s="1"/>
      <c r="XB1035" s="1"/>
      <c r="XC1035" s="1"/>
      <c r="XD1035" s="1"/>
      <c r="XE1035" s="1"/>
      <c r="XF1035" s="1"/>
      <c r="XG1035" s="1"/>
      <c r="XH1035" s="1"/>
      <c r="XI1035" s="1"/>
      <c r="XJ1035" s="1"/>
      <c r="XK1035" s="1"/>
      <c r="XL1035" s="1"/>
      <c r="XM1035" s="1"/>
      <c r="XN1035" s="1"/>
      <c r="XO1035" s="1"/>
      <c r="XP1035" s="1"/>
      <c r="XQ1035" s="1"/>
      <c r="XR1035" s="1"/>
      <c r="XS1035" s="1"/>
      <c r="XT1035" s="1"/>
      <c r="XU1035" s="1"/>
      <c r="XV1035" s="1"/>
      <c r="XW1035" s="1"/>
      <c r="XX1035" s="1"/>
      <c r="XY1035" s="1"/>
      <c r="XZ1035" s="1"/>
      <c r="YA1035" s="1"/>
      <c r="YB1035" s="1"/>
      <c r="YC1035" s="1"/>
      <c r="YD1035" s="1"/>
      <c r="YE1035" s="1"/>
      <c r="YF1035" s="1"/>
      <c r="YG1035" s="1"/>
      <c r="YH1035" s="1"/>
      <c r="YI1035" s="1"/>
      <c r="YJ1035" s="1"/>
      <c r="YK1035" s="1"/>
      <c r="YL1035" s="1"/>
      <c r="YM1035" s="1"/>
      <c r="YN1035" s="1"/>
      <c r="YO1035" s="1"/>
      <c r="YP1035" s="1"/>
      <c r="YQ1035" s="1"/>
      <c r="YR1035" s="1"/>
      <c r="YS1035" s="1"/>
      <c r="YT1035" s="1"/>
      <c r="YU1035" s="1"/>
      <c r="YV1035" s="1"/>
      <c r="YW1035" s="1"/>
      <c r="YX1035" s="1"/>
      <c r="YY1035" s="1"/>
      <c r="YZ1035" s="1"/>
      <c r="ZA1035" s="1"/>
      <c r="ZB1035" s="1"/>
      <c r="ZC1035" s="1"/>
      <c r="ZD1035" s="1"/>
      <c r="ZE1035" s="1"/>
      <c r="ZF1035" s="1"/>
      <c r="ZG1035" s="1"/>
      <c r="ZH1035" s="1"/>
      <c r="ZI1035" s="1"/>
      <c r="ZJ1035" s="1"/>
      <c r="ZK1035" s="1"/>
      <c r="ZL1035" s="1"/>
      <c r="ZM1035" s="1"/>
      <c r="ZN1035" s="1"/>
      <c r="ZO1035" s="1"/>
      <c r="ZP1035" s="1"/>
      <c r="ZQ1035" s="1"/>
      <c r="ZR1035" s="1"/>
      <c r="ZS1035" s="1"/>
      <c r="ZT1035" s="1"/>
      <c r="ZU1035" s="1"/>
      <c r="ZV1035" s="1"/>
      <c r="ZW1035" s="1"/>
      <c r="ZX1035" s="1"/>
      <c r="ZY1035" s="1"/>
      <c r="ZZ1035" s="1"/>
      <c r="AAA1035" s="1"/>
      <c r="AAB1035" s="1"/>
      <c r="AAC1035" s="1"/>
      <c r="AAD1035" s="1"/>
      <c r="AAE1035" s="1"/>
      <c r="AAF1035" s="1"/>
      <c r="AAG1035" s="1"/>
      <c r="AAH1035" s="1"/>
      <c r="AAI1035" s="1"/>
      <c r="AAJ1035" s="1"/>
      <c r="AAK1035" s="1"/>
      <c r="AAL1035" s="1"/>
      <c r="AAM1035" s="1"/>
      <c r="AAN1035" s="1"/>
      <c r="AAO1035" s="1"/>
      <c r="AAP1035" s="1"/>
      <c r="AAQ1035" s="1"/>
      <c r="AAR1035" s="1"/>
      <c r="AAS1035" s="1"/>
      <c r="AAT1035" s="1"/>
      <c r="AAU1035" s="1"/>
      <c r="AAV1035" s="1"/>
      <c r="AAW1035" s="1"/>
      <c r="AAX1035" s="1"/>
      <c r="AAY1035" s="1"/>
      <c r="AAZ1035" s="1"/>
      <c r="ABA1035" s="1"/>
      <c r="ABB1035" s="1"/>
      <c r="ABC1035" s="1"/>
      <c r="ABD1035" s="1"/>
      <c r="ABE1035" s="1"/>
      <c r="ABF1035" s="1"/>
      <c r="ABG1035" s="1"/>
      <c r="ABH1035" s="1"/>
      <c r="ABI1035" s="1"/>
      <c r="ABJ1035" s="1"/>
      <c r="ABK1035" s="1"/>
      <c r="ABL1035" s="1"/>
      <c r="ABM1035" s="1"/>
      <c r="ABN1035" s="1"/>
      <c r="ABO1035" s="1"/>
      <c r="ABP1035" s="1"/>
      <c r="ABQ1035" s="1"/>
      <c r="ABR1035" s="1"/>
      <c r="ABS1035" s="1"/>
      <c r="ABT1035" s="1"/>
      <c r="ABU1035" s="1"/>
      <c r="ABV1035" s="1"/>
      <c r="ABW1035" s="1"/>
      <c r="ABX1035" s="1"/>
      <c r="ABY1035" s="1"/>
      <c r="ABZ1035" s="1"/>
      <c r="ACA1035" s="1"/>
      <c r="ACB1035" s="1"/>
      <c r="ACC1035" s="1"/>
      <c r="ACD1035" s="1"/>
      <c r="ACE1035" s="1"/>
      <c r="ACF1035" s="1"/>
      <c r="ACG1035" s="1"/>
      <c r="ACH1035" s="1"/>
      <c r="ACI1035" s="1"/>
      <c r="ACJ1035" s="1"/>
      <c r="ACK1035" s="1"/>
      <c r="ACL1035" s="1"/>
      <c r="ACM1035" s="1"/>
      <c r="ACN1035" s="1"/>
      <c r="ACO1035" s="1"/>
      <c r="ACP1035" s="1"/>
      <c r="ACQ1035" s="1"/>
      <c r="ACR1035" s="1"/>
      <c r="ACS1035" s="1"/>
      <c r="ACT1035" s="1"/>
      <c r="ACU1035" s="1"/>
      <c r="ACV1035" s="1"/>
      <c r="ACW1035" s="1"/>
      <c r="ACX1035" s="1"/>
      <c r="ACY1035" s="1"/>
      <c r="ACZ1035" s="1"/>
      <c r="ADA1035" s="1"/>
      <c r="ADB1035" s="1"/>
      <c r="ADC1035" s="1"/>
      <c r="ADD1035" s="1"/>
      <c r="ADE1035" s="1"/>
      <c r="ADF1035" s="1"/>
      <c r="ADG1035" s="1"/>
      <c r="ADH1035" s="1"/>
      <c r="ADI1035" s="1"/>
      <c r="ADJ1035" s="1"/>
      <c r="ADK1035" s="1"/>
      <c r="ADL1035" s="1"/>
      <c r="ADM1035" s="1"/>
      <c r="ADN1035" s="1"/>
      <c r="ADO1035" s="1"/>
      <c r="ADP1035" s="1"/>
      <c r="ADQ1035" s="1"/>
      <c r="ADR1035" s="1"/>
      <c r="ADS1035" s="1"/>
      <c r="ADT1035" s="1"/>
      <c r="ADU1035" s="1"/>
      <c r="ADV1035" s="1"/>
      <c r="ADW1035" s="1"/>
      <c r="ADX1035" s="1"/>
      <c r="ADY1035" s="1"/>
      <c r="ADZ1035" s="1"/>
      <c r="AEA1035" s="1"/>
      <c r="AEB1035" s="1"/>
      <c r="AEC1035" s="1"/>
      <c r="AED1035" s="1"/>
      <c r="AEE1035" s="1"/>
      <c r="AEF1035" s="1"/>
      <c r="AEG1035" s="1"/>
      <c r="AEH1035" s="1"/>
      <c r="AEI1035" s="1"/>
      <c r="AEJ1035" s="1"/>
      <c r="AEK1035" s="1"/>
      <c r="AEL1035" s="1"/>
      <c r="AEM1035" s="1"/>
      <c r="AEN1035" s="1"/>
      <c r="AEO1035" s="1"/>
      <c r="AEP1035" s="1"/>
      <c r="AEQ1035" s="1"/>
      <c r="AER1035" s="1"/>
      <c r="AES1035" s="1"/>
      <c r="AET1035" s="1"/>
      <c r="AEU1035" s="1"/>
      <c r="AEV1035" s="1"/>
      <c r="AEW1035" s="1"/>
      <c r="AEX1035" s="1"/>
      <c r="AEY1035" s="1"/>
      <c r="AEZ1035" s="1"/>
      <c r="AFA1035" s="1"/>
      <c r="AFB1035" s="1"/>
      <c r="AFC1035" s="1"/>
      <c r="AFD1035" s="1"/>
      <c r="AFE1035" s="1"/>
      <c r="AFF1035" s="1"/>
      <c r="AFG1035" s="1"/>
      <c r="AFH1035" s="1"/>
      <c r="AFI1035" s="1"/>
      <c r="AFJ1035" s="1"/>
      <c r="AFK1035" s="1"/>
      <c r="AFL1035" s="1"/>
      <c r="AFM1035" s="1"/>
      <c r="AFN1035" s="1"/>
      <c r="AFO1035" s="1"/>
      <c r="AFP1035" s="1"/>
      <c r="AFQ1035" s="1"/>
      <c r="AFR1035" s="1"/>
      <c r="AFS1035" s="1"/>
      <c r="AFT1035" s="1"/>
      <c r="AFU1035" s="1"/>
      <c r="AFV1035" s="1"/>
      <c r="AFW1035" s="1"/>
      <c r="AFX1035" s="1"/>
      <c r="AFY1035" s="1"/>
      <c r="AFZ1035" s="1"/>
      <c r="AGA1035" s="1"/>
      <c r="AGB1035" s="1"/>
      <c r="AGC1035" s="1"/>
      <c r="AGD1035" s="1"/>
      <c r="AGE1035" s="1"/>
      <c r="AGF1035" s="1"/>
      <c r="AGG1035" s="1"/>
      <c r="AGH1035" s="1"/>
      <c r="AGI1035" s="1"/>
      <c r="AGJ1035" s="1"/>
      <c r="AGK1035" s="1"/>
      <c r="AGL1035" s="1"/>
      <c r="AGM1035" s="1"/>
      <c r="AGN1035" s="1"/>
      <c r="AGO1035" s="1"/>
      <c r="AGP1035" s="1"/>
      <c r="AGQ1035" s="1"/>
      <c r="AGR1035" s="1"/>
      <c r="AGS1035" s="1"/>
      <c r="AGT1035" s="1"/>
      <c r="AGU1035" s="1"/>
      <c r="AGV1035" s="1"/>
      <c r="AGW1035" s="1"/>
      <c r="AGX1035" s="1"/>
      <c r="AGY1035" s="1"/>
      <c r="AGZ1035" s="1"/>
      <c r="AHA1035" s="1"/>
      <c r="AHB1035" s="1"/>
      <c r="AHC1035" s="1"/>
      <c r="AHD1035" s="1"/>
      <c r="AHE1035" s="1"/>
      <c r="AHF1035" s="1"/>
      <c r="AHG1035" s="1"/>
      <c r="AHH1035" s="1"/>
      <c r="AHI1035" s="1"/>
      <c r="AHJ1035" s="1"/>
      <c r="AHK1035" s="1"/>
      <c r="AHL1035" s="1"/>
      <c r="AHM1035" s="1"/>
      <c r="AHN1035" s="1"/>
      <c r="AHO1035" s="1"/>
      <c r="AHP1035" s="1"/>
      <c r="AHQ1035" s="1"/>
      <c r="AHR1035" s="1"/>
      <c r="AHS1035" s="1"/>
      <c r="AHT1035" s="1"/>
      <c r="AHU1035" s="1"/>
      <c r="AHV1035" s="1"/>
      <c r="AHW1035" s="1"/>
      <c r="AHX1035" s="1"/>
      <c r="AHY1035" s="1"/>
      <c r="AHZ1035" s="1"/>
      <c r="AIA1035" s="1"/>
      <c r="AIB1035" s="1"/>
      <c r="AIC1035" s="1"/>
      <c r="AID1035" s="1"/>
      <c r="AIE1035" s="1"/>
      <c r="AIF1035" s="1"/>
      <c r="AIG1035" s="1"/>
      <c r="AIH1035" s="1"/>
      <c r="AII1035" s="1"/>
      <c r="AIJ1035" s="1"/>
      <c r="AIK1035" s="1"/>
      <c r="AIL1035" s="1"/>
      <c r="AIM1035" s="1"/>
      <c r="AIN1035" s="1"/>
      <c r="AIO1035" s="1"/>
      <c r="AIP1035" s="1"/>
      <c r="AIQ1035" s="1"/>
      <c r="AIR1035" s="1"/>
      <c r="AIS1035" s="1"/>
      <c r="AIT1035" s="1"/>
      <c r="AIU1035" s="1"/>
      <c r="AIV1035" s="1"/>
      <c r="AIW1035" s="1"/>
      <c r="AIX1035" s="1"/>
      <c r="AIY1035" s="1"/>
      <c r="AIZ1035" s="1"/>
      <c r="AJA1035" s="1"/>
      <c r="AJB1035" s="1"/>
      <c r="AJC1035" s="1"/>
      <c r="AJD1035" s="1"/>
      <c r="AJE1035" s="1"/>
      <c r="AJF1035" s="1"/>
      <c r="AJG1035" s="1"/>
      <c r="AJH1035" s="1"/>
      <c r="AJI1035" s="1"/>
      <c r="AJJ1035" s="1"/>
      <c r="AJK1035" s="1"/>
      <c r="AJL1035" s="1"/>
      <c r="AJM1035" s="1"/>
      <c r="AJN1035" s="1"/>
      <c r="AJO1035" s="1"/>
      <c r="AJP1035" s="1"/>
      <c r="AJQ1035" s="1"/>
      <c r="AJR1035" s="1"/>
      <c r="AJS1035" s="1"/>
      <c r="AJT1035" s="1"/>
      <c r="AJU1035" s="1"/>
      <c r="AJV1035" s="1"/>
      <c r="AJW1035" s="1"/>
      <c r="AJX1035" s="1"/>
      <c r="AJY1035" s="1"/>
      <c r="AJZ1035" s="1"/>
      <c r="AKA1035" s="1"/>
      <c r="AKB1035" s="1"/>
      <c r="AKC1035" s="1"/>
      <c r="AKD1035" s="1"/>
      <c r="AKE1035" s="1"/>
      <c r="AKF1035" s="1"/>
      <c r="AKG1035" s="1"/>
      <c r="AKH1035" s="1"/>
      <c r="AKI1035" s="1"/>
      <c r="AKJ1035" s="1"/>
      <c r="AKK1035" s="1"/>
      <c r="AKL1035" s="1"/>
      <c r="AKM1035" s="1"/>
      <c r="AKN1035" s="1"/>
      <c r="AKO1035" s="1"/>
      <c r="AKP1035" s="1"/>
      <c r="AKQ1035" s="1"/>
      <c r="AKR1035" s="1"/>
      <c r="AKS1035" s="1"/>
      <c r="AKT1035" s="1"/>
      <c r="AKU1035" s="1"/>
      <c r="AKV1035" s="1"/>
      <c r="AKW1035" s="1"/>
      <c r="AKX1035" s="1"/>
      <c r="AKY1035" s="1"/>
      <c r="AKZ1035" s="1"/>
      <c r="ALA1035" s="1"/>
      <c r="ALB1035" s="1"/>
      <c r="ALC1035" s="1"/>
      <c r="ALD1035" s="1"/>
      <c r="ALE1035" s="1"/>
      <c r="ALF1035" s="1"/>
      <c r="ALG1035" s="1"/>
      <c r="ALH1035" s="1"/>
      <c r="ALI1035" s="1"/>
      <c r="ALJ1035" s="1"/>
      <c r="ALK1035" s="1"/>
      <c r="ALL1035" s="1"/>
      <c r="ALM1035" s="1"/>
    </row>
    <row r="1036" ht="21" customHeight="1"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  <c r="NC1036" s="1"/>
      <c r="ND1036" s="1"/>
      <c r="NE1036" s="1"/>
      <c r="NF1036" s="1"/>
      <c r="NG1036" s="1"/>
      <c r="NH1036" s="1"/>
      <c r="NI1036" s="1"/>
      <c r="NJ1036" s="1"/>
      <c r="NK1036" s="1"/>
      <c r="NL1036" s="1"/>
      <c r="NM1036" s="1"/>
      <c r="NN1036" s="1"/>
      <c r="NO1036" s="1"/>
      <c r="NP1036" s="1"/>
      <c r="NQ1036" s="1"/>
      <c r="NR1036" s="1"/>
      <c r="NS1036" s="1"/>
      <c r="NT1036" s="1"/>
      <c r="NU1036" s="1"/>
      <c r="NV1036" s="1"/>
      <c r="NW1036" s="1"/>
      <c r="NX1036" s="1"/>
      <c r="NY1036" s="1"/>
      <c r="NZ1036" s="1"/>
      <c r="OA1036" s="1"/>
      <c r="OB1036" s="1"/>
      <c r="OC1036" s="1"/>
      <c r="OD1036" s="1"/>
      <c r="OE1036" s="1"/>
      <c r="OF1036" s="1"/>
      <c r="OG1036" s="1"/>
      <c r="OH1036" s="1"/>
      <c r="OI1036" s="1"/>
      <c r="OJ1036" s="1"/>
      <c r="OK1036" s="1"/>
      <c r="OL1036" s="1"/>
      <c r="OM1036" s="1"/>
      <c r="ON1036" s="1"/>
      <c r="OO1036" s="1"/>
      <c r="OP1036" s="1"/>
      <c r="OQ1036" s="1"/>
      <c r="OR1036" s="1"/>
      <c r="OS1036" s="1"/>
      <c r="OT1036" s="1"/>
      <c r="OU1036" s="1"/>
      <c r="OV1036" s="1"/>
      <c r="OW1036" s="1"/>
      <c r="OX1036" s="1"/>
      <c r="OY1036" s="1"/>
      <c r="OZ1036" s="1"/>
      <c r="PA1036" s="1"/>
      <c r="PB1036" s="1"/>
      <c r="PC1036" s="1"/>
      <c r="PD1036" s="1"/>
      <c r="PE1036" s="1"/>
      <c r="PF1036" s="1"/>
      <c r="PG1036" s="1"/>
      <c r="PH1036" s="1"/>
      <c r="PI1036" s="1"/>
      <c r="PJ1036" s="1"/>
      <c r="PK1036" s="1"/>
      <c r="PL1036" s="1"/>
      <c r="PM1036" s="1"/>
      <c r="PN1036" s="1"/>
      <c r="PO1036" s="1"/>
      <c r="PP1036" s="1"/>
      <c r="PQ1036" s="1"/>
      <c r="PR1036" s="1"/>
      <c r="PS1036" s="1"/>
      <c r="PT1036" s="1"/>
      <c r="PU1036" s="1"/>
      <c r="PV1036" s="1"/>
      <c r="PW1036" s="1"/>
      <c r="PX1036" s="1"/>
      <c r="PY1036" s="1"/>
      <c r="PZ1036" s="1"/>
      <c r="QA1036" s="1"/>
      <c r="QB1036" s="1"/>
      <c r="QC1036" s="1"/>
      <c r="QD1036" s="1"/>
      <c r="QE1036" s="1"/>
      <c r="QF1036" s="1"/>
      <c r="QG1036" s="1"/>
      <c r="QH1036" s="1"/>
      <c r="QI1036" s="1"/>
      <c r="QJ1036" s="1"/>
      <c r="QK1036" s="1"/>
      <c r="QL1036" s="1"/>
      <c r="QM1036" s="1"/>
      <c r="QN1036" s="1"/>
      <c r="QO1036" s="1"/>
      <c r="QP1036" s="1"/>
      <c r="QQ1036" s="1"/>
      <c r="QR1036" s="1"/>
      <c r="QS1036" s="1"/>
      <c r="QT1036" s="1"/>
      <c r="QU1036" s="1"/>
      <c r="QV1036" s="1"/>
      <c r="QW1036" s="1"/>
      <c r="QX1036" s="1"/>
      <c r="QY1036" s="1"/>
      <c r="QZ1036" s="1"/>
      <c r="RA1036" s="1"/>
      <c r="RB1036" s="1"/>
      <c r="RC1036" s="1"/>
      <c r="RD1036" s="1"/>
      <c r="RE1036" s="1"/>
      <c r="RF1036" s="1"/>
      <c r="RG1036" s="1"/>
      <c r="RH1036" s="1"/>
      <c r="RI1036" s="1"/>
      <c r="RJ1036" s="1"/>
      <c r="RK1036" s="1"/>
      <c r="RL1036" s="1"/>
      <c r="RM1036" s="1"/>
      <c r="RN1036" s="1"/>
      <c r="RO1036" s="1"/>
      <c r="RP1036" s="1"/>
      <c r="RQ1036" s="1"/>
      <c r="RR1036" s="1"/>
      <c r="RS1036" s="1"/>
      <c r="RT1036" s="1"/>
      <c r="RU1036" s="1"/>
      <c r="RV1036" s="1"/>
      <c r="RW1036" s="1"/>
      <c r="RX1036" s="1"/>
      <c r="RY1036" s="1"/>
      <c r="RZ1036" s="1"/>
      <c r="SA1036" s="1"/>
      <c r="SB1036" s="1"/>
      <c r="SC1036" s="1"/>
      <c r="SD1036" s="1"/>
      <c r="SE1036" s="1"/>
      <c r="SF1036" s="1"/>
      <c r="SG1036" s="1"/>
      <c r="SH1036" s="1"/>
      <c r="SI1036" s="1"/>
      <c r="SJ1036" s="1"/>
      <c r="SK1036" s="1"/>
      <c r="SL1036" s="1"/>
      <c r="SM1036" s="1"/>
      <c r="SN1036" s="1"/>
      <c r="SO1036" s="1"/>
      <c r="SP1036" s="1"/>
      <c r="SQ1036" s="1"/>
      <c r="SR1036" s="1"/>
      <c r="SS1036" s="1"/>
      <c r="ST1036" s="1"/>
      <c r="SU1036" s="1"/>
      <c r="SV1036" s="1"/>
      <c r="SW1036" s="1"/>
      <c r="SX1036" s="1"/>
      <c r="SY1036" s="1"/>
      <c r="SZ1036" s="1"/>
      <c r="TA1036" s="1"/>
      <c r="TB1036" s="1"/>
      <c r="TC1036" s="1"/>
      <c r="TD1036" s="1"/>
      <c r="TE1036" s="1"/>
      <c r="TF1036" s="1"/>
      <c r="TG1036" s="1"/>
      <c r="TH1036" s="1"/>
      <c r="TI1036" s="1"/>
      <c r="TJ1036" s="1"/>
      <c r="TK1036" s="1"/>
      <c r="TL1036" s="1"/>
      <c r="TM1036" s="1"/>
      <c r="TN1036" s="1"/>
      <c r="TO1036" s="1"/>
      <c r="TP1036" s="1"/>
      <c r="TQ1036" s="1"/>
      <c r="TR1036" s="1"/>
      <c r="TS1036" s="1"/>
      <c r="TT1036" s="1"/>
      <c r="TU1036" s="1"/>
      <c r="TV1036" s="1"/>
      <c r="TW1036" s="1"/>
      <c r="TX1036" s="1"/>
      <c r="TY1036" s="1"/>
      <c r="TZ1036" s="1"/>
      <c r="UA1036" s="1"/>
      <c r="UB1036" s="1"/>
      <c r="UC1036" s="1"/>
      <c r="UD1036" s="1"/>
      <c r="UE1036" s="1"/>
      <c r="UF1036" s="1"/>
      <c r="UG1036" s="1"/>
      <c r="UH1036" s="1"/>
      <c r="UI1036" s="1"/>
      <c r="UJ1036" s="1"/>
      <c r="UK1036" s="1"/>
      <c r="UL1036" s="1"/>
      <c r="UM1036" s="1"/>
      <c r="UN1036" s="1"/>
      <c r="UO1036" s="1"/>
      <c r="UP1036" s="1"/>
      <c r="UQ1036" s="1"/>
      <c r="UR1036" s="1"/>
      <c r="US1036" s="1"/>
      <c r="UT1036" s="1"/>
      <c r="UU1036" s="1"/>
      <c r="UV1036" s="1"/>
      <c r="UW1036" s="1"/>
      <c r="UX1036" s="1"/>
      <c r="UY1036" s="1"/>
      <c r="UZ1036" s="1"/>
      <c r="VA1036" s="1"/>
      <c r="VB1036" s="1"/>
      <c r="VC1036" s="1"/>
      <c r="VD1036" s="1"/>
      <c r="VE1036" s="1"/>
      <c r="VF1036" s="1"/>
      <c r="VG1036" s="1"/>
      <c r="VH1036" s="1"/>
      <c r="VI1036" s="1"/>
      <c r="VJ1036" s="1"/>
      <c r="VK1036" s="1"/>
      <c r="VL1036" s="1"/>
      <c r="VM1036" s="1"/>
      <c r="VN1036" s="1"/>
      <c r="VO1036" s="1"/>
      <c r="VP1036" s="1"/>
      <c r="VQ1036" s="1"/>
      <c r="VR1036" s="1"/>
      <c r="VS1036" s="1"/>
      <c r="VT1036" s="1"/>
      <c r="VU1036" s="1"/>
      <c r="VV1036" s="1"/>
      <c r="VW1036" s="1"/>
      <c r="VX1036" s="1"/>
      <c r="VY1036" s="1"/>
      <c r="VZ1036" s="1"/>
      <c r="WA1036" s="1"/>
      <c r="WB1036" s="1"/>
      <c r="WC1036" s="1"/>
      <c r="WD1036" s="1"/>
      <c r="WE1036" s="1"/>
      <c r="WF1036" s="1"/>
      <c r="WG1036" s="1"/>
      <c r="WH1036" s="1"/>
      <c r="WI1036" s="1"/>
      <c r="WJ1036" s="1"/>
      <c r="WK1036" s="1"/>
      <c r="WL1036" s="1"/>
      <c r="WM1036" s="1"/>
      <c r="WN1036" s="1"/>
      <c r="WO1036" s="1"/>
      <c r="WP1036" s="1"/>
      <c r="WQ1036" s="1"/>
      <c r="WR1036" s="1"/>
      <c r="WS1036" s="1"/>
      <c r="WT1036" s="1"/>
      <c r="WU1036" s="1"/>
      <c r="WV1036" s="1"/>
      <c r="WW1036" s="1"/>
      <c r="WX1036" s="1"/>
      <c r="WY1036" s="1"/>
      <c r="WZ1036" s="1"/>
      <c r="XA1036" s="1"/>
      <c r="XB1036" s="1"/>
      <c r="XC1036" s="1"/>
      <c r="XD1036" s="1"/>
      <c r="XE1036" s="1"/>
      <c r="XF1036" s="1"/>
      <c r="XG1036" s="1"/>
      <c r="XH1036" s="1"/>
      <c r="XI1036" s="1"/>
      <c r="XJ1036" s="1"/>
      <c r="XK1036" s="1"/>
      <c r="XL1036" s="1"/>
      <c r="XM1036" s="1"/>
      <c r="XN1036" s="1"/>
      <c r="XO1036" s="1"/>
      <c r="XP1036" s="1"/>
      <c r="XQ1036" s="1"/>
      <c r="XR1036" s="1"/>
      <c r="XS1036" s="1"/>
      <c r="XT1036" s="1"/>
      <c r="XU1036" s="1"/>
      <c r="XV1036" s="1"/>
      <c r="XW1036" s="1"/>
      <c r="XX1036" s="1"/>
      <c r="XY1036" s="1"/>
      <c r="XZ1036" s="1"/>
      <c r="YA1036" s="1"/>
      <c r="YB1036" s="1"/>
      <c r="YC1036" s="1"/>
      <c r="YD1036" s="1"/>
      <c r="YE1036" s="1"/>
      <c r="YF1036" s="1"/>
      <c r="YG1036" s="1"/>
      <c r="YH1036" s="1"/>
      <c r="YI1036" s="1"/>
      <c r="YJ1036" s="1"/>
      <c r="YK1036" s="1"/>
      <c r="YL1036" s="1"/>
      <c r="YM1036" s="1"/>
      <c r="YN1036" s="1"/>
      <c r="YO1036" s="1"/>
      <c r="YP1036" s="1"/>
      <c r="YQ1036" s="1"/>
      <c r="YR1036" s="1"/>
      <c r="YS1036" s="1"/>
      <c r="YT1036" s="1"/>
      <c r="YU1036" s="1"/>
      <c r="YV1036" s="1"/>
      <c r="YW1036" s="1"/>
      <c r="YX1036" s="1"/>
      <c r="YY1036" s="1"/>
      <c r="YZ1036" s="1"/>
      <c r="ZA1036" s="1"/>
      <c r="ZB1036" s="1"/>
      <c r="ZC1036" s="1"/>
      <c r="ZD1036" s="1"/>
      <c r="ZE1036" s="1"/>
      <c r="ZF1036" s="1"/>
      <c r="ZG1036" s="1"/>
      <c r="ZH1036" s="1"/>
      <c r="ZI1036" s="1"/>
      <c r="ZJ1036" s="1"/>
      <c r="ZK1036" s="1"/>
      <c r="ZL1036" s="1"/>
      <c r="ZM1036" s="1"/>
      <c r="ZN1036" s="1"/>
      <c r="ZO1036" s="1"/>
      <c r="ZP1036" s="1"/>
      <c r="ZQ1036" s="1"/>
      <c r="ZR1036" s="1"/>
      <c r="ZS1036" s="1"/>
      <c r="ZT1036" s="1"/>
      <c r="ZU1036" s="1"/>
      <c r="ZV1036" s="1"/>
      <c r="ZW1036" s="1"/>
      <c r="ZX1036" s="1"/>
      <c r="ZY1036" s="1"/>
      <c r="ZZ1036" s="1"/>
      <c r="AAA1036" s="1"/>
      <c r="AAB1036" s="1"/>
      <c r="AAC1036" s="1"/>
      <c r="AAD1036" s="1"/>
      <c r="AAE1036" s="1"/>
      <c r="AAF1036" s="1"/>
      <c r="AAG1036" s="1"/>
      <c r="AAH1036" s="1"/>
      <c r="AAI1036" s="1"/>
      <c r="AAJ1036" s="1"/>
      <c r="AAK1036" s="1"/>
      <c r="AAL1036" s="1"/>
      <c r="AAM1036" s="1"/>
      <c r="AAN1036" s="1"/>
      <c r="AAO1036" s="1"/>
      <c r="AAP1036" s="1"/>
      <c r="AAQ1036" s="1"/>
      <c r="AAR1036" s="1"/>
      <c r="AAS1036" s="1"/>
      <c r="AAT1036" s="1"/>
      <c r="AAU1036" s="1"/>
      <c r="AAV1036" s="1"/>
      <c r="AAW1036" s="1"/>
      <c r="AAX1036" s="1"/>
      <c r="AAY1036" s="1"/>
      <c r="AAZ1036" s="1"/>
      <c r="ABA1036" s="1"/>
      <c r="ABB1036" s="1"/>
      <c r="ABC1036" s="1"/>
      <c r="ABD1036" s="1"/>
      <c r="ABE1036" s="1"/>
      <c r="ABF1036" s="1"/>
      <c r="ABG1036" s="1"/>
      <c r="ABH1036" s="1"/>
      <c r="ABI1036" s="1"/>
      <c r="ABJ1036" s="1"/>
      <c r="ABK1036" s="1"/>
      <c r="ABL1036" s="1"/>
      <c r="ABM1036" s="1"/>
      <c r="ABN1036" s="1"/>
      <c r="ABO1036" s="1"/>
      <c r="ABP1036" s="1"/>
      <c r="ABQ1036" s="1"/>
      <c r="ABR1036" s="1"/>
      <c r="ABS1036" s="1"/>
      <c r="ABT1036" s="1"/>
      <c r="ABU1036" s="1"/>
      <c r="ABV1036" s="1"/>
      <c r="ABW1036" s="1"/>
      <c r="ABX1036" s="1"/>
      <c r="ABY1036" s="1"/>
      <c r="ABZ1036" s="1"/>
      <c r="ACA1036" s="1"/>
      <c r="ACB1036" s="1"/>
      <c r="ACC1036" s="1"/>
      <c r="ACD1036" s="1"/>
      <c r="ACE1036" s="1"/>
      <c r="ACF1036" s="1"/>
      <c r="ACG1036" s="1"/>
      <c r="ACH1036" s="1"/>
      <c r="ACI1036" s="1"/>
      <c r="ACJ1036" s="1"/>
      <c r="ACK1036" s="1"/>
      <c r="ACL1036" s="1"/>
      <c r="ACM1036" s="1"/>
      <c r="ACN1036" s="1"/>
      <c r="ACO1036" s="1"/>
      <c r="ACP1036" s="1"/>
      <c r="ACQ1036" s="1"/>
      <c r="ACR1036" s="1"/>
      <c r="ACS1036" s="1"/>
      <c r="ACT1036" s="1"/>
      <c r="ACU1036" s="1"/>
      <c r="ACV1036" s="1"/>
      <c r="ACW1036" s="1"/>
      <c r="ACX1036" s="1"/>
      <c r="ACY1036" s="1"/>
      <c r="ACZ1036" s="1"/>
      <c r="ADA1036" s="1"/>
      <c r="ADB1036" s="1"/>
      <c r="ADC1036" s="1"/>
      <c r="ADD1036" s="1"/>
      <c r="ADE1036" s="1"/>
      <c r="ADF1036" s="1"/>
      <c r="ADG1036" s="1"/>
      <c r="ADH1036" s="1"/>
      <c r="ADI1036" s="1"/>
      <c r="ADJ1036" s="1"/>
      <c r="ADK1036" s="1"/>
      <c r="ADL1036" s="1"/>
      <c r="ADM1036" s="1"/>
      <c r="ADN1036" s="1"/>
      <c r="ADO1036" s="1"/>
      <c r="ADP1036" s="1"/>
      <c r="ADQ1036" s="1"/>
      <c r="ADR1036" s="1"/>
      <c r="ADS1036" s="1"/>
      <c r="ADT1036" s="1"/>
      <c r="ADU1036" s="1"/>
      <c r="ADV1036" s="1"/>
      <c r="ADW1036" s="1"/>
      <c r="ADX1036" s="1"/>
      <c r="ADY1036" s="1"/>
      <c r="ADZ1036" s="1"/>
      <c r="AEA1036" s="1"/>
      <c r="AEB1036" s="1"/>
      <c r="AEC1036" s="1"/>
      <c r="AED1036" s="1"/>
      <c r="AEE1036" s="1"/>
      <c r="AEF1036" s="1"/>
      <c r="AEG1036" s="1"/>
      <c r="AEH1036" s="1"/>
      <c r="AEI1036" s="1"/>
      <c r="AEJ1036" s="1"/>
      <c r="AEK1036" s="1"/>
      <c r="AEL1036" s="1"/>
      <c r="AEM1036" s="1"/>
      <c r="AEN1036" s="1"/>
      <c r="AEO1036" s="1"/>
      <c r="AEP1036" s="1"/>
      <c r="AEQ1036" s="1"/>
      <c r="AER1036" s="1"/>
      <c r="AES1036" s="1"/>
      <c r="AET1036" s="1"/>
      <c r="AEU1036" s="1"/>
      <c r="AEV1036" s="1"/>
      <c r="AEW1036" s="1"/>
      <c r="AEX1036" s="1"/>
      <c r="AEY1036" s="1"/>
      <c r="AEZ1036" s="1"/>
      <c r="AFA1036" s="1"/>
      <c r="AFB1036" s="1"/>
      <c r="AFC1036" s="1"/>
      <c r="AFD1036" s="1"/>
      <c r="AFE1036" s="1"/>
      <c r="AFF1036" s="1"/>
      <c r="AFG1036" s="1"/>
      <c r="AFH1036" s="1"/>
      <c r="AFI1036" s="1"/>
      <c r="AFJ1036" s="1"/>
      <c r="AFK1036" s="1"/>
      <c r="AFL1036" s="1"/>
      <c r="AFM1036" s="1"/>
      <c r="AFN1036" s="1"/>
      <c r="AFO1036" s="1"/>
      <c r="AFP1036" s="1"/>
      <c r="AFQ1036" s="1"/>
      <c r="AFR1036" s="1"/>
      <c r="AFS1036" s="1"/>
      <c r="AFT1036" s="1"/>
      <c r="AFU1036" s="1"/>
      <c r="AFV1036" s="1"/>
      <c r="AFW1036" s="1"/>
      <c r="AFX1036" s="1"/>
      <c r="AFY1036" s="1"/>
      <c r="AFZ1036" s="1"/>
      <c r="AGA1036" s="1"/>
      <c r="AGB1036" s="1"/>
      <c r="AGC1036" s="1"/>
      <c r="AGD1036" s="1"/>
      <c r="AGE1036" s="1"/>
      <c r="AGF1036" s="1"/>
      <c r="AGG1036" s="1"/>
      <c r="AGH1036" s="1"/>
      <c r="AGI1036" s="1"/>
      <c r="AGJ1036" s="1"/>
      <c r="AGK1036" s="1"/>
      <c r="AGL1036" s="1"/>
      <c r="AGM1036" s="1"/>
      <c r="AGN1036" s="1"/>
      <c r="AGO1036" s="1"/>
      <c r="AGP1036" s="1"/>
      <c r="AGQ1036" s="1"/>
      <c r="AGR1036" s="1"/>
      <c r="AGS1036" s="1"/>
      <c r="AGT1036" s="1"/>
      <c r="AGU1036" s="1"/>
      <c r="AGV1036" s="1"/>
      <c r="AGW1036" s="1"/>
      <c r="AGX1036" s="1"/>
      <c r="AGY1036" s="1"/>
      <c r="AGZ1036" s="1"/>
      <c r="AHA1036" s="1"/>
      <c r="AHB1036" s="1"/>
      <c r="AHC1036" s="1"/>
      <c r="AHD1036" s="1"/>
      <c r="AHE1036" s="1"/>
      <c r="AHF1036" s="1"/>
      <c r="AHG1036" s="1"/>
      <c r="AHH1036" s="1"/>
      <c r="AHI1036" s="1"/>
      <c r="AHJ1036" s="1"/>
      <c r="AHK1036" s="1"/>
      <c r="AHL1036" s="1"/>
      <c r="AHM1036" s="1"/>
      <c r="AHN1036" s="1"/>
      <c r="AHO1036" s="1"/>
      <c r="AHP1036" s="1"/>
      <c r="AHQ1036" s="1"/>
      <c r="AHR1036" s="1"/>
      <c r="AHS1036" s="1"/>
      <c r="AHT1036" s="1"/>
      <c r="AHU1036" s="1"/>
      <c r="AHV1036" s="1"/>
      <c r="AHW1036" s="1"/>
      <c r="AHX1036" s="1"/>
      <c r="AHY1036" s="1"/>
      <c r="AHZ1036" s="1"/>
      <c r="AIA1036" s="1"/>
      <c r="AIB1036" s="1"/>
      <c r="AIC1036" s="1"/>
      <c r="AID1036" s="1"/>
      <c r="AIE1036" s="1"/>
      <c r="AIF1036" s="1"/>
      <c r="AIG1036" s="1"/>
      <c r="AIH1036" s="1"/>
      <c r="AII1036" s="1"/>
      <c r="AIJ1036" s="1"/>
      <c r="AIK1036" s="1"/>
      <c r="AIL1036" s="1"/>
      <c r="AIM1036" s="1"/>
      <c r="AIN1036" s="1"/>
      <c r="AIO1036" s="1"/>
      <c r="AIP1036" s="1"/>
      <c r="AIQ1036" s="1"/>
      <c r="AIR1036" s="1"/>
      <c r="AIS1036" s="1"/>
      <c r="AIT1036" s="1"/>
      <c r="AIU1036" s="1"/>
      <c r="AIV1036" s="1"/>
      <c r="AIW1036" s="1"/>
      <c r="AIX1036" s="1"/>
      <c r="AIY1036" s="1"/>
      <c r="AIZ1036" s="1"/>
      <c r="AJA1036" s="1"/>
      <c r="AJB1036" s="1"/>
      <c r="AJC1036" s="1"/>
      <c r="AJD1036" s="1"/>
      <c r="AJE1036" s="1"/>
      <c r="AJF1036" s="1"/>
      <c r="AJG1036" s="1"/>
      <c r="AJH1036" s="1"/>
      <c r="AJI1036" s="1"/>
      <c r="AJJ1036" s="1"/>
      <c r="AJK1036" s="1"/>
      <c r="AJL1036" s="1"/>
      <c r="AJM1036" s="1"/>
      <c r="AJN1036" s="1"/>
      <c r="AJO1036" s="1"/>
      <c r="AJP1036" s="1"/>
      <c r="AJQ1036" s="1"/>
      <c r="AJR1036" s="1"/>
      <c r="AJS1036" s="1"/>
      <c r="AJT1036" s="1"/>
      <c r="AJU1036" s="1"/>
      <c r="AJV1036" s="1"/>
      <c r="AJW1036" s="1"/>
      <c r="AJX1036" s="1"/>
      <c r="AJY1036" s="1"/>
      <c r="AJZ1036" s="1"/>
      <c r="AKA1036" s="1"/>
      <c r="AKB1036" s="1"/>
      <c r="AKC1036" s="1"/>
      <c r="AKD1036" s="1"/>
      <c r="AKE1036" s="1"/>
      <c r="AKF1036" s="1"/>
      <c r="AKG1036" s="1"/>
      <c r="AKH1036" s="1"/>
      <c r="AKI1036" s="1"/>
      <c r="AKJ1036" s="1"/>
      <c r="AKK1036" s="1"/>
      <c r="AKL1036" s="1"/>
      <c r="AKM1036" s="1"/>
      <c r="AKN1036" s="1"/>
      <c r="AKO1036" s="1"/>
      <c r="AKP1036" s="1"/>
      <c r="AKQ1036" s="1"/>
      <c r="AKR1036" s="1"/>
      <c r="AKS1036" s="1"/>
      <c r="AKT1036" s="1"/>
      <c r="AKU1036" s="1"/>
      <c r="AKV1036" s="1"/>
      <c r="AKW1036" s="1"/>
      <c r="AKX1036" s="1"/>
      <c r="AKY1036" s="1"/>
      <c r="AKZ1036" s="1"/>
      <c r="ALA1036" s="1"/>
      <c r="ALB1036" s="1"/>
      <c r="ALC1036" s="1"/>
      <c r="ALD1036" s="1"/>
      <c r="ALE1036" s="1"/>
      <c r="ALF1036" s="1"/>
      <c r="ALG1036" s="1"/>
      <c r="ALH1036" s="1"/>
      <c r="ALI1036" s="1"/>
      <c r="ALJ1036" s="1"/>
      <c r="ALK1036" s="1"/>
      <c r="ALL1036" s="1"/>
      <c r="ALM1036" s="1"/>
    </row>
    <row r="1037" ht="21" customHeight="1"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1"/>
      <c r="MA1037" s="1"/>
      <c r="MB1037" s="1"/>
      <c r="MC1037" s="1"/>
      <c r="MD1037" s="1"/>
      <c r="ME1037" s="1"/>
      <c r="MF1037" s="1"/>
      <c r="MG1037" s="1"/>
      <c r="MH1037" s="1"/>
      <c r="MI1037" s="1"/>
      <c r="MJ1037" s="1"/>
      <c r="MK1037" s="1"/>
      <c r="ML1037" s="1"/>
      <c r="MM1037" s="1"/>
      <c r="MN1037" s="1"/>
      <c r="MO1037" s="1"/>
      <c r="MP1037" s="1"/>
      <c r="MQ1037" s="1"/>
      <c r="MR1037" s="1"/>
      <c r="MS1037" s="1"/>
      <c r="MT1037" s="1"/>
      <c r="MU1037" s="1"/>
      <c r="MV1037" s="1"/>
      <c r="MW1037" s="1"/>
      <c r="MX1037" s="1"/>
      <c r="MY1037" s="1"/>
      <c r="MZ1037" s="1"/>
      <c r="NA1037" s="1"/>
      <c r="NB1037" s="1"/>
      <c r="NC1037" s="1"/>
      <c r="ND1037" s="1"/>
      <c r="NE1037" s="1"/>
      <c r="NF1037" s="1"/>
      <c r="NG1037" s="1"/>
      <c r="NH1037" s="1"/>
      <c r="NI1037" s="1"/>
      <c r="NJ1037" s="1"/>
      <c r="NK1037" s="1"/>
      <c r="NL1037" s="1"/>
      <c r="NM1037" s="1"/>
      <c r="NN1037" s="1"/>
      <c r="NO1037" s="1"/>
      <c r="NP1037" s="1"/>
      <c r="NQ1037" s="1"/>
      <c r="NR1037" s="1"/>
      <c r="NS1037" s="1"/>
      <c r="NT1037" s="1"/>
      <c r="NU1037" s="1"/>
      <c r="NV1037" s="1"/>
      <c r="NW1037" s="1"/>
      <c r="NX1037" s="1"/>
      <c r="NY1037" s="1"/>
      <c r="NZ1037" s="1"/>
      <c r="OA1037" s="1"/>
      <c r="OB1037" s="1"/>
      <c r="OC1037" s="1"/>
      <c r="OD1037" s="1"/>
      <c r="OE1037" s="1"/>
      <c r="OF1037" s="1"/>
      <c r="OG1037" s="1"/>
      <c r="OH1037" s="1"/>
      <c r="OI1037" s="1"/>
      <c r="OJ1037" s="1"/>
      <c r="OK1037" s="1"/>
      <c r="OL1037" s="1"/>
      <c r="OM1037" s="1"/>
      <c r="ON1037" s="1"/>
      <c r="OO1037" s="1"/>
      <c r="OP1037" s="1"/>
      <c r="OQ1037" s="1"/>
      <c r="OR1037" s="1"/>
      <c r="OS1037" s="1"/>
      <c r="OT1037" s="1"/>
      <c r="OU1037" s="1"/>
      <c r="OV1037" s="1"/>
      <c r="OW1037" s="1"/>
      <c r="OX1037" s="1"/>
      <c r="OY1037" s="1"/>
      <c r="OZ1037" s="1"/>
      <c r="PA1037" s="1"/>
      <c r="PB1037" s="1"/>
      <c r="PC1037" s="1"/>
      <c r="PD1037" s="1"/>
      <c r="PE1037" s="1"/>
      <c r="PF1037" s="1"/>
      <c r="PG1037" s="1"/>
      <c r="PH1037" s="1"/>
      <c r="PI1037" s="1"/>
      <c r="PJ1037" s="1"/>
      <c r="PK1037" s="1"/>
      <c r="PL1037" s="1"/>
      <c r="PM1037" s="1"/>
      <c r="PN1037" s="1"/>
      <c r="PO1037" s="1"/>
      <c r="PP1037" s="1"/>
      <c r="PQ1037" s="1"/>
      <c r="PR1037" s="1"/>
      <c r="PS1037" s="1"/>
      <c r="PT1037" s="1"/>
      <c r="PU1037" s="1"/>
      <c r="PV1037" s="1"/>
      <c r="PW1037" s="1"/>
      <c r="PX1037" s="1"/>
      <c r="PY1037" s="1"/>
      <c r="PZ1037" s="1"/>
      <c r="QA1037" s="1"/>
      <c r="QB1037" s="1"/>
      <c r="QC1037" s="1"/>
      <c r="QD1037" s="1"/>
      <c r="QE1037" s="1"/>
      <c r="QF1037" s="1"/>
      <c r="QG1037" s="1"/>
      <c r="QH1037" s="1"/>
      <c r="QI1037" s="1"/>
      <c r="QJ1037" s="1"/>
      <c r="QK1037" s="1"/>
      <c r="QL1037" s="1"/>
      <c r="QM1037" s="1"/>
      <c r="QN1037" s="1"/>
      <c r="QO1037" s="1"/>
      <c r="QP1037" s="1"/>
      <c r="QQ1037" s="1"/>
      <c r="QR1037" s="1"/>
      <c r="QS1037" s="1"/>
      <c r="QT1037" s="1"/>
      <c r="QU1037" s="1"/>
      <c r="QV1037" s="1"/>
      <c r="QW1037" s="1"/>
      <c r="QX1037" s="1"/>
      <c r="QY1037" s="1"/>
      <c r="QZ1037" s="1"/>
      <c r="RA1037" s="1"/>
      <c r="RB1037" s="1"/>
      <c r="RC1037" s="1"/>
      <c r="RD1037" s="1"/>
      <c r="RE1037" s="1"/>
      <c r="RF1037" s="1"/>
      <c r="RG1037" s="1"/>
      <c r="RH1037" s="1"/>
      <c r="RI1037" s="1"/>
      <c r="RJ1037" s="1"/>
      <c r="RK1037" s="1"/>
      <c r="RL1037" s="1"/>
      <c r="RM1037" s="1"/>
      <c r="RN1037" s="1"/>
      <c r="RO1037" s="1"/>
      <c r="RP1037" s="1"/>
      <c r="RQ1037" s="1"/>
      <c r="RR1037" s="1"/>
      <c r="RS1037" s="1"/>
      <c r="RT1037" s="1"/>
      <c r="RU1037" s="1"/>
      <c r="RV1037" s="1"/>
      <c r="RW1037" s="1"/>
      <c r="RX1037" s="1"/>
      <c r="RY1037" s="1"/>
      <c r="RZ1037" s="1"/>
      <c r="SA1037" s="1"/>
      <c r="SB1037" s="1"/>
      <c r="SC1037" s="1"/>
      <c r="SD1037" s="1"/>
      <c r="SE1037" s="1"/>
      <c r="SF1037" s="1"/>
      <c r="SG1037" s="1"/>
      <c r="SH1037" s="1"/>
      <c r="SI1037" s="1"/>
      <c r="SJ1037" s="1"/>
      <c r="SK1037" s="1"/>
      <c r="SL1037" s="1"/>
      <c r="SM1037" s="1"/>
      <c r="SN1037" s="1"/>
      <c r="SO1037" s="1"/>
      <c r="SP1037" s="1"/>
      <c r="SQ1037" s="1"/>
      <c r="SR1037" s="1"/>
      <c r="SS1037" s="1"/>
      <c r="ST1037" s="1"/>
      <c r="SU1037" s="1"/>
      <c r="SV1037" s="1"/>
      <c r="SW1037" s="1"/>
      <c r="SX1037" s="1"/>
      <c r="SY1037" s="1"/>
      <c r="SZ1037" s="1"/>
      <c r="TA1037" s="1"/>
      <c r="TB1037" s="1"/>
      <c r="TC1037" s="1"/>
      <c r="TD1037" s="1"/>
      <c r="TE1037" s="1"/>
      <c r="TF1037" s="1"/>
      <c r="TG1037" s="1"/>
      <c r="TH1037" s="1"/>
      <c r="TI1037" s="1"/>
      <c r="TJ1037" s="1"/>
      <c r="TK1037" s="1"/>
      <c r="TL1037" s="1"/>
      <c r="TM1037" s="1"/>
      <c r="TN1037" s="1"/>
      <c r="TO1037" s="1"/>
      <c r="TP1037" s="1"/>
      <c r="TQ1037" s="1"/>
      <c r="TR1037" s="1"/>
      <c r="TS1037" s="1"/>
      <c r="TT1037" s="1"/>
      <c r="TU1037" s="1"/>
      <c r="TV1037" s="1"/>
      <c r="TW1037" s="1"/>
      <c r="TX1037" s="1"/>
      <c r="TY1037" s="1"/>
      <c r="TZ1037" s="1"/>
      <c r="UA1037" s="1"/>
      <c r="UB1037" s="1"/>
      <c r="UC1037" s="1"/>
      <c r="UD1037" s="1"/>
      <c r="UE1037" s="1"/>
      <c r="UF1037" s="1"/>
      <c r="UG1037" s="1"/>
      <c r="UH1037" s="1"/>
      <c r="UI1037" s="1"/>
      <c r="UJ1037" s="1"/>
      <c r="UK1037" s="1"/>
      <c r="UL1037" s="1"/>
      <c r="UM1037" s="1"/>
      <c r="UN1037" s="1"/>
      <c r="UO1037" s="1"/>
      <c r="UP1037" s="1"/>
      <c r="UQ1037" s="1"/>
      <c r="UR1037" s="1"/>
      <c r="US1037" s="1"/>
      <c r="UT1037" s="1"/>
      <c r="UU1037" s="1"/>
      <c r="UV1037" s="1"/>
      <c r="UW1037" s="1"/>
      <c r="UX1037" s="1"/>
      <c r="UY1037" s="1"/>
      <c r="UZ1037" s="1"/>
      <c r="VA1037" s="1"/>
      <c r="VB1037" s="1"/>
      <c r="VC1037" s="1"/>
      <c r="VD1037" s="1"/>
      <c r="VE1037" s="1"/>
      <c r="VF1037" s="1"/>
      <c r="VG1037" s="1"/>
      <c r="VH1037" s="1"/>
      <c r="VI1037" s="1"/>
      <c r="VJ1037" s="1"/>
      <c r="VK1037" s="1"/>
      <c r="VL1037" s="1"/>
      <c r="VM1037" s="1"/>
      <c r="VN1037" s="1"/>
      <c r="VO1037" s="1"/>
      <c r="VP1037" s="1"/>
      <c r="VQ1037" s="1"/>
      <c r="VR1037" s="1"/>
      <c r="VS1037" s="1"/>
      <c r="VT1037" s="1"/>
      <c r="VU1037" s="1"/>
      <c r="VV1037" s="1"/>
      <c r="VW1037" s="1"/>
      <c r="VX1037" s="1"/>
      <c r="VY1037" s="1"/>
      <c r="VZ1037" s="1"/>
      <c r="WA1037" s="1"/>
      <c r="WB1037" s="1"/>
      <c r="WC1037" s="1"/>
      <c r="WD1037" s="1"/>
      <c r="WE1037" s="1"/>
      <c r="WF1037" s="1"/>
      <c r="WG1037" s="1"/>
      <c r="WH1037" s="1"/>
      <c r="WI1037" s="1"/>
      <c r="WJ1037" s="1"/>
      <c r="WK1037" s="1"/>
      <c r="WL1037" s="1"/>
      <c r="WM1037" s="1"/>
      <c r="WN1037" s="1"/>
      <c r="WO1037" s="1"/>
      <c r="WP1037" s="1"/>
      <c r="WQ1037" s="1"/>
      <c r="WR1037" s="1"/>
      <c r="WS1037" s="1"/>
      <c r="WT1037" s="1"/>
      <c r="WU1037" s="1"/>
      <c r="WV1037" s="1"/>
      <c r="WW1037" s="1"/>
      <c r="WX1037" s="1"/>
      <c r="WY1037" s="1"/>
      <c r="WZ1037" s="1"/>
      <c r="XA1037" s="1"/>
      <c r="XB1037" s="1"/>
      <c r="XC1037" s="1"/>
      <c r="XD1037" s="1"/>
      <c r="XE1037" s="1"/>
      <c r="XF1037" s="1"/>
      <c r="XG1037" s="1"/>
      <c r="XH1037" s="1"/>
      <c r="XI1037" s="1"/>
      <c r="XJ1037" s="1"/>
      <c r="XK1037" s="1"/>
      <c r="XL1037" s="1"/>
      <c r="XM1037" s="1"/>
      <c r="XN1037" s="1"/>
      <c r="XO1037" s="1"/>
      <c r="XP1037" s="1"/>
      <c r="XQ1037" s="1"/>
      <c r="XR1037" s="1"/>
      <c r="XS1037" s="1"/>
      <c r="XT1037" s="1"/>
      <c r="XU1037" s="1"/>
      <c r="XV1037" s="1"/>
      <c r="XW1037" s="1"/>
      <c r="XX1037" s="1"/>
      <c r="XY1037" s="1"/>
      <c r="XZ1037" s="1"/>
      <c r="YA1037" s="1"/>
      <c r="YB1037" s="1"/>
      <c r="YC1037" s="1"/>
      <c r="YD1037" s="1"/>
      <c r="YE1037" s="1"/>
      <c r="YF1037" s="1"/>
      <c r="YG1037" s="1"/>
      <c r="YH1037" s="1"/>
      <c r="YI1037" s="1"/>
      <c r="YJ1037" s="1"/>
      <c r="YK1037" s="1"/>
      <c r="YL1037" s="1"/>
      <c r="YM1037" s="1"/>
      <c r="YN1037" s="1"/>
      <c r="YO1037" s="1"/>
      <c r="YP1037" s="1"/>
      <c r="YQ1037" s="1"/>
      <c r="YR1037" s="1"/>
      <c r="YS1037" s="1"/>
      <c r="YT1037" s="1"/>
      <c r="YU1037" s="1"/>
      <c r="YV1037" s="1"/>
      <c r="YW1037" s="1"/>
      <c r="YX1037" s="1"/>
      <c r="YY1037" s="1"/>
      <c r="YZ1037" s="1"/>
      <c r="ZA1037" s="1"/>
      <c r="ZB1037" s="1"/>
      <c r="ZC1037" s="1"/>
      <c r="ZD1037" s="1"/>
      <c r="ZE1037" s="1"/>
      <c r="ZF1037" s="1"/>
      <c r="ZG1037" s="1"/>
      <c r="ZH1037" s="1"/>
      <c r="ZI1037" s="1"/>
      <c r="ZJ1037" s="1"/>
      <c r="ZK1037" s="1"/>
      <c r="ZL1037" s="1"/>
      <c r="ZM1037" s="1"/>
      <c r="ZN1037" s="1"/>
      <c r="ZO1037" s="1"/>
      <c r="ZP1037" s="1"/>
      <c r="ZQ1037" s="1"/>
      <c r="ZR1037" s="1"/>
      <c r="ZS1037" s="1"/>
      <c r="ZT1037" s="1"/>
      <c r="ZU1037" s="1"/>
      <c r="ZV1037" s="1"/>
      <c r="ZW1037" s="1"/>
      <c r="ZX1037" s="1"/>
      <c r="ZY1037" s="1"/>
      <c r="ZZ1037" s="1"/>
      <c r="AAA1037" s="1"/>
      <c r="AAB1037" s="1"/>
      <c r="AAC1037" s="1"/>
      <c r="AAD1037" s="1"/>
      <c r="AAE1037" s="1"/>
      <c r="AAF1037" s="1"/>
      <c r="AAG1037" s="1"/>
      <c r="AAH1037" s="1"/>
      <c r="AAI1037" s="1"/>
      <c r="AAJ1037" s="1"/>
      <c r="AAK1037" s="1"/>
      <c r="AAL1037" s="1"/>
      <c r="AAM1037" s="1"/>
      <c r="AAN1037" s="1"/>
      <c r="AAO1037" s="1"/>
      <c r="AAP1037" s="1"/>
      <c r="AAQ1037" s="1"/>
      <c r="AAR1037" s="1"/>
      <c r="AAS1037" s="1"/>
      <c r="AAT1037" s="1"/>
      <c r="AAU1037" s="1"/>
      <c r="AAV1037" s="1"/>
      <c r="AAW1037" s="1"/>
      <c r="AAX1037" s="1"/>
      <c r="AAY1037" s="1"/>
      <c r="AAZ1037" s="1"/>
      <c r="ABA1037" s="1"/>
      <c r="ABB1037" s="1"/>
      <c r="ABC1037" s="1"/>
      <c r="ABD1037" s="1"/>
      <c r="ABE1037" s="1"/>
      <c r="ABF1037" s="1"/>
      <c r="ABG1037" s="1"/>
      <c r="ABH1037" s="1"/>
      <c r="ABI1037" s="1"/>
      <c r="ABJ1037" s="1"/>
      <c r="ABK1037" s="1"/>
      <c r="ABL1037" s="1"/>
      <c r="ABM1037" s="1"/>
      <c r="ABN1037" s="1"/>
      <c r="ABO1037" s="1"/>
      <c r="ABP1037" s="1"/>
      <c r="ABQ1037" s="1"/>
      <c r="ABR1037" s="1"/>
      <c r="ABS1037" s="1"/>
      <c r="ABT1037" s="1"/>
      <c r="ABU1037" s="1"/>
      <c r="ABV1037" s="1"/>
      <c r="ABW1037" s="1"/>
      <c r="ABX1037" s="1"/>
      <c r="ABY1037" s="1"/>
      <c r="ABZ1037" s="1"/>
      <c r="ACA1037" s="1"/>
      <c r="ACB1037" s="1"/>
      <c r="ACC1037" s="1"/>
      <c r="ACD1037" s="1"/>
      <c r="ACE1037" s="1"/>
      <c r="ACF1037" s="1"/>
      <c r="ACG1037" s="1"/>
      <c r="ACH1037" s="1"/>
      <c r="ACI1037" s="1"/>
      <c r="ACJ1037" s="1"/>
      <c r="ACK1037" s="1"/>
      <c r="ACL1037" s="1"/>
      <c r="ACM1037" s="1"/>
      <c r="ACN1037" s="1"/>
      <c r="ACO1037" s="1"/>
      <c r="ACP1037" s="1"/>
      <c r="ACQ1037" s="1"/>
      <c r="ACR1037" s="1"/>
      <c r="ACS1037" s="1"/>
      <c r="ACT1037" s="1"/>
      <c r="ACU1037" s="1"/>
      <c r="ACV1037" s="1"/>
      <c r="ACW1037" s="1"/>
      <c r="ACX1037" s="1"/>
      <c r="ACY1037" s="1"/>
      <c r="ACZ1037" s="1"/>
      <c r="ADA1037" s="1"/>
      <c r="ADB1037" s="1"/>
      <c r="ADC1037" s="1"/>
      <c r="ADD1037" s="1"/>
      <c r="ADE1037" s="1"/>
      <c r="ADF1037" s="1"/>
      <c r="ADG1037" s="1"/>
      <c r="ADH1037" s="1"/>
      <c r="ADI1037" s="1"/>
      <c r="ADJ1037" s="1"/>
      <c r="ADK1037" s="1"/>
      <c r="ADL1037" s="1"/>
      <c r="ADM1037" s="1"/>
      <c r="ADN1037" s="1"/>
      <c r="ADO1037" s="1"/>
      <c r="ADP1037" s="1"/>
      <c r="ADQ1037" s="1"/>
      <c r="ADR1037" s="1"/>
      <c r="ADS1037" s="1"/>
      <c r="ADT1037" s="1"/>
      <c r="ADU1037" s="1"/>
      <c r="ADV1037" s="1"/>
      <c r="ADW1037" s="1"/>
      <c r="ADX1037" s="1"/>
      <c r="ADY1037" s="1"/>
      <c r="ADZ1037" s="1"/>
      <c r="AEA1037" s="1"/>
      <c r="AEB1037" s="1"/>
      <c r="AEC1037" s="1"/>
      <c r="AED1037" s="1"/>
      <c r="AEE1037" s="1"/>
      <c r="AEF1037" s="1"/>
      <c r="AEG1037" s="1"/>
      <c r="AEH1037" s="1"/>
      <c r="AEI1037" s="1"/>
      <c r="AEJ1037" s="1"/>
      <c r="AEK1037" s="1"/>
      <c r="AEL1037" s="1"/>
      <c r="AEM1037" s="1"/>
      <c r="AEN1037" s="1"/>
      <c r="AEO1037" s="1"/>
      <c r="AEP1037" s="1"/>
      <c r="AEQ1037" s="1"/>
      <c r="AER1037" s="1"/>
      <c r="AES1037" s="1"/>
      <c r="AET1037" s="1"/>
      <c r="AEU1037" s="1"/>
      <c r="AEV1037" s="1"/>
      <c r="AEW1037" s="1"/>
      <c r="AEX1037" s="1"/>
      <c r="AEY1037" s="1"/>
      <c r="AEZ1037" s="1"/>
      <c r="AFA1037" s="1"/>
      <c r="AFB1037" s="1"/>
      <c r="AFC1037" s="1"/>
      <c r="AFD1037" s="1"/>
      <c r="AFE1037" s="1"/>
      <c r="AFF1037" s="1"/>
      <c r="AFG1037" s="1"/>
      <c r="AFH1037" s="1"/>
      <c r="AFI1037" s="1"/>
      <c r="AFJ1037" s="1"/>
      <c r="AFK1037" s="1"/>
      <c r="AFL1037" s="1"/>
      <c r="AFM1037" s="1"/>
      <c r="AFN1037" s="1"/>
      <c r="AFO1037" s="1"/>
      <c r="AFP1037" s="1"/>
      <c r="AFQ1037" s="1"/>
      <c r="AFR1037" s="1"/>
      <c r="AFS1037" s="1"/>
      <c r="AFT1037" s="1"/>
      <c r="AFU1037" s="1"/>
      <c r="AFV1037" s="1"/>
      <c r="AFW1037" s="1"/>
      <c r="AFX1037" s="1"/>
      <c r="AFY1037" s="1"/>
      <c r="AFZ1037" s="1"/>
      <c r="AGA1037" s="1"/>
      <c r="AGB1037" s="1"/>
      <c r="AGC1037" s="1"/>
      <c r="AGD1037" s="1"/>
      <c r="AGE1037" s="1"/>
      <c r="AGF1037" s="1"/>
      <c r="AGG1037" s="1"/>
      <c r="AGH1037" s="1"/>
      <c r="AGI1037" s="1"/>
      <c r="AGJ1037" s="1"/>
      <c r="AGK1037" s="1"/>
      <c r="AGL1037" s="1"/>
      <c r="AGM1037" s="1"/>
      <c r="AGN1037" s="1"/>
      <c r="AGO1037" s="1"/>
      <c r="AGP1037" s="1"/>
      <c r="AGQ1037" s="1"/>
      <c r="AGR1037" s="1"/>
      <c r="AGS1037" s="1"/>
      <c r="AGT1037" s="1"/>
      <c r="AGU1037" s="1"/>
      <c r="AGV1037" s="1"/>
      <c r="AGW1037" s="1"/>
      <c r="AGX1037" s="1"/>
      <c r="AGY1037" s="1"/>
      <c r="AGZ1037" s="1"/>
      <c r="AHA1037" s="1"/>
      <c r="AHB1037" s="1"/>
      <c r="AHC1037" s="1"/>
      <c r="AHD1037" s="1"/>
      <c r="AHE1037" s="1"/>
      <c r="AHF1037" s="1"/>
      <c r="AHG1037" s="1"/>
      <c r="AHH1037" s="1"/>
      <c r="AHI1037" s="1"/>
      <c r="AHJ1037" s="1"/>
      <c r="AHK1037" s="1"/>
      <c r="AHL1037" s="1"/>
      <c r="AHM1037" s="1"/>
      <c r="AHN1037" s="1"/>
      <c r="AHO1037" s="1"/>
      <c r="AHP1037" s="1"/>
      <c r="AHQ1037" s="1"/>
      <c r="AHR1037" s="1"/>
      <c r="AHS1037" s="1"/>
      <c r="AHT1037" s="1"/>
      <c r="AHU1037" s="1"/>
      <c r="AHV1037" s="1"/>
      <c r="AHW1037" s="1"/>
      <c r="AHX1037" s="1"/>
      <c r="AHY1037" s="1"/>
      <c r="AHZ1037" s="1"/>
      <c r="AIA1037" s="1"/>
      <c r="AIB1037" s="1"/>
      <c r="AIC1037" s="1"/>
      <c r="AID1037" s="1"/>
      <c r="AIE1037" s="1"/>
      <c r="AIF1037" s="1"/>
      <c r="AIG1037" s="1"/>
      <c r="AIH1037" s="1"/>
      <c r="AII1037" s="1"/>
      <c r="AIJ1037" s="1"/>
      <c r="AIK1037" s="1"/>
      <c r="AIL1037" s="1"/>
      <c r="AIM1037" s="1"/>
      <c r="AIN1037" s="1"/>
      <c r="AIO1037" s="1"/>
      <c r="AIP1037" s="1"/>
      <c r="AIQ1037" s="1"/>
      <c r="AIR1037" s="1"/>
      <c r="AIS1037" s="1"/>
      <c r="AIT1037" s="1"/>
      <c r="AIU1037" s="1"/>
      <c r="AIV1037" s="1"/>
      <c r="AIW1037" s="1"/>
      <c r="AIX1037" s="1"/>
      <c r="AIY1037" s="1"/>
      <c r="AIZ1037" s="1"/>
      <c r="AJA1037" s="1"/>
      <c r="AJB1037" s="1"/>
      <c r="AJC1037" s="1"/>
      <c r="AJD1037" s="1"/>
      <c r="AJE1037" s="1"/>
      <c r="AJF1037" s="1"/>
      <c r="AJG1037" s="1"/>
      <c r="AJH1037" s="1"/>
      <c r="AJI1037" s="1"/>
      <c r="AJJ1037" s="1"/>
      <c r="AJK1037" s="1"/>
      <c r="AJL1037" s="1"/>
      <c r="AJM1037" s="1"/>
      <c r="AJN1037" s="1"/>
      <c r="AJO1037" s="1"/>
      <c r="AJP1037" s="1"/>
      <c r="AJQ1037" s="1"/>
      <c r="AJR1037" s="1"/>
      <c r="AJS1037" s="1"/>
      <c r="AJT1037" s="1"/>
      <c r="AJU1037" s="1"/>
      <c r="AJV1037" s="1"/>
      <c r="AJW1037" s="1"/>
      <c r="AJX1037" s="1"/>
      <c r="AJY1037" s="1"/>
      <c r="AJZ1037" s="1"/>
      <c r="AKA1037" s="1"/>
      <c r="AKB1037" s="1"/>
      <c r="AKC1037" s="1"/>
      <c r="AKD1037" s="1"/>
      <c r="AKE1037" s="1"/>
      <c r="AKF1037" s="1"/>
      <c r="AKG1037" s="1"/>
      <c r="AKH1037" s="1"/>
      <c r="AKI1037" s="1"/>
      <c r="AKJ1037" s="1"/>
      <c r="AKK1037" s="1"/>
      <c r="AKL1037" s="1"/>
      <c r="AKM1037" s="1"/>
      <c r="AKN1037" s="1"/>
      <c r="AKO1037" s="1"/>
      <c r="AKP1037" s="1"/>
      <c r="AKQ1037" s="1"/>
      <c r="AKR1037" s="1"/>
      <c r="AKS1037" s="1"/>
      <c r="AKT1037" s="1"/>
      <c r="AKU1037" s="1"/>
      <c r="AKV1037" s="1"/>
      <c r="AKW1037" s="1"/>
      <c r="AKX1037" s="1"/>
      <c r="AKY1037" s="1"/>
      <c r="AKZ1037" s="1"/>
      <c r="ALA1037" s="1"/>
      <c r="ALB1037" s="1"/>
      <c r="ALC1037" s="1"/>
      <c r="ALD1037" s="1"/>
      <c r="ALE1037" s="1"/>
      <c r="ALF1037" s="1"/>
      <c r="ALG1037" s="1"/>
      <c r="ALH1037" s="1"/>
      <c r="ALI1037" s="1"/>
      <c r="ALJ1037" s="1"/>
      <c r="ALK1037" s="1"/>
      <c r="ALL1037" s="1"/>
      <c r="ALM1037" s="1"/>
    </row>
    <row r="1038" ht="21" customHeight="1"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  <c r="NC1038" s="1"/>
      <c r="ND1038" s="1"/>
      <c r="NE1038" s="1"/>
      <c r="NF1038" s="1"/>
      <c r="NG1038" s="1"/>
      <c r="NH1038" s="1"/>
      <c r="NI1038" s="1"/>
      <c r="NJ1038" s="1"/>
      <c r="NK1038" s="1"/>
      <c r="NL1038" s="1"/>
      <c r="NM1038" s="1"/>
      <c r="NN1038" s="1"/>
      <c r="NO1038" s="1"/>
      <c r="NP1038" s="1"/>
      <c r="NQ1038" s="1"/>
      <c r="NR1038" s="1"/>
      <c r="NS1038" s="1"/>
      <c r="NT1038" s="1"/>
      <c r="NU1038" s="1"/>
      <c r="NV1038" s="1"/>
      <c r="NW1038" s="1"/>
      <c r="NX1038" s="1"/>
      <c r="NY1038" s="1"/>
      <c r="NZ1038" s="1"/>
      <c r="OA1038" s="1"/>
      <c r="OB1038" s="1"/>
      <c r="OC1038" s="1"/>
      <c r="OD1038" s="1"/>
      <c r="OE1038" s="1"/>
      <c r="OF1038" s="1"/>
      <c r="OG1038" s="1"/>
      <c r="OH1038" s="1"/>
      <c r="OI1038" s="1"/>
      <c r="OJ1038" s="1"/>
      <c r="OK1038" s="1"/>
      <c r="OL1038" s="1"/>
      <c r="OM1038" s="1"/>
      <c r="ON1038" s="1"/>
      <c r="OO1038" s="1"/>
      <c r="OP1038" s="1"/>
      <c r="OQ1038" s="1"/>
      <c r="OR1038" s="1"/>
      <c r="OS1038" s="1"/>
      <c r="OT1038" s="1"/>
      <c r="OU1038" s="1"/>
      <c r="OV1038" s="1"/>
      <c r="OW1038" s="1"/>
      <c r="OX1038" s="1"/>
      <c r="OY1038" s="1"/>
      <c r="OZ1038" s="1"/>
      <c r="PA1038" s="1"/>
      <c r="PB1038" s="1"/>
      <c r="PC1038" s="1"/>
      <c r="PD1038" s="1"/>
      <c r="PE1038" s="1"/>
      <c r="PF1038" s="1"/>
      <c r="PG1038" s="1"/>
      <c r="PH1038" s="1"/>
      <c r="PI1038" s="1"/>
      <c r="PJ1038" s="1"/>
      <c r="PK1038" s="1"/>
      <c r="PL1038" s="1"/>
      <c r="PM1038" s="1"/>
      <c r="PN1038" s="1"/>
      <c r="PO1038" s="1"/>
      <c r="PP1038" s="1"/>
      <c r="PQ1038" s="1"/>
      <c r="PR1038" s="1"/>
      <c r="PS1038" s="1"/>
      <c r="PT1038" s="1"/>
      <c r="PU1038" s="1"/>
      <c r="PV1038" s="1"/>
      <c r="PW1038" s="1"/>
      <c r="PX1038" s="1"/>
      <c r="PY1038" s="1"/>
      <c r="PZ1038" s="1"/>
      <c r="QA1038" s="1"/>
      <c r="QB1038" s="1"/>
      <c r="QC1038" s="1"/>
      <c r="QD1038" s="1"/>
      <c r="QE1038" s="1"/>
      <c r="QF1038" s="1"/>
      <c r="QG1038" s="1"/>
      <c r="QH1038" s="1"/>
      <c r="QI1038" s="1"/>
      <c r="QJ1038" s="1"/>
      <c r="QK1038" s="1"/>
      <c r="QL1038" s="1"/>
      <c r="QM1038" s="1"/>
      <c r="QN1038" s="1"/>
      <c r="QO1038" s="1"/>
      <c r="QP1038" s="1"/>
      <c r="QQ1038" s="1"/>
      <c r="QR1038" s="1"/>
      <c r="QS1038" s="1"/>
      <c r="QT1038" s="1"/>
      <c r="QU1038" s="1"/>
      <c r="QV1038" s="1"/>
      <c r="QW1038" s="1"/>
      <c r="QX1038" s="1"/>
      <c r="QY1038" s="1"/>
      <c r="QZ1038" s="1"/>
      <c r="RA1038" s="1"/>
      <c r="RB1038" s="1"/>
      <c r="RC1038" s="1"/>
      <c r="RD1038" s="1"/>
      <c r="RE1038" s="1"/>
      <c r="RF1038" s="1"/>
      <c r="RG1038" s="1"/>
      <c r="RH1038" s="1"/>
      <c r="RI1038" s="1"/>
      <c r="RJ1038" s="1"/>
      <c r="RK1038" s="1"/>
      <c r="RL1038" s="1"/>
      <c r="RM1038" s="1"/>
      <c r="RN1038" s="1"/>
      <c r="RO1038" s="1"/>
      <c r="RP1038" s="1"/>
      <c r="RQ1038" s="1"/>
      <c r="RR1038" s="1"/>
      <c r="RS1038" s="1"/>
      <c r="RT1038" s="1"/>
      <c r="RU1038" s="1"/>
      <c r="RV1038" s="1"/>
      <c r="RW1038" s="1"/>
      <c r="RX1038" s="1"/>
      <c r="RY1038" s="1"/>
      <c r="RZ1038" s="1"/>
      <c r="SA1038" s="1"/>
      <c r="SB1038" s="1"/>
      <c r="SC1038" s="1"/>
      <c r="SD1038" s="1"/>
      <c r="SE1038" s="1"/>
      <c r="SF1038" s="1"/>
      <c r="SG1038" s="1"/>
      <c r="SH1038" s="1"/>
      <c r="SI1038" s="1"/>
      <c r="SJ1038" s="1"/>
      <c r="SK1038" s="1"/>
      <c r="SL1038" s="1"/>
      <c r="SM1038" s="1"/>
      <c r="SN1038" s="1"/>
      <c r="SO1038" s="1"/>
      <c r="SP1038" s="1"/>
      <c r="SQ1038" s="1"/>
      <c r="SR1038" s="1"/>
      <c r="SS1038" s="1"/>
      <c r="ST1038" s="1"/>
      <c r="SU1038" s="1"/>
      <c r="SV1038" s="1"/>
      <c r="SW1038" s="1"/>
      <c r="SX1038" s="1"/>
      <c r="SY1038" s="1"/>
      <c r="SZ1038" s="1"/>
      <c r="TA1038" s="1"/>
      <c r="TB1038" s="1"/>
      <c r="TC1038" s="1"/>
      <c r="TD1038" s="1"/>
      <c r="TE1038" s="1"/>
      <c r="TF1038" s="1"/>
      <c r="TG1038" s="1"/>
      <c r="TH1038" s="1"/>
      <c r="TI1038" s="1"/>
      <c r="TJ1038" s="1"/>
      <c r="TK1038" s="1"/>
      <c r="TL1038" s="1"/>
      <c r="TM1038" s="1"/>
      <c r="TN1038" s="1"/>
      <c r="TO1038" s="1"/>
      <c r="TP1038" s="1"/>
      <c r="TQ1038" s="1"/>
      <c r="TR1038" s="1"/>
      <c r="TS1038" s="1"/>
      <c r="TT1038" s="1"/>
      <c r="TU1038" s="1"/>
      <c r="TV1038" s="1"/>
      <c r="TW1038" s="1"/>
      <c r="TX1038" s="1"/>
      <c r="TY1038" s="1"/>
      <c r="TZ1038" s="1"/>
      <c r="UA1038" s="1"/>
      <c r="UB1038" s="1"/>
      <c r="UC1038" s="1"/>
      <c r="UD1038" s="1"/>
      <c r="UE1038" s="1"/>
      <c r="UF1038" s="1"/>
      <c r="UG1038" s="1"/>
      <c r="UH1038" s="1"/>
      <c r="UI1038" s="1"/>
      <c r="UJ1038" s="1"/>
      <c r="UK1038" s="1"/>
      <c r="UL1038" s="1"/>
      <c r="UM1038" s="1"/>
      <c r="UN1038" s="1"/>
      <c r="UO1038" s="1"/>
      <c r="UP1038" s="1"/>
      <c r="UQ1038" s="1"/>
      <c r="UR1038" s="1"/>
      <c r="US1038" s="1"/>
      <c r="UT1038" s="1"/>
      <c r="UU1038" s="1"/>
      <c r="UV1038" s="1"/>
      <c r="UW1038" s="1"/>
      <c r="UX1038" s="1"/>
      <c r="UY1038" s="1"/>
      <c r="UZ1038" s="1"/>
      <c r="VA1038" s="1"/>
      <c r="VB1038" s="1"/>
      <c r="VC1038" s="1"/>
      <c r="VD1038" s="1"/>
      <c r="VE1038" s="1"/>
      <c r="VF1038" s="1"/>
      <c r="VG1038" s="1"/>
      <c r="VH1038" s="1"/>
      <c r="VI1038" s="1"/>
      <c r="VJ1038" s="1"/>
      <c r="VK1038" s="1"/>
      <c r="VL1038" s="1"/>
      <c r="VM1038" s="1"/>
      <c r="VN1038" s="1"/>
      <c r="VO1038" s="1"/>
      <c r="VP1038" s="1"/>
      <c r="VQ1038" s="1"/>
      <c r="VR1038" s="1"/>
      <c r="VS1038" s="1"/>
      <c r="VT1038" s="1"/>
      <c r="VU1038" s="1"/>
      <c r="VV1038" s="1"/>
      <c r="VW1038" s="1"/>
      <c r="VX1038" s="1"/>
      <c r="VY1038" s="1"/>
      <c r="VZ1038" s="1"/>
      <c r="WA1038" s="1"/>
      <c r="WB1038" s="1"/>
      <c r="WC1038" s="1"/>
      <c r="WD1038" s="1"/>
      <c r="WE1038" s="1"/>
      <c r="WF1038" s="1"/>
      <c r="WG1038" s="1"/>
      <c r="WH1038" s="1"/>
      <c r="WI1038" s="1"/>
      <c r="WJ1038" s="1"/>
      <c r="WK1038" s="1"/>
      <c r="WL1038" s="1"/>
      <c r="WM1038" s="1"/>
      <c r="WN1038" s="1"/>
      <c r="WO1038" s="1"/>
      <c r="WP1038" s="1"/>
      <c r="WQ1038" s="1"/>
      <c r="WR1038" s="1"/>
      <c r="WS1038" s="1"/>
      <c r="WT1038" s="1"/>
      <c r="WU1038" s="1"/>
      <c r="WV1038" s="1"/>
      <c r="WW1038" s="1"/>
      <c r="WX1038" s="1"/>
      <c r="WY1038" s="1"/>
      <c r="WZ1038" s="1"/>
      <c r="XA1038" s="1"/>
      <c r="XB1038" s="1"/>
      <c r="XC1038" s="1"/>
      <c r="XD1038" s="1"/>
      <c r="XE1038" s="1"/>
      <c r="XF1038" s="1"/>
      <c r="XG1038" s="1"/>
      <c r="XH1038" s="1"/>
      <c r="XI1038" s="1"/>
      <c r="XJ1038" s="1"/>
      <c r="XK1038" s="1"/>
      <c r="XL1038" s="1"/>
      <c r="XM1038" s="1"/>
      <c r="XN1038" s="1"/>
      <c r="XO1038" s="1"/>
      <c r="XP1038" s="1"/>
      <c r="XQ1038" s="1"/>
      <c r="XR1038" s="1"/>
      <c r="XS1038" s="1"/>
      <c r="XT1038" s="1"/>
      <c r="XU1038" s="1"/>
      <c r="XV1038" s="1"/>
      <c r="XW1038" s="1"/>
      <c r="XX1038" s="1"/>
      <c r="XY1038" s="1"/>
      <c r="XZ1038" s="1"/>
      <c r="YA1038" s="1"/>
      <c r="YB1038" s="1"/>
      <c r="YC1038" s="1"/>
      <c r="YD1038" s="1"/>
      <c r="YE1038" s="1"/>
      <c r="YF1038" s="1"/>
      <c r="YG1038" s="1"/>
      <c r="YH1038" s="1"/>
      <c r="YI1038" s="1"/>
      <c r="YJ1038" s="1"/>
      <c r="YK1038" s="1"/>
      <c r="YL1038" s="1"/>
      <c r="YM1038" s="1"/>
      <c r="YN1038" s="1"/>
      <c r="YO1038" s="1"/>
      <c r="YP1038" s="1"/>
      <c r="YQ1038" s="1"/>
      <c r="YR1038" s="1"/>
      <c r="YS1038" s="1"/>
      <c r="YT1038" s="1"/>
      <c r="YU1038" s="1"/>
      <c r="YV1038" s="1"/>
      <c r="YW1038" s="1"/>
      <c r="YX1038" s="1"/>
      <c r="YY1038" s="1"/>
      <c r="YZ1038" s="1"/>
      <c r="ZA1038" s="1"/>
      <c r="ZB1038" s="1"/>
      <c r="ZC1038" s="1"/>
      <c r="ZD1038" s="1"/>
      <c r="ZE1038" s="1"/>
      <c r="ZF1038" s="1"/>
      <c r="ZG1038" s="1"/>
      <c r="ZH1038" s="1"/>
      <c r="ZI1038" s="1"/>
      <c r="ZJ1038" s="1"/>
      <c r="ZK1038" s="1"/>
      <c r="ZL1038" s="1"/>
      <c r="ZM1038" s="1"/>
      <c r="ZN1038" s="1"/>
      <c r="ZO1038" s="1"/>
      <c r="ZP1038" s="1"/>
      <c r="ZQ1038" s="1"/>
      <c r="ZR1038" s="1"/>
      <c r="ZS1038" s="1"/>
      <c r="ZT1038" s="1"/>
      <c r="ZU1038" s="1"/>
      <c r="ZV1038" s="1"/>
      <c r="ZW1038" s="1"/>
      <c r="ZX1038" s="1"/>
      <c r="ZY1038" s="1"/>
      <c r="ZZ1038" s="1"/>
      <c r="AAA1038" s="1"/>
      <c r="AAB1038" s="1"/>
      <c r="AAC1038" s="1"/>
      <c r="AAD1038" s="1"/>
      <c r="AAE1038" s="1"/>
      <c r="AAF1038" s="1"/>
      <c r="AAG1038" s="1"/>
      <c r="AAH1038" s="1"/>
      <c r="AAI1038" s="1"/>
      <c r="AAJ1038" s="1"/>
      <c r="AAK1038" s="1"/>
      <c r="AAL1038" s="1"/>
      <c r="AAM1038" s="1"/>
      <c r="AAN1038" s="1"/>
      <c r="AAO1038" s="1"/>
      <c r="AAP1038" s="1"/>
      <c r="AAQ1038" s="1"/>
      <c r="AAR1038" s="1"/>
      <c r="AAS1038" s="1"/>
      <c r="AAT1038" s="1"/>
      <c r="AAU1038" s="1"/>
      <c r="AAV1038" s="1"/>
      <c r="AAW1038" s="1"/>
      <c r="AAX1038" s="1"/>
      <c r="AAY1038" s="1"/>
      <c r="AAZ1038" s="1"/>
      <c r="ABA1038" s="1"/>
      <c r="ABB1038" s="1"/>
      <c r="ABC1038" s="1"/>
      <c r="ABD1038" s="1"/>
      <c r="ABE1038" s="1"/>
      <c r="ABF1038" s="1"/>
      <c r="ABG1038" s="1"/>
      <c r="ABH1038" s="1"/>
      <c r="ABI1038" s="1"/>
      <c r="ABJ1038" s="1"/>
      <c r="ABK1038" s="1"/>
      <c r="ABL1038" s="1"/>
      <c r="ABM1038" s="1"/>
      <c r="ABN1038" s="1"/>
      <c r="ABO1038" s="1"/>
      <c r="ABP1038" s="1"/>
      <c r="ABQ1038" s="1"/>
      <c r="ABR1038" s="1"/>
      <c r="ABS1038" s="1"/>
      <c r="ABT1038" s="1"/>
      <c r="ABU1038" s="1"/>
      <c r="ABV1038" s="1"/>
      <c r="ABW1038" s="1"/>
      <c r="ABX1038" s="1"/>
      <c r="ABY1038" s="1"/>
      <c r="ABZ1038" s="1"/>
      <c r="ACA1038" s="1"/>
      <c r="ACB1038" s="1"/>
      <c r="ACC1038" s="1"/>
      <c r="ACD1038" s="1"/>
      <c r="ACE1038" s="1"/>
      <c r="ACF1038" s="1"/>
      <c r="ACG1038" s="1"/>
      <c r="ACH1038" s="1"/>
      <c r="ACI1038" s="1"/>
      <c r="ACJ1038" s="1"/>
      <c r="ACK1038" s="1"/>
      <c r="ACL1038" s="1"/>
      <c r="ACM1038" s="1"/>
      <c r="ACN1038" s="1"/>
      <c r="ACO1038" s="1"/>
      <c r="ACP1038" s="1"/>
      <c r="ACQ1038" s="1"/>
      <c r="ACR1038" s="1"/>
      <c r="ACS1038" s="1"/>
      <c r="ACT1038" s="1"/>
      <c r="ACU1038" s="1"/>
      <c r="ACV1038" s="1"/>
      <c r="ACW1038" s="1"/>
      <c r="ACX1038" s="1"/>
      <c r="ACY1038" s="1"/>
      <c r="ACZ1038" s="1"/>
      <c r="ADA1038" s="1"/>
      <c r="ADB1038" s="1"/>
      <c r="ADC1038" s="1"/>
      <c r="ADD1038" s="1"/>
      <c r="ADE1038" s="1"/>
      <c r="ADF1038" s="1"/>
      <c r="ADG1038" s="1"/>
      <c r="ADH1038" s="1"/>
      <c r="ADI1038" s="1"/>
      <c r="ADJ1038" s="1"/>
      <c r="ADK1038" s="1"/>
      <c r="ADL1038" s="1"/>
      <c r="ADM1038" s="1"/>
      <c r="ADN1038" s="1"/>
      <c r="ADO1038" s="1"/>
      <c r="ADP1038" s="1"/>
      <c r="ADQ1038" s="1"/>
      <c r="ADR1038" s="1"/>
      <c r="ADS1038" s="1"/>
      <c r="ADT1038" s="1"/>
      <c r="ADU1038" s="1"/>
      <c r="ADV1038" s="1"/>
      <c r="ADW1038" s="1"/>
      <c r="ADX1038" s="1"/>
      <c r="ADY1038" s="1"/>
      <c r="ADZ1038" s="1"/>
      <c r="AEA1038" s="1"/>
      <c r="AEB1038" s="1"/>
      <c r="AEC1038" s="1"/>
      <c r="AED1038" s="1"/>
      <c r="AEE1038" s="1"/>
      <c r="AEF1038" s="1"/>
      <c r="AEG1038" s="1"/>
      <c r="AEH1038" s="1"/>
      <c r="AEI1038" s="1"/>
      <c r="AEJ1038" s="1"/>
      <c r="AEK1038" s="1"/>
      <c r="AEL1038" s="1"/>
      <c r="AEM1038" s="1"/>
      <c r="AEN1038" s="1"/>
      <c r="AEO1038" s="1"/>
      <c r="AEP1038" s="1"/>
      <c r="AEQ1038" s="1"/>
      <c r="AER1038" s="1"/>
      <c r="AES1038" s="1"/>
      <c r="AET1038" s="1"/>
      <c r="AEU1038" s="1"/>
      <c r="AEV1038" s="1"/>
      <c r="AEW1038" s="1"/>
      <c r="AEX1038" s="1"/>
      <c r="AEY1038" s="1"/>
      <c r="AEZ1038" s="1"/>
      <c r="AFA1038" s="1"/>
      <c r="AFB1038" s="1"/>
      <c r="AFC1038" s="1"/>
      <c r="AFD1038" s="1"/>
      <c r="AFE1038" s="1"/>
      <c r="AFF1038" s="1"/>
      <c r="AFG1038" s="1"/>
      <c r="AFH1038" s="1"/>
      <c r="AFI1038" s="1"/>
      <c r="AFJ1038" s="1"/>
      <c r="AFK1038" s="1"/>
      <c r="AFL1038" s="1"/>
      <c r="AFM1038" s="1"/>
      <c r="AFN1038" s="1"/>
      <c r="AFO1038" s="1"/>
      <c r="AFP1038" s="1"/>
      <c r="AFQ1038" s="1"/>
      <c r="AFR1038" s="1"/>
      <c r="AFS1038" s="1"/>
      <c r="AFT1038" s="1"/>
      <c r="AFU1038" s="1"/>
      <c r="AFV1038" s="1"/>
      <c r="AFW1038" s="1"/>
      <c r="AFX1038" s="1"/>
      <c r="AFY1038" s="1"/>
      <c r="AFZ1038" s="1"/>
      <c r="AGA1038" s="1"/>
      <c r="AGB1038" s="1"/>
      <c r="AGC1038" s="1"/>
      <c r="AGD1038" s="1"/>
      <c r="AGE1038" s="1"/>
      <c r="AGF1038" s="1"/>
      <c r="AGG1038" s="1"/>
      <c r="AGH1038" s="1"/>
      <c r="AGI1038" s="1"/>
      <c r="AGJ1038" s="1"/>
      <c r="AGK1038" s="1"/>
      <c r="AGL1038" s="1"/>
      <c r="AGM1038" s="1"/>
      <c r="AGN1038" s="1"/>
      <c r="AGO1038" s="1"/>
      <c r="AGP1038" s="1"/>
      <c r="AGQ1038" s="1"/>
      <c r="AGR1038" s="1"/>
      <c r="AGS1038" s="1"/>
      <c r="AGT1038" s="1"/>
      <c r="AGU1038" s="1"/>
      <c r="AGV1038" s="1"/>
      <c r="AGW1038" s="1"/>
      <c r="AGX1038" s="1"/>
      <c r="AGY1038" s="1"/>
      <c r="AGZ1038" s="1"/>
      <c r="AHA1038" s="1"/>
      <c r="AHB1038" s="1"/>
      <c r="AHC1038" s="1"/>
      <c r="AHD1038" s="1"/>
      <c r="AHE1038" s="1"/>
      <c r="AHF1038" s="1"/>
      <c r="AHG1038" s="1"/>
      <c r="AHH1038" s="1"/>
      <c r="AHI1038" s="1"/>
      <c r="AHJ1038" s="1"/>
      <c r="AHK1038" s="1"/>
      <c r="AHL1038" s="1"/>
      <c r="AHM1038" s="1"/>
      <c r="AHN1038" s="1"/>
      <c r="AHO1038" s="1"/>
      <c r="AHP1038" s="1"/>
      <c r="AHQ1038" s="1"/>
      <c r="AHR1038" s="1"/>
      <c r="AHS1038" s="1"/>
      <c r="AHT1038" s="1"/>
      <c r="AHU1038" s="1"/>
      <c r="AHV1038" s="1"/>
      <c r="AHW1038" s="1"/>
      <c r="AHX1038" s="1"/>
      <c r="AHY1038" s="1"/>
      <c r="AHZ1038" s="1"/>
      <c r="AIA1038" s="1"/>
      <c r="AIB1038" s="1"/>
      <c r="AIC1038" s="1"/>
      <c r="AID1038" s="1"/>
      <c r="AIE1038" s="1"/>
      <c r="AIF1038" s="1"/>
      <c r="AIG1038" s="1"/>
      <c r="AIH1038" s="1"/>
      <c r="AII1038" s="1"/>
      <c r="AIJ1038" s="1"/>
      <c r="AIK1038" s="1"/>
      <c r="AIL1038" s="1"/>
      <c r="AIM1038" s="1"/>
      <c r="AIN1038" s="1"/>
      <c r="AIO1038" s="1"/>
      <c r="AIP1038" s="1"/>
      <c r="AIQ1038" s="1"/>
      <c r="AIR1038" s="1"/>
      <c r="AIS1038" s="1"/>
      <c r="AIT1038" s="1"/>
      <c r="AIU1038" s="1"/>
      <c r="AIV1038" s="1"/>
      <c r="AIW1038" s="1"/>
      <c r="AIX1038" s="1"/>
      <c r="AIY1038" s="1"/>
      <c r="AIZ1038" s="1"/>
      <c r="AJA1038" s="1"/>
      <c r="AJB1038" s="1"/>
      <c r="AJC1038" s="1"/>
      <c r="AJD1038" s="1"/>
      <c r="AJE1038" s="1"/>
      <c r="AJF1038" s="1"/>
      <c r="AJG1038" s="1"/>
      <c r="AJH1038" s="1"/>
      <c r="AJI1038" s="1"/>
      <c r="AJJ1038" s="1"/>
      <c r="AJK1038" s="1"/>
      <c r="AJL1038" s="1"/>
      <c r="AJM1038" s="1"/>
      <c r="AJN1038" s="1"/>
      <c r="AJO1038" s="1"/>
      <c r="AJP1038" s="1"/>
      <c r="AJQ1038" s="1"/>
      <c r="AJR1038" s="1"/>
      <c r="AJS1038" s="1"/>
      <c r="AJT1038" s="1"/>
      <c r="AJU1038" s="1"/>
      <c r="AJV1038" s="1"/>
      <c r="AJW1038" s="1"/>
      <c r="AJX1038" s="1"/>
      <c r="AJY1038" s="1"/>
      <c r="AJZ1038" s="1"/>
      <c r="AKA1038" s="1"/>
      <c r="AKB1038" s="1"/>
      <c r="AKC1038" s="1"/>
      <c r="AKD1038" s="1"/>
      <c r="AKE1038" s="1"/>
      <c r="AKF1038" s="1"/>
      <c r="AKG1038" s="1"/>
      <c r="AKH1038" s="1"/>
      <c r="AKI1038" s="1"/>
      <c r="AKJ1038" s="1"/>
      <c r="AKK1038" s="1"/>
      <c r="AKL1038" s="1"/>
      <c r="AKM1038" s="1"/>
      <c r="AKN1038" s="1"/>
      <c r="AKO1038" s="1"/>
      <c r="AKP1038" s="1"/>
      <c r="AKQ1038" s="1"/>
      <c r="AKR1038" s="1"/>
      <c r="AKS1038" s="1"/>
      <c r="AKT1038" s="1"/>
      <c r="AKU1038" s="1"/>
      <c r="AKV1038" s="1"/>
      <c r="AKW1038" s="1"/>
      <c r="AKX1038" s="1"/>
      <c r="AKY1038" s="1"/>
      <c r="AKZ1038" s="1"/>
      <c r="ALA1038" s="1"/>
      <c r="ALB1038" s="1"/>
      <c r="ALC1038" s="1"/>
      <c r="ALD1038" s="1"/>
      <c r="ALE1038" s="1"/>
      <c r="ALF1038" s="1"/>
      <c r="ALG1038" s="1"/>
      <c r="ALH1038" s="1"/>
      <c r="ALI1038" s="1"/>
      <c r="ALJ1038" s="1"/>
      <c r="ALK1038" s="1"/>
      <c r="ALL1038" s="1"/>
      <c r="ALM1038" s="1"/>
    </row>
    <row r="1039" ht="21" customHeight="1"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  <c r="LN1039" s="1"/>
      <c r="LO1039" s="1"/>
      <c r="LP1039" s="1"/>
      <c r="LQ1039" s="1"/>
      <c r="LR1039" s="1"/>
      <c r="LS1039" s="1"/>
      <c r="LT1039" s="1"/>
      <c r="LU1039" s="1"/>
      <c r="LV1039" s="1"/>
      <c r="LW1039" s="1"/>
      <c r="LX1039" s="1"/>
      <c r="LY1039" s="1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  <c r="MV1039" s="1"/>
      <c r="MW1039" s="1"/>
      <c r="MX1039" s="1"/>
      <c r="MY1039" s="1"/>
      <c r="MZ1039" s="1"/>
      <c r="NA1039" s="1"/>
      <c r="NB1039" s="1"/>
      <c r="NC1039" s="1"/>
      <c r="ND1039" s="1"/>
      <c r="NE1039" s="1"/>
      <c r="NF1039" s="1"/>
      <c r="NG1039" s="1"/>
      <c r="NH1039" s="1"/>
      <c r="NI1039" s="1"/>
      <c r="NJ1039" s="1"/>
      <c r="NK1039" s="1"/>
      <c r="NL1039" s="1"/>
      <c r="NM1039" s="1"/>
      <c r="NN1039" s="1"/>
      <c r="NO1039" s="1"/>
      <c r="NP1039" s="1"/>
      <c r="NQ1039" s="1"/>
      <c r="NR1039" s="1"/>
      <c r="NS1039" s="1"/>
      <c r="NT1039" s="1"/>
      <c r="NU1039" s="1"/>
      <c r="NV1039" s="1"/>
      <c r="NW1039" s="1"/>
      <c r="NX1039" s="1"/>
      <c r="NY1039" s="1"/>
      <c r="NZ1039" s="1"/>
      <c r="OA1039" s="1"/>
      <c r="OB1039" s="1"/>
      <c r="OC1039" s="1"/>
      <c r="OD1039" s="1"/>
      <c r="OE1039" s="1"/>
      <c r="OF1039" s="1"/>
      <c r="OG1039" s="1"/>
      <c r="OH1039" s="1"/>
      <c r="OI1039" s="1"/>
      <c r="OJ1039" s="1"/>
      <c r="OK1039" s="1"/>
      <c r="OL1039" s="1"/>
      <c r="OM1039" s="1"/>
      <c r="ON1039" s="1"/>
      <c r="OO1039" s="1"/>
      <c r="OP1039" s="1"/>
      <c r="OQ1039" s="1"/>
      <c r="OR1039" s="1"/>
      <c r="OS1039" s="1"/>
      <c r="OT1039" s="1"/>
      <c r="OU1039" s="1"/>
      <c r="OV1039" s="1"/>
      <c r="OW1039" s="1"/>
      <c r="OX1039" s="1"/>
      <c r="OY1039" s="1"/>
      <c r="OZ1039" s="1"/>
      <c r="PA1039" s="1"/>
      <c r="PB1039" s="1"/>
      <c r="PC1039" s="1"/>
      <c r="PD1039" s="1"/>
      <c r="PE1039" s="1"/>
      <c r="PF1039" s="1"/>
      <c r="PG1039" s="1"/>
      <c r="PH1039" s="1"/>
      <c r="PI1039" s="1"/>
      <c r="PJ1039" s="1"/>
      <c r="PK1039" s="1"/>
      <c r="PL1039" s="1"/>
      <c r="PM1039" s="1"/>
      <c r="PN1039" s="1"/>
      <c r="PO1039" s="1"/>
      <c r="PP1039" s="1"/>
      <c r="PQ1039" s="1"/>
      <c r="PR1039" s="1"/>
      <c r="PS1039" s="1"/>
      <c r="PT1039" s="1"/>
      <c r="PU1039" s="1"/>
      <c r="PV1039" s="1"/>
      <c r="PW1039" s="1"/>
      <c r="PX1039" s="1"/>
      <c r="PY1039" s="1"/>
      <c r="PZ1039" s="1"/>
      <c r="QA1039" s="1"/>
      <c r="QB1039" s="1"/>
      <c r="QC1039" s="1"/>
      <c r="QD1039" s="1"/>
      <c r="QE1039" s="1"/>
      <c r="QF1039" s="1"/>
      <c r="QG1039" s="1"/>
      <c r="QH1039" s="1"/>
      <c r="QI1039" s="1"/>
      <c r="QJ1039" s="1"/>
      <c r="QK1039" s="1"/>
      <c r="QL1039" s="1"/>
      <c r="QM1039" s="1"/>
      <c r="QN1039" s="1"/>
      <c r="QO1039" s="1"/>
      <c r="QP1039" s="1"/>
      <c r="QQ1039" s="1"/>
      <c r="QR1039" s="1"/>
      <c r="QS1039" s="1"/>
      <c r="QT1039" s="1"/>
      <c r="QU1039" s="1"/>
      <c r="QV1039" s="1"/>
      <c r="QW1039" s="1"/>
      <c r="QX1039" s="1"/>
      <c r="QY1039" s="1"/>
      <c r="QZ1039" s="1"/>
      <c r="RA1039" s="1"/>
      <c r="RB1039" s="1"/>
      <c r="RC1039" s="1"/>
      <c r="RD1039" s="1"/>
      <c r="RE1039" s="1"/>
      <c r="RF1039" s="1"/>
      <c r="RG1039" s="1"/>
      <c r="RH1039" s="1"/>
      <c r="RI1039" s="1"/>
      <c r="RJ1039" s="1"/>
      <c r="RK1039" s="1"/>
      <c r="RL1039" s="1"/>
      <c r="RM1039" s="1"/>
      <c r="RN1039" s="1"/>
      <c r="RO1039" s="1"/>
      <c r="RP1039" s="1"/>
      <c r="RQ1039" s="1"/>
      <c r="RR1039" s="1"/>
      <c r="RS1039" s="1"/>
      <c r="RT1039" s="1"/>
      <c r="RU1039" s="1"/>
      <c r="RV1039" s="1"/>
      <c r="RW1039" s="1"/>
      <c r="RX1039" s="1"/>
      <c r="RY1039" s="1"/>
      <c r="RZ1039" s="1"/>
      <c r="SA1039" s="1"/>
      <c r="SB1039" s="1"/>
      <c r="SC1039" s="1"/>
      <c r="SD1039" s="1"/>
      <c r="SE1039" s="1"/>
      <c r="SF1039" s="1"/>
      <c r="SG1039" s="1"/>
      <c r="SH1039" s="1"/>
      <c r="SI1039" s="1"/>
      <c r="SJ1039" s="1"/>
      <c r="SK1039" s="1"/>
      <c r="SL1039" s="1"/>
      <c r="SM1039" s="1"/>
      <c r="SN1039" s="1"/>
      <c r="SO1039" s="1"/>
      <c r="SP1039" s="1"/>
      <c r="SQ1039" s="1"/>
      <c r="SR1039" s="1"/>
      <c r="SS1039" s="1"/>
      <c r="ST1039" s="1"/>
      <c r="SU1039" s="1"/>
      <c r="SV1039" s="1"/>
      <c r="SW1039" s="1"/>
      <c r="SX1039" s="1"/>
      <c r="SY1039" s="1"/>
      <c r="SZ1039" s="1"/>
      <c r="TA1039" s="1"/>
      <c r="TB1039" s="1"/>
      <c r="TC1039" s="1"/>
      <c r="TD1039" s="1"/>
      <c r="TE1039" s="1"/>
      <c r="TF1039" s="1"/>
      <c r="TG1039" s="1"/>
      <c r="TH1039" s="1"/>
      <c r="TI1039" s="1"/>
      <c r="TJ1039" s="1"/>
      <c r="TK1039" s="1"/>
      <c r="TL1039" s="1"/>
      <c r="TM1039" s="1"/>
      <c r="TN1039" s="1"/>
      <c r="TO1039" s="1"/>
      <c r="TP1039" s="1"/>
      <c r="TQ1039" s="1"/>
      <c r="TR1039" s="1"/>
      <c r="TS1039" s="1"/>
      <c r="TT1039" s="1"/>
      <c r="TU1039" s="1"/>
      <c r="TV1039" s="1"/>
      <c r="TW1039" s="1"/>
      <c r="TX1039" s="1"/>
      <c r="TY1039" s="1"/>
      <c r="TZ1039" s="1"/>
      <c r="UA1039" s="1"/>
      <c r="UB1039" s="1"/>
      <c r="UC1039" s="1"/>
      <c r="UD1039" s="1"/>
      <c r="UE1039" s="1"/>
      <c r="UF1039" s="1"/>
      <c r="UG1039" s="1"/>
      <c r="UH1039" s="1"/>
      <c r="UI1039" s="1"/>
      <c r="UJ1039" s="1"/>
      <c r="UK1039" s="1"/>
      <c r="UL1039" s="1"/>
      <c r="UM1039" s="1"/>
      <c r="UN1039" s="1"/>
      <c r="UO1039" s="1"/>
      <c r="UP1039" s="1"/>
      <c r="UQ1039" s="1"/>
      <c r="UR1039" s="1"/>
      <c r="US1039" s="1"/>
      <c r="UT1039" s="1"/>
      <c r="UU1039" s="1"/>
      <c r="UV1039" s="1"/>
      <c r="UW1039" s="1"/>
      <c r="UX1039" s="1"/>
      <c r="UY1039" s="1"/>
      <c r="UZ1039" s="1"/>
      <c r="VA1039" s="1"/>
      <c r="VB1039" s="1"/>
      <c r="VC1039" s="1"/>
      <c r="VD1039" s="1"/>
      <c r="VE1039" s="1"/>
      <c r="VF1039" s="1"/>
      <c r="VG1039" s="1"/>
      <c r="VH1039" s="1"/>
      <c r="VI1039" s="1"/>
      <c r="VJ1039" s="1"/>
      <c r="VK1039" s="1"/>
      <c r="VL1039" s="1"/>
      <c r="VM1039" s="1"/>
      <c r="VN1039" s="1"/>
      <c r="VO1039" s="1"/>
      <c r="VP1039" s="1"/>
      <c r="VQ1039" s="1"/>
      <c r="VR1039" s="1"/>
      <c r="VS1039" s="1"/>
      <c r="VT1039" s="1"/>
      <c r="VU1039" s="1"/>
      <c r="VV1039" s="1"/>
      <c r="VW1039" s="1"/>
      <c r="VX1039" s="1"/>
      <c r="VY1039" s="1"/>
      <c r="VZ1039" s="1"/>
      <c r="WA1039" s="1"/>
      <c r="WB1039" s="1"/>
      <c r="WC1039" s="1"/>
      <c r="WD1039" s="1"/>
      <c r="WE1039" s="1"/>
      <c r="WF1039" s="1"/>
      <c r="WG1039" s="1"/>
      <c r="WH1039" s="1"/>
      <c r="WI1039" s="1"/>
      <c r="WJ1039" s="1"/>
      <c r="WK1039" s="1"/>
      <c r="WL1039" s="1"/>
      <c r="WM1039" s="1"/>
      <c r="WN1039" s="1"/>
      <c r="WO1039" s="1"/>
      <c r="WP1039" s="1"/>
      <c r="WQ1039" s="1"/>
      <c r="WR1039" s="1"/>
      <c r="WS1039" s="1"/>
      <c r="WT1039" s="1"/>
      <c r="WU1039" s="1"/>
      <c r="WV1039" s="1"/>
      <c r="WW1039" s="1"/>
      <c r="WX1039" s="1"/>
      <c r="WY1039" s="1"/>
      <c r="WZ1039" s="1"/>
      <c r="XA1039" s="1"/>
      <c r="XB1039" s="1"/>
      <c r="XC1039" s="1"/>
      <c r="XD1039" s="1"/>
      <c r="XE1039" s="1"/>
      <c r="XF1039" s="1"/>
      <c r="XG1039" s="1"/>
      <c r="XH1039" s="1"/>
      <c r="XI1039" s="1"/>
      <c r="XJ1039" s="1"/>
      <c r="XK1039" s="1"/>
      <c r="XL1039" s="1"/>
      <c r="XM1039" s="1"/>
      <c r="XN1039" s="1"/>
      <c r="XO1039" s="1"/>
      <c r="XP1039" s="1"/>
      <c r="XQ1039" s="1"/>
      <c r="XR1039" s="1"/>
      <c r="XS1039" s="1"/>
      <c r="XT1039" s="1"/>
      <c r="XU1039" s="1"/>
      <c r="XV1039" s="1"/>
      <c r="XW1039" s="1"/>
      <c r="XX1039" s="1"/>
      <c r="XY1039" s="1"/>
      <c r="XZ1039" s="1"/>
      <c r="YA1039" s="1"/>
      <c r="YB1039" s="1"/>
      <c r="YC1039" s="1"/>
      <c r="YD1039" s="1"/>
      <c r="YE1039" s="1"/>
      <c r="YF1039" s="1"/>
      <c r="YG1039" s="1"/>
      <c r="YH1039" s="1"/>
      <c r="YI1039" s="1"/>
      <c r="YJ1039" s="1"/>
      <c r="YK1039" s="1"/>
      <c r="YL1039" s="1"/>
      <c r="YM1039" s="1"/>
      <c r="YN1039" s="1"/>
      <c r="YO1039" s="1"/>
      <c r="YP1039" s="1"/>
      <c r="YQ1039" s="1"/>
      <c r="YR1039" s="1"/>
      <c r="YS1039" s="1"/>
      <c r="YT1039" s="1"/>
      <c r="YU1039" s="1"/>
      <c r="YV1039" s="1"/>
      <c r="YW1039" s="1"/>
      <c r="YX1039" s="1"/>
      <c r="YY1039" s="1"/>
      <c r="YZ1039" s="1"/>
      <c r="ZA1039" s="1"/>
      <c r="ZB1039" s="1"/>
      <c r="ZC1039" s="1"/>
      <c r="ZD1039" s="1"/>
      <c r="ZE1039" s="1"/>
      <c r="ZF1039" s="1"/>
      <c r="ZG1039" s="1"/>
      <c r="ZH1039" s="1"/>
      <c r="ZI1039" s="1"/>
      <c r="ZJ1039" s="1"/>
      <c r="ZK1039" s="1"/>
      <c r="ZL1039" s="1"/>
      <c r="ZM1039" s="1"/>
      <c r="ZN1039" s="1"/>
      <c r="ZO1039" s="1"/>
      <c r="ZP1039" s="1"/>
      <c r="ZQ1039" s="1"/>
      <c r="ZR1039" s="1"/>
      <c r="ZS1039" s="1"/>
      <c r="ZT1039" s="1"/>
      <c r="ZU1039" s="1"/>
      <c r="ZV1039" s="1"/>
      <c r="ZW1039" s="1"/>
      <c r="ZX1039" s="1"/>
      <c r="ZY1039" s="1"/>
      <c r="ZZ1039" s="1"/>
      <c r="AAA1039" s="1"/>
      <c r="AAB1039" s="1"/>
      <c r="AAC1039" s="1"/>
      <c r="AAD1039" s="1"/>
      <c r="AAE1039" s="1"/>
      <c r="AAF1039" s="1"/>
      <c r="AAG1039" s="1"/>
      <c r="AAH1039" s="1"/>
      <c r="AAI1039" s="1"/>
      <c r="AAJ1039" s="1"/>
      <c r="AAK1039" s="1"/>
      <c r="AAL1039" s="1"/>
      <c r="AAM1039" s="1"/>
      <c r="AAN1039" s="1"/>
      <c r="AAO1039" s="1"/>
      <c r="AAP1039" s="1"/>
      <c r="AAQ1039" s="1"/>
      <c r="AAR1039" s="1"/>
      <c r="AAS1039" s="1"/>
      <c r="AAT1039" s="1"/>
      <c r="AAU1039" s="1"/>
      <c r="AAV1039" s="1"/>
      <c r="AAW1039" s="1"/>
      <c r="AAX1039" s="1"/>
      <c r="AAY1039" s="1"/>
      <c r="AAZ1039" s="1"/>
      <c r="ABA1039" s="1"/>
      <c r="ABB1039" s="1"/>
      <c r="ABC1039" s="1"/>
      <c r="ABD1039" s="1"/>
      <c r="ABE1039" s="1"/>
      <c r="ABF1039" s="1"/>
      <c r="ABG1039" s="1"/>
      <c r="ABH1039" s="1"/>
      <c r="ABI1039" s="1"/>
      <c r="ABJ1039" s="1"/>
      <c r="ABK1039" s="1"/>
      <c r="ABL1039" s="1"/>
      <c r="ABM1039" s="1"/>
      <c r="ABN1039" s="1"/>
      <c r="ABO1039" s="1"/>
      <c r="ABP1039" s="1"/>
      <c r="ABQ1039" s="1"/>
      <c r="ABR1039" s="1"/>
      <c r="ABS1039" s="1"/>
      <c r="ABT1039" s="1"/>
      <c r="ABU1039" s="1"/>
      <c r="ABV1039" s="1"/>
      <c r="ABW1039" s="1"/>
      <c r="ABX1039" s="1"/>
      <c r="ABY1039" s="1"/>
      <c r="ABZ1039" s="1"/>
      <c r="ACA1039" s="1"/>
      <c r="ACB1039" s="1"/>
      <c r="ACC1039" s="1"/>
      <c r="ACD1039" s="1"/>
      <c r="ACE1039" s="1"/>
      <c r="ACF1039" s="1"/>
      <c r="ACG1039" s="1"/>
      <c r="ACH1039" s="1"/>
      <c r="ACI1039" s="1"/>
      <c r="ACJ1039" s="1"/>
      <c r="ACK1039" s="1"/>
      <c r="ACL1039" s="1"/>
      <c r="ACM1039" s="1"/>
      <c r="ACN1039" s="1"/>
      <c r="ACO1039" s="1"/>
      <c r="ACP1039" s="1"/>
      <c r="ACQ1039" s="1"/>
      <c r="ACR1039" s="1"/>
      <c r="ACS1039" s="1"/>
      <c r="ACT1039" s="1"/>
      <c r="ACU1039" s="1"/>
      <c r="ACV1039" s="1"/>
      <c r="ACW1039" s="1"/>
      <c r="ACX1039" s="1"/>
      <c r="ACY1039" s="1"/>
      <c r="ACZ1039" s="1"/>
      <c r="ADA1039" s="1"/>
      <c r="ADB1039" s="1"/>
      <c r="ADC1039" s="1"/>
      <c r="ADD1039" s="1"/>
      <c r="ADE1039" s="1"/>
      <c r="ADF1039" s="1"/>
      <c r="ADG1039" s="1"/>
      <c r="ADH1039" s="1"/>
      <c r="ADI1039" s="1"/>
      <c r="ADJ1039" s="1"/>
      <c r="ADK1039" s="1"/>
      <c r="ADL1039" s="1"/>
      <c r="ADM1039" s="1"/>
      <c r="ADN1039" s="1"/>
      <c r="ADO1039" s="1"/>
      <c r="ADP1039" s="1"/>
      <c r="ADQ1039" s="1"/>
      <c r="ADR1039" s="1"/>
      <c r="ADS1039" s="1"/>
      <c r="ADT1039" s="1"/>
      <c r="ADU1039" s="1"/>
      <c r="ADV1039" s="1"/>
      <c r="ADW1039" s="1"/>
      <c r="ADX1039" s="1"/>
      <c r="ADY1039" s="1"/>
      <c r="ADZ1039" s="1"/>
      <c r="AEA1039" s="1"/>
      <c r="AEB1039" s="1"/>
      <c r="AEC1039" s="1"/>
      <c r="AED1039" s="1"/>
      <c r="AEE1039" s="1"/>
      <c r="AEF1039" s="1"/>
      <c r="AEG1039" s="1"/>
      <c r="AEH1039" s="1"/>
      <c r="AEI1039" s="1"/>
      <c r="AEJ1039" s="1"/>
      <c r="AEK1039" s="1"/>
      <c r="AEL1039" s="1"/>
      <c r="AEM1039" s="1"/>
      <c r="AEN1039" s="1"/>
      <c r="AEO1039" s="1"/>
      <c r="AEP1039" s="1"/>
      <c r="AEQ1039" s="1"/>
      <c r="AER1039" s="1"/>
      <c r="AES1039" s="1"/>
      <c r="AET1039" s="1"/>
      <c r="AEU1039" s="1"/>
      <c r="AEV1039" s="1"/>
      <c r="AEW1039" s="1"/>
      <c r="AEX1039" s="1"/>
      <c r="AEY1039" s="1"/>
      <c r="AEZ1039" s="1"/>
      <c r="AFA1039" s="1"/>
      <c r="AFB1039" s="1"/>
      <c r="AFC1039" s="1"/>
      <c r="AFD1039" s="1"/>
      <c r="AFE1039" s="1"/>
      <c r="AFF1039" s="1"/>
      <c r="AFG1039" s="1"/>
      <c r="AFH1039" s="1"/>
      <c r="AFI1039" s="1"/>
      <c r="AFJ1039" s="1"/>
      <c r="AFK1039" s="1"/>
      <c r="AFL1039" s="1"/>
      <c r="AFM1039" s="1"/>
      <c r="AFN1039" s="1"/>
      <c r="AFO1039" s="1"/>
      <c r="AFP1039" s="1"/>
      <c r="AFQ1039" s="1"/>
      <c r="AFR1039" s="1"/>
      <c r="AFS1039" s="1"/>
      <c r="AFT1039" s="1"/>
      <c r="AFU1039" s="1"/>
      <c r="AFV1039" s="1"/>
      <c r="AFW1039" s="1"/>
      <c r="AFX1039" s="1"/>
      <c r="AFY1039" s="1"/>
      <c r="AFZ1039" s="1"/>
      <c r="AGA1039" s="1"/>
      <c r="AGB1039" s="1"/>
      <c r="AGC1039" s="1"/>
      <c r="AGD1039" s="1"/>
      <c r="AGE1039" s="1"/>
      <c r="AGF1039" s="1"/>
      <c r="AGG1039" s="1"/>
      <c r="AGH1039" s="1"/>
      <c r="AGI1039" s="1"/>
      <c r="AGJ1039" s="1"/>
      <c r="AGK1039" s="1"/>
      <c r="AGL1039" s="1"/>
      <c r="AGM1039" s="1"/>
      <c r="AGN1039" s="1"/>
      <c r="AGO1039" s="1"/>
      <c r="AGP1039" s="1"/>
      <c r="AGQ1039" s="1"/>
      <c r="AGR1039" s="1"/>
      <c r="AGS1039" s="1"/>
      <c r="AGT1039" s="1"/>
      <c r="AGU1039" s="1"/>
      <c r="AGV1039" s="1"/>
      <c r="AGW1039" s="1"/>
      <c r="AGX1039" s="1"/>
      <c r="AGY1039" s="1"/>
      <c r="AGZ1039" s="1"/>
      <c r="AHA1039" s="1"/>
      <c r="AHB1039" s="1"/>
      <c r="AHC1039" s="1"/>
      <c r="AHD1039" s="1"/>
      <c r="AHE1039" s="1"/>
      <c r="AHF1039" s="1"/>
      <c r="AHG1039" s="1"/>
      <c r="AHH1039" s="1"/>
      <c r="AHI1039" s="1"/>
      <c r="AHJ1039" s="1"/>
      <c r="AHK1039" s="1"/>
      <c r="AHL1039" s="1"/>
      <c r="AHM1039" s="1"/>
      <c r="AHN1039" s="1"/>
      <c r="AHO1039" s="1"/>
      <c r="AHP1039" s="1"/>
      <c r="AHQ1039" s="1"/>
      <c r="AHR1039" s="1"/>
      <c r="AHS1039" s="1"/>
      <c r="AHT1039" s="1"/>
      <c r="AHU1039" s="1"/>
      <c r="AHV1039" s="1"/>
      <c r="AHW1039" s="1"/>
      <c r="AHX1039" s="1"/>
      <c r="AHY1039" s="1"/>
      <c r="AHZ1039" s="1"/>
      <c r="AIA1039" s="1"/>
      <c r="AIB1039" s="1"/>
      <c r="AIC1039" s="1"/>
      <c r="AID1039" s="1"/>
      <c r="AIE1039" s="1"/>
      <c r="AIF1039" s="1"/>
      <c r="AIG1039" s="1"/>
      <c r="AIH1039" s="1"/>
      <c r="AII1039" s="1"/>
      <c r="AIJ1039" s="1"/>
      <c r="AIK1039" s="1"/>
      <c r="AIL1039" s="1"/>
      <c r="AIM1039" s="1"/>
      <c r="AIN1039" s="1"/>
      <c r="AIO1039" s="1"/>
      <c r="AIP1039" s="1"/>
      <c r="AIQ1039" s="1"/>
      <c r="AIR1039" s="1"/>
      <c r="AIS1039" s="1"/>
      <c r="AIT1039" s="1"/>
      <c r="AIU1039" s="1"/>
      <c r="AIV1039" s="1"/>
      <c r="AIW1039" s="1"/>
      <c r="AIX1039" s="1"/>
      <c r="AIY1039" s="1"/>
      <c r="AIZ1039" s="1"/>
      <c r="AJA1039" s="1"/>
      <c r="AJB1039" s="1"/>
      <c r="AJC1039" s="1"/>
      <c r="AJD1039" s="1"/>
      <c r="AJE1039" s="1"/>
      <c r="AJF1039" s="1"/>
      <c r="AJG1039" s="1"/>
      <c r="AJH1039" s="1"/>
      <c r="AJI1039" s="1"/>
      <c r="AJJ1039" s="1"/>
      <c r="AJK1039" s="1"/>
      <c r="AJL1039" s="1"/>
      <c r="AJM1039" s="1"/>
      <c r="AJN1039" s="1"/>
      <c r="AJO1039" s="1"/>
      <c r="AJP1039" s="1"/>
      <c r="AJQ1039" s="1"/>
      <c r="AJR1039" s="1"/>
      <c r="AJS1039" s="1"/>
      <c r="AJT1039" s="1"/>
      <c r="AJU1039" s="1"/>
      <c r="AJV1039" s="1"/>
      <c r="AJW1039" s="1"/>
      <c r="AJX1039" s="1"/>
      <c r="AJY1039" s="1"/>
      <c r="AJZ1039" s="1"/>
      <c r="AKA1039" s="1"/>
      <c r="AKB1039" s="1"/>
      <c r="AKC1039" s="1"/>
      <c r="AKD1039" s="1"/>
      <c r="AKE1039" s="1"/>
      <c r="AKF1039" s="1"/>
      <c r="AKG1039" s="1"/>
      <c r="AKH1039" s="1"/>
      <c r="AKI1039" s="1"/>
      <c r="AKJ1039" s="1"/>
      <c r="AKK1039" s="1"/>
      <c r="AKL1039" s="1"/>
      <c r="AKM1039" s="1"/>
      <c r="AKN1039" s="1"/>
      <c r="AKO1039" s="1"/>
      <c r="AKP1039" s="1"/>
      <c r="AKQ1039" s="1"/>
      <c r="AKR1039" s="1"/>
      <c r="AKS1039" s="1"/>
      <c r="AKT1039" s="1"/>
      <c r="AKU1039" s="1"/>
      <c r="AKV1039" s="1"/>
      <c r="AKW1039" s="1"/>
      <c r="AKX1039" s="1"/>
      <c r="AKY1039" s="1"/>
      <c r="AKZ1039" s="1"/>
      <c r="ALA1039" s="1"/>
      <c r="ALB1039" s="1"/>
      <c r="ALC1039" s="1"/>
      <c r="ALD1039" s="1"/>
      <c r="ALE1039" s="1"/>
      <c r="ALF1039" s="1"/>
      <c r="ALG1039" s="1"/>
      <c r="ALH1039" s="1"/>
      <c r="ALI1039" s="1"/>
      <c r="ALJ1039" s="1"/>
      <c r="ALK1039" s="1"/>
      <c r="ALL1039" s="1"/>
      <c r="ALM1039" s="1"/>
    </row>
    <row r="1040" ht="21" customHeight="1"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  <c r="MV1040" s="1"/>
      <c r="MW1040" s="1"/>
      <c r="MX1040" s="1"/>
      <c r="MY1040" s="1"/>
      <c r="MZ1040" s="1"/>
      <c r="NA1040" s="1"/>
      <c r="NB1040" s="1"/>
      <c r="NC1040" s="1"/>
      <c r="ND1040" s="1"/>
      <c r="NE1040" s="1"/>
      <c r="NF1040" s="1"/>
      <c r="NG1040" s="1"/>
      <c r="NH1040" s="1"/>
      <c r="NI1040" s="1"/>
      <c r="NJ1040" s="1"/>
      <c r="NK1040" s="1"/>
      <c r="NL1040" s="1"/>
      <c r="NM1040" s="1"/>
      <c r="NN1040" s="1"/>
      <c r="NO1040" s="1"/>
      <c r="NP1040" s="1"/>
      <c r="NQ1040" s="1"/>
      <c r="NR1040" s="1"/>
      <c r="NS1040" s="1"/>
      <c r="NT1040" s="1"/>
      <c r="NU1040" s="1"/>
      <c r="NV1040" s="1"/>
      <c r="NW1040" s="1"/>
      <c r="NX1040" s="1"/>
      <c r="NY1040" s="1"/>
      <c r="NZ1040" s="1"/>
      <c r="OA1040" s="1"/>
      <c r="OB1040" s="1"/>
      <c r="OC1040" s="1"/>
      <c r="OD1040" s="1"/>
      <c r="OE1040" s="1"/>
      <c r="OF1040" s="1"/>
      <c r="OG1040" s="1"/>
      <c r="OH1040" s="1"/>
      <c r="OI1040" s="1"/>
      <c r="OJ1040" s="1"/>
      <c r="OK1040" s="1"/>
      <c r="OL1040" s="1"/>
      <c r="OM1040" s="1"/>
      <c r="ON1040" s="1"/>
      <c r="OO1040" s="1"/>
      <c r="OP1040" s="1"/>
      <c r="OQ1040" s="1"/>
      <c r="OR1040" s="1"/>
      <c r="OS1040" s="1"/>
      <c r="OT1040" s="1"/>
      <c r="OU1040" s="1"/>
      <c r="OV1040" s="1"/>
      <c r="OW1040" s="1"/>
      <c r="OX1040" s="1"/>
      <c r="OY1040" s="1"/>
      <c r="OZ1040" s="1"/>
      <c r="PA1040" s="1"/>
      <c r="PB1040" s="1"/>
      <c r="PC1040" s="1"/>
      <c r="PD1040" s="1"/>
      <c r="PE1040" s="1"/>
      <c r="PF1040" s="1"/>
      <c r="PG1040" s="1"/>
      <c r="PH1040" s="1"/>
      <c r="PI1040" s="1"/>
      <c r="PJ1040" s="1"/>
      <c r="PK1040" s="1"/>
      <c r="PL1040" s="1"/>
      <c r="PM1040" s="1"/>
      <c r="PN1040" s="1"/>
      <c r="PO1040" s="1"/>
      <c r="PP1040" s="1"/>
      <c r="PQ1040" s="1"/>
      <c r="PR1040" s="1"/>
      <c r="PS1040" s="1"/>
      <c r="PT1040" s="1"/>
      <c r="PU1040" s="1"/>
      <c r="PV1040" s="1"/>
      <c r="PW1040" s="1"/>
      <c r="PX1040" s="1"/>
      <c r="PY1040" s="1"/>
      <c r="PZ1040" s="1"/>
      <c r="QA1040" s="1"/>
      <c r="QB1040" s="1"/>
      <c r="QC1040" s="1"/>
      <c r="QD1040" s="1"/>
      <c r="QE1040" s="1"/>
      <c r="QF1040" s="1"/>
      <c r="QG1040" s="1"/>
      <c r="QH1040" s="1"/>
      <c r="QI1040" s="1"/>
      <c r="QJ1040" s="1"/>
      <c r="QK1040" s="1"/>
      <c r="QL1040" s="1"/>
      <c r="QM1040" s="1"/>
      <c r="QN1040" s="1"/>
      <c r="QO1040" s="1"/>
      <c r="QP1040" s="1"/>
      <c r="QQ1040" s="1"/>
      <c r="QR1040" s="1"/>
      <c r="QS1040" s="1"/>
      <c r="QT1040" s="1"/>
      <c r="QU1040" s="1"/>
      <c r="QV1040" s="1"/>
      <c r="QW1040" s="1"/>
      <c r="QX1040" s="1"/>
      <c r="QY1040" s="1"/>
      <c r="QZ1040" s="1"/>
      <c r="RA1040" s="1"/>
      <c r="RB1040" s="1"/>
      <c r="RC1040" s="1"/>
      <c r="RD1040" s="1"/>
      <c r="RE1040" s="1"/>
      <c r="RF1040" s="1"/>
      <c r="RG1040" s="1"/>
      <c r="RH1040" s="1"/>
      <c r="RI1040" s="1"/>
      <c r="RJ1040" s="1"/>
      <c r="RK1040" s="1"/>
      <c r="RL1040" s="1"/>
      <c r="RM1040" s="1"/>
      <c r="RN1040" s="1"/>
      <c r="RO1040" s="1"/>
      <c r="RP1040" s="1"/>
      <c r="RQ1040" s="1"/>
      <c r="RR1040" s="1"/>
      <c r="RS1040" s="1"/>
      <c r="RT1040" s="1"/>
      <c r="RU1040" s="1"/>
      <c r="RV1040" s="1"/>
      <c r="RW1040" s="1"/>
      <c r="RX1040" s="1"/>
      <c r="RY1040" s="1"/>
      <c r="RZ1040" s="1"/>
      <c r="SA1040" s="1"/>
      <c r="SB1040" s="1"/>
      <c r="SC1040" s="1"/>
      <c r="SD1040" s="1"/>
      <c r="SE1040" s="1"/>
      <c r="SF1040" s="1"/>
      <c r="SG1040" s="1"/>
      <c r="SH1040" s="1"/>
      <c r="SI1040" s="1"/>
      <c r="SJ1040" s="1"/>
      <c r="SK1040" s="1"/>
      <c r="SL1040" s="1"/>
      <c r="SM1040" s="1"/>
      <c r="SN1040" s="1"/>
      <c r="SO1040" s="1"/>
      <c r="SP1040" s="1"/>
      <c r="SQ1040" s="1"/>
      <c r="SR1040" s="1"/>
      <c r="SS1040" s="1"/>
      <c r="ST1040" s="1"/>
      <c r="SU1040" s="1"/>
      <c r="SV1040" s="1"/>
      <c r="SW1040" s="1"/>
      <c r="SX1040" s="1"/>
      <c r="SY1040" s="1"/>
      <c r="SZ1040" s="1"/>
      <c r="TA1040" s="1"/>
      <c r="TB1040" s="1"/>
      <c r="TC1040" s="1"/>
      <c r="TD1040" s="1"/>
      <c r="TE1040" s="1"/>
      <c r="TF1040" s="1"/>
      <c r="TG1040" s="1"/>
      <c r="TH1040" s="1"/>
      <c r="TI1040" s="1"/>
      <c r="TJ1040" s="1"/>
      <c r="TK1040" s="1"/>
      <c r="TL1040" s="1"/>
      <c r="TM1040" s="1"/>
      <c r="TN1040" s="1"/>
      <c r="TO1040" s="1"/>
      <c r="TP1040" s="1"/>
      <c r="TQ1040" s="1"/>
      <c r="TR1040" s="1"/>
      <c r="TS1040" s="1"/>
      <c r="TT1040" s="1"/>
      <c r="TU1040" s="1"/>
      <c r="TV1040" s="1"/>
      <c r="TW1040" s="1"/>
      <c r="TX1040" s="1"/>
      <c r="TY1040" s="1"/>
      <c r="TZ1040" s="1"/>
      <c r="UA1040" s="1"/>
      <c r="UB1040" s="1"/>
      <c r="UC1040" s="1"/>
      <c r="UD1040" s="1"/>
      <c r="UE1040" s="1"/>
      <c r="UF1040" s="1"/>
      <c r="UG1040" s="1"/>
      <c r="UH1040" s="1"/>
      <c r="UI1040" s="1"/>
      <c r="UJ1040" s="1"/>
      <c r="UK1040" s="1"/>
      <c r="UL1040" s="1"/>
      <c r="UM1040" s="1"/>
      <c r="UN1040" s="1"/>
      <c r="UO1040" s="1"/>
      <c r="UP1040" s="1"/>
      <c r="UQ1040" s="1"/>
      <c r="UR1040" s="1"/>
      <c r="US1040" s="1"/>
      <c r="UT1040" s="1"/>
      <c r="UU1040" s="1"/>
      <c r="UV1040" s="1"/>
      <c r="UW1040" s="1"/>
      <c r="UX1040" s="1"/>
      <c r="UY1040" s="1"/>
      <c r="UZ1040" s="1"/>
      <c r="VA1040" s="1"/>
      <c r="VB1040" s="1"/>
      <c r="VC1040" s="1"/>
      <c r="VD1040" s="1"/>
      <c r="VE1040" s="1"/>
      <c r="VF1040" s="1"/>
      <c r="VG1040" s="1"/>
      <c r="VH1040" s="1"/>
      <c r="VI1040" s="1"/>
      <c r="VJ1040" s="1"/>
      <c r="VK1040" s="1"/>
      <c r="VL1040" s="1"/>
      <c r="VM1040" s="1"/>
      <c r="VN1040" s="1"/>
      <c r="VO1040" s="1"/>
      <c r="VP1040" s="1"/>
      <c r="VQ1040" s="1"/>
      <c r="VR1040" s="1"/>
      <c r="VS1040" s="1"/>
      <c r="VT1040" s="1"/>
      <c r="VU1040" s="1"/>
      <c r="VV1040" s="1"/>
      <c r="VW1040" s="1"/>
      <c r="VX1040" s="1"/>
      <c r="VY1040" s="1"/>
      <c r="VZ1040" s="1"/>
      <c r="WA1040" s="1"/>
      <c r="WB1040" s="1"/>
      <c r="WC1040" s="1"/>
      <c r="WD1040" s="1"/>
      <c r="WE1040" s="1"/>
      <c r="WF1040" s="1"/>
      <c r="WG1040" s="1"/>
      <c r="WH1040" s="1"/>
      <c r="WI1040" s="1"/>
      <c r="WJ1040" s="1"/>
      <c r="WK1040" s="1"/>
      <c r="WL1040" s="1"/>
      <c r="WM1040" s="1"/>
      <c r="WN1040" s="1"/>
      <c r="WO1040" s="1"/>
      <c r="WP1040" s="1"/>
      <c r="WQ1040" s="1"/>
      <c r="WR1040" s="1"/>
      <c r="WS1040" s="1"/>
      <c r="WT1040" s="1"/>
      <c r="WU1040" s="1"/>
      <c r="WV1040" s="1"/>
      <c r="WW1040" s="1"/>
      <c r="WX1040" s="1"/>
      <c r="WY1040" s="1"/>
      <c r="WZ1040" s="1"/>
      <c r="XA1040" s="1"/>
      <c r="XB1040" s="1"/>
      <c r="XC1040" s="1"/>
      <c r="XD1040" s="1"/>
      <c r="XE1040" s="1"/>
      <c r="XF1040" s="1"/>
      <c r="XG1040" s="1"/>
      <c r="XH1040" s="1"/>
      <c r="XI1040" s="1"/>
      <c r="XJ1040" s="1"/>
      <c r="XK1040" s="1"/>
      <c r="XL1040" s="1"/>
      <c r="XM1040" s="1"/>
      <c r="XN1040" s="1"/>
      <c r="XO1040" s="1"/>
      <c r="XP1040" s="1"/>
      <c r="XQ1040" s="1"/>
      <c r="XR1040" s="1"/>
      <c r="XS1040" s="1"/>
      <c r="XT1040" s="1"/>
      <c r="XU1040" s="1"/>
      <c r="XV1040" s="1"/>
      <c r="XW1040" s="1"/>
      <c r="XX1040" s="1"/>
      <c r="XY1040" s="1"/>
      <c r="XZ1040" s="1"/>
      <c r="YA1040" s="1"/>
      <c r="YB1040" s="1"/>
      <c r="YC1040" s="1"/>
      <c r="YD1040" s="1"/>
      <c r="YE1040" s="1"/>
      <c r="YF1040" s="1"/>
      <c r="YG1040" s="1"/>
      <c r="YH1040" s="1"/>
      <c r="YI1040" s="1"/>
      <c r="YJ1040" s="1"/>
      <c r="YK1040" s="1"/>
      <c r="YL1040" s="1"/>
      <c r="YM1040" s="1"/>
      <c r="YN1040" s="1"/>
      <c r="YO1040" s="1"/>
      <c r="YP1040" s="1"/>
      <c r="YQ1040" s="1"/>
      <c r="YR1040" s="1"/>
      <c r="YS1040" s="1"/>
      <c r="YT1040" s="1"/>
      <c r="YU1040" s="1"/>
      <c r="YV1040" s="1"/>
      <c r="YW1040" s="1"/>
      <c r="YX1040" s="1"/>
      <c r="YY1040" s="1"/>
      <c r="YZ1040" s="1"/>
      <c r="ZA1040" s="1"/>
      <c r="ZB1040" s="1"/>
      <c r="ZC1040" s="1"/>
      <c r="ZD1040" s="1"/>
      <c r="ZE1040" s="1"/>
      <c r="ZF1040" s="1"/>
      <c r="ZG1040" s="1"/>
      <c r="ZH1040" s="1"/>
      <c r="ZI1040" s="1"/>
      <c r="ZJ1040" s="1"/>
      <c r="ZK1040" s="1"/>
      <c r="ZL1040" s="1"/>
      <c r="ZM1040" s="1"/>
      <c r="ZN1040" s="1"/>
      <c r="ZO1040" s="1"/>
      <c r="ZP1040" s="1"/>
      <c r="ZQ1040" s="1"/>
      <c r="ZR1040" s="1"/>
      <c r="ZS1040" s="1"/>
      <c r="ZT1040" s="1"/>
      <c r="ZU1040" s="1"/>
      <c r="ZV1040" s="1"/>
      <c r="ZW1040" s="1"/>
      <c r="ZX1040" s="1"/>
      <c r="ZY1040" s="1"/>
      <c r="ZZ1040" s="1"/>
      <c r="AAA1040" s="1"/>
      <c r="AAB1040" s="1"/>
      <c r="AAC1040" s="1"/>
      <c r="AAD1040" s="1"/>
      <c r="AAE1040" s="1"/>
      <c r="AAF1040" s="1"/>
      <c r="AAG1040" s="1"/>
      <c r="AAH1040" s="1"/>
      <c r="AAI1040" s="1"/>
      <c r="AAJ1040" s="1"/>
      <c r="AAK1040" s="1"/>
      <c r="AAL1040" s="1"/>
      <c r="AAM1040" s="1"/>
      <c r="AAN1040" s="1"/>
      <c r="AAO1040" s="1"/>
      <c r="AAP1040" s="1"/>
      <c r="AAQ1040" s="1"/>
      <c r="AAR1040" s="1"/>
      <c r="AAS1040" s="1"/>
      <c r="AAT1040" s="1"/>
      <c r="AAU1040" s="1"/>
      <c r="AAV1040" s="1"/>
      <c r="AAW1040" s="1"/>
      <c r="AAX1040" s="1"/>
      <c r="AAY1040" s="1"/>
      <c r="AAZ1040" s="1"/>
      <c r="ABA1040" s="1"/>
      <c r="ABB1040" s="1"/>
      <c r="ABC1040" s="1"/>
      <c r="ABD1040" s="1"/>
      <c r="ABE1040" s="1"/>
      <c r="ABF1040" s="1"/>
      <c r="ABG1040" s="1"/>
      <c r="ABH1040" s="1"/>
      <c r="ABI1040" s="1"/>
      <c r="ABJ1040" s="1"/>
      <c r="ABK1040" s="1"/>
      <c r="ABL1040" s="1"/>
      <c r="ABM1040" s="1"/>
      <c r="ABN1040" s="1"/>
      <c r="ABO1040" s="1"/>
      <c r="ABP1040" s="1"/>
      <c r="ABQ1040" s="1"/>
      <c r="ABR1040" s="1"/>
      <c r="ABS1040" s="1"/>
      <c r="ABT1040" s="1"/>
      <c r="ABU1040" s="1"/>
      <c r="ABV1040" s="1"/>
      <c r="ABW1040" s="1"/>
      <c r="ABX1040" s="1"/>
      <c r="ABY1040" s="1"/>
      <c r="ABZ1040" s="1"/>
      <c r="ACA1040" s="1"/>
      <c r="ACB1040" s="1"/>
      <c r="ACC1040" s="1"/>
      <c r="ACD1040" s="1"/>
      <c r="ACE1040" s="1"/>
      <c r="ACF1040" s="1"/>
      <c r="ACG1040" s="1"/>
      <c r="ACH1040" s="1"/>
      <c r="ACI1040" s="1"/>
      <c r="ACJ1040" s="1"/>
      <c r="ACK1040" s="1"/>
      <c r="ACL1040" s="1"/>
      <c r="ACM1040" s="1"/>
      <c r="ACN1040" s="1"/>
      <c r="ACO1040" s="1"/>
      <c r="ACP1040" s="1"/>
      <c r="ACQ1040" s="1"/>
      <c r="ACR1040" s="1"/>
      <c r="ACS1040" s="1"/>
      <c r="ACT1040" s="1"/>
      <c r="ACU1040" s="1"/>
      <c r="ACV1040" s="1"/>
      <c r="ACW1040" s="1"/>
      <c r="ACX1040" s="1"/>
      <c r="ACY1040" s="1"/>
      <c r="ACZ1040" s="1"/>
      <c r="ADA1040" s="1"/>
      <c r="ADB1040" s="1"/>
      <c r="ADC1040" s="1"/>
      <c r="ADD1040" s="1"/>
      <c r="ADE1040" s="1"/>
      <c r="ADF1040" s="1"/>
      <c r="ADG1040" s="1"/>
      <c r="ADH1040" s="1"/>
      <c r="ADI1040" s="1"/>
      <c r="ADJ1040" s="1"/>
      <c r="ADK1040" s="1"/>
      <c r="ADL1040" s="1"/>
      <c r="ADM1040" s="1"/>
      <c r="ADN1040" s="1"/>
      <c r="ADO1040" s="1"/>
      <c r="ADP1040" s="1"/>
      <c r="ADQ1040" s="1"/>
      <c r="ADR1040" s="1"/>
      <c r="ADS1040" s="1"/>
      <c r="ADT1040" s="1"/>
      <c r="ADU1040" s="1"/>
      <c r="ADV1040" s="1"/>
      <c r="ADW1040" s="1"/>
      <c r="ADX1040" s="1"/>
      <c r="ADY1040" s="1"/>
      <c r="ADZ1040" s="1"/>
      <c r="AEA1040" s="1"/>
      <c r="AEB1040" s="1"/>
      <c r="AEC1040" s="1"/>
      <c r="AED1040" s="1"/>
      <c r="AEE1040" s="1"/>
      <c r="AEF1040" s="1"/>
      <c r="AEG1040" s="1"/>
      <c r="AEH1040" s="1"/>
      <c r="AEI1040" s="1"/>
      <c r="AEJ1040" s="1"/>
      <c r="AEK1040" s="1"/>
      <c r="AEL1040" s="1"/>
      <c r="AEM1040" s="1"/>
      <c r="AEN1040" s="1"/>
      <c r="AEO1040" s="1"/>
      <c r="AEP1040" s="1"/>
      <c r="AEQ1040" s="1"/>
      <c r="AER1040" s="1"/>
      <c r="AES1040" s="1"/>
      <c r="AET1040" s="1"/>
      <c r="AEU1040" s="1"/>
      <c r="AEV1040" s="1"/>
      <c r="AEW1040" s="1"/>
      <c r="AEX1040" s="1"/>
      <c r="AEY1040" s="1"/>
      <c r="AEZ1040" s="1"/>
      <c r="AFA1040" s="1"/>
      <c r="AFB1040" s="1"/>
      <c r="AFC1040" s="1"/>
      <c r="AFD1040" s="1"/>
      <c r="AFE1040" s="1"/>
      <c r="AFF1040" s="1"/>
      <c r="AFG1040" s="1"/>
      <c r="AFH1040" s="1"/>
      <c r="AFI1040" s="1"/>
      <c r="AFJ1040" s="1"/>
      <c r="AFK1040" s="1"/>
      <c r="AFL1040" s="1"/>
      <c r="AFM1040" s="1"/>
      <c r="AFN1040" s="1"/>
      <c r="AFO1040" s="1"/>
      <c r="AFP1040" s="1"/>
      <c r="AFQ1040" s="1"/>
      <c r="AFR1040" s="1"/>
      <c r="AFS1040" s="1"/>
      <c r="AFT1040" s="1"/>
      <c r="AFU1040" s="1"/>
      <c r="AFV1040" s="1"/>
      <c r="AFW1040" s="1"/>
      <c r="AFX1040" s="1"/>
      <c r="AFY1040" s="1"/>
      <c r="AFZ1040" s="1"/>
      <c r="AGA1040" s="1"/>
      <c r="AGB1040" s="1"/>
      <c r="AGC1040" s="1"/>
      <c r="AGD1040" s="1"/>
      <c r="AGE1040" s="1"/>
      <c r="AGF1040" s="1"/>
      <c r="AGG1040" s="1"/>
      <c r="AGH1040" s="1"/>
      <c r="AGI1040" s="1"/>
      <c r="AGJ1040" s="1"/>
      <c r="AGK1040" s="1"/>
      <c r="AGL1040" s="1"/>
      <c r="AGM1040" s="1"/>
      <c r="AGN1040" s="1"/>
      <c r="AGO1040" s="1"/>
      <c r="AGP1040" s="1"/>
      <c r="AGQ1040" s="1"/>
      <c r="AGR1040" s="1"/>
      <c r="AGS1040" s="1"/>
      <c r="AGT1040" s="1"/>
      <c r="AGU1040" s="1"/>
      <c r="AGV1040" s="1"/>
      <c r="AGW1040" s="1"/>
      <c r="AGX1040" s="1"/>
      <c r="AGY1040" s="1"/>
      <c r="AGZ1040" s="1"/>
      <c r="AHA1040" s="1"/>
      <c r="AHB1040" s="1"/>
      <c r="AHC1040" s="1"/>
      <c r="AHD1040" s="1"/>
      <c r="AHE1040" s="1"/>
      <c r="AHF1040" s="1"/>
      <c r="AHG1040" s="1"/>
      <c r="AHH1040" s="1"/>
      <c r="AHI1040" s="1"/>
      <c r="AHJ1040" s="1"/>
      <c r="AHK1040" s="1"/>
      <c r="AHL1040" s="1"/>
      <c r="AHM1040" s="1"/>
      <c r="AHN1040" s="1"/>
      <c r="AHO1040" s="1"/>
      <c r="AHP1040" s="1"/>
      <c r="AHQ1040" s="1"/>
      <c r="AHR1040" s="1"/>
      <c r="AHS1040" s="1"/>
      <c r="AHT1040" s="1"/>
      <c r="AHU1040" s="1"/>
      <c r="AHV1040" s="1"/>
      <c r="AHW1040" s="1"/>
      <c r="AHX1040" s="1"/>
      <c r="AHY1040" s="1"/>
      <c r="AHZ1040" s="1"/>
      <c r="AIA1040" s="1"/>
      <c r="AIB1040" s="1"/>
      <c r="AIC1040" s="1"/>
      <c r="AID1040" s="1"/>
      <c r="AIE1040" s="1"/>
      <c r="AIF1040" s="1"/>
      <c r="AIG1040" s="1"/>
      <c r="AIH1040" s="1"/>
      <c r="AII1040" s="1"/>
      <c r="AIJ1040" s="1"/>
      <c r="AIK1040" s="1"/>
      <c r="AIL1040" s="1"/>
      <c r="AIM1040" s="1"/>
      <c r="AIN1040" s="1"/>
      <c r="AIO1040" s="1"/>
      <c r="AIP1040" s="1"/>
      <c r="AIQ1040" s="1"/>
      <c r="AIR1040" s="1"/>
      <c r="AIS1040" s="1"/>
      <c r="AIT1040" s="1"/>
      <c r="AIU1040" s="1"/>
      <c r="AIV1040" s="1"/>
      <c r="AIW1040" s="1"/>
      <c r="AIX1040" s="1"/>
      <c r="AIY1040" s="1"/>
      <c r="AIZ1040" s="1"/>
      <c r="AJA1040" s="1"/>
      <c r="AJB1040" s="1"/>
      <c r="AJC1040" s="1"/>
      <c r="AJD1040" s="1"/>
      <c r="AJE1040" s="1"/>
      <c r="AJF1040" s="1"/>
      <c r="AJG1040" s="1"/>
      <c r="AJH1040" s="1"/>
      <c r="AJI1040" s="1"/>
      <c r="AJJ1040" s="1"/>
      <c r="AJK1040" s="1"/>
      <c r="AJL1040" s="1"/>
      <c r="AJM1040" s="1"/>
      <c r="AJN1040" s="1"/>
      <c r="AJO1040" s="1"/>
      <c r="AJP1040" s="1"/>
      <c r="AJQ1040" s="1"/>
      <c r="AJR1040" s="1"/>
      <c r="AJS1040" s="1"/>
      <c r="AJT1040" s="1"/>
      <c r="AJU1040" s="1"/>
      <c r="AJV1040" s="1"/>
      <c r="AJW1040" s="1"/>
      <c r="AJX1040" s="1"/>
      <c r="AJY1040" s="1"/>
      <c r="AJZ1040" s="1"/>
      <c r="AKA1040" s="1"/>
      <c r="AKB1040" s="1"/>
      <c r="AKC1040" s="1"/>
      <c r="AKD1040" s="1"/>
      <c r="AKE1040" s="1"/>
      <c r="AKF1040" s="1"/>
      <c r="AKG1040" s="1"/>
      <c r="AKH1040" s="1"/>
      <c r="AKI1040" s="1"/>
      <c r="AKJ1040" s="1"/>
      <c r="AKK1040" s="1"/>
      <c r="AKL1040" s="1"/>
      <c r="AKM1040" s="1"/>
      <c r="AKN1040" s="1"/>
      <c r="AKO1040" s="1"/>
      <c r="AKP1040" s="1"/>
      <c r="AKQ1040" s="1"/>
      <c r="AKR1040" s="1"/>
      <c r="AKS1040" s="1"/>
      <c r="AKT1040" s="1"/>
      <c r="AKU1040" s="1"/>
      <c r="AKV1040" s="1"/>
      <c r="AKW1040" s="1"/>
      <c r="AKX1040" s="1"/>
      <c r="AKY1040" s="1"/>
      <c r="AKZ1040" s="1"/>
      <c r="ALA1040" s="1"/>
      <c r="ALB1040" s="1"/>
      <c r="ALC1040" s="1"/>
      <c r="ALD1040" s="1"/>
      <c r="ALE1040" s="1"/>
      <c r="ALF1040" s="1"/>
      <c r="ALG1040" s="1"/>
      <c r="ALH1040" s="1"/>
      <c r="ALI1040" s="1"/>
      <c r="ALJ1040" s="1"/>
      <c r="ALK1040" s="1"/>
      <c r="ALL1040" s="1"/>
      <c r="ALM1040" s="1"/>
    </row>
    <row r="1041" ht="21" customHeight="1"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/>
      <c r="LV1041" s="1"/>
      <c r="LW1041" s="1"/>
      <c r="LX1041" s="1"/>
      <c r="LY1041" s="1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  <c r="MV1041" s="1"/>
      <c r="MW1041" s="1"/>
      <c r="MX1041" s="1"/>
      <c r="MY1041" s="1"/>
      <c r="MZ1041" s="1"/>
      <c r="NA1041" s="1"/>
      <c r="NB1041" s="1"/>
      <c r="NC1041" s="1"/>
      <c r="ND1041" s="1"/>
      <c r="NE1041" s="1"/>
      <c r="NF1041" s="1"/>
      <c r="NG1041" s="1"/>
      <c r="NH1041" s="1"/>
      <c r="NI1041" s="1"/>
      <c r="NJ1041" s="1"/>
      <c r="NK1041" s="1"/>
      <c r="NL1041" s="1"/>
      <c r="NM1041" s="1"/>
      <c r="NN1041" s="1"/>
      <c r="NO1041" s="1"/>
      <c r="NP1041" s="1"/>
      <c r="NQ1041" s="1"/>
      <c r="NR1041" s="1"/>
      <c r="NS1041" s="1"/>
      <c r="NT1041" s="1"/>
      <c r="NU1041" s="1"/>
      <c r="NV1041" s="1"/>
      <c r="NW1041" s="1"/>
      <c r="NX1041" s="1"/>
      <c r="NY1041" s="1"/>
      <c r="NZ1041" s="1"/>
      <c r="OA1041" s="1"/>
      <c r="OB1041" s="1"/>
      <c r="OC1041" s="1"/>
      <c r="OD1041" s="1"/>
      <c r="OE1041" s="1"/>
      <c r="OF1041" s="1"/>
      <c r="OG1041" s="1"/>
      <c r="OH1041" s="1"/>
      <c r="OI1041" s="1"/>
      <c r="OJ1041" s="1"/>
      <c r="OK1041" s="1"/>
      <c r="OL1041" s="1"/>
      <c r="OM1041" s="1"/>
      <c r="ON1041" s="1"/>
      <c r="OO1041" s="1"/>
      <c r="OP1041" s="1"/>
      <c r="OQ1041" s="1"/>
      <c r="OR1041" s="1"/>
      <c r="OS1041" s="1"/>
      <c r="OT1041" s="1"/>
      <c r="OU1041" s="1"/>
      <c r="OV1041" s="1"/>
      <c r="OW1041" s="1"/>
      <c r="OX1041" s="1"/>
      <c r="OY1041" s="1"/>
      <c r="OZ1041" s="1"/>
      <c r="PA1041" s="1"/>
      <c r="PB1041" s="1"/>
      <c r="PC1041" s="1"/>
      <c r="PD1041" s="1"/>
      <c r="PE1041" s="1"/>
      <c r="PF1041" s="1"/>
      <c r="PG1041" s="1"/>
      <c r="PH1041" s="1"/>
      <c r="PI1041" s="1"/>
      <c r="PJ1041" s="1"/>
      <c r="PK1041" s="1"/>
      <c r="PL1041" s="1"/>
      <c r="PM1041" s="1"/>
      <c r="PN1041" s="1"/>
      <c r="PO1041" s="1"/>
      <c r="PP1041" s="1"/>
      <c r="PQ1041" s="1"/>
      <c r="PR1041" s="1"/>
      <c r="PS1041" s="1"/>
      <c r="PT1041" s="1"/>
      <c r="PU1041" s="1"/>
      <c r="PV1041" s="1"/>
      <c r="PW1041" s="1"/>
      <c r="PX1041" s="1"/>
      <c r="PY1041" s="1"/>
      <c r="PZ1041" s="1"/>
      <c r="QA1041" s="1"/>
      <c r="QB1041" s="1"/>
      <c r="QC1041" s="1"/>
      <c r="QD1041" s="1"/>
      <c r="QE1041" s="1"/>
      <c r="QF1041" s="1"/>
      <c r="QG1041" s="1"/>
      <c r="QH1041" s="1"/>
      <c r="QI1041" s="1"/>
      <c r="QJ1041" s="1"/>
      <c r="QK1041" s="1"/>
      <c r="QL1041" s="1"/>
      <c r="QM1041" s="1"/>
      <c r="QN1041" s="1"/>
      <c r="QO1041" s="1"/>
      <c r="QP1041" s="1"/>
      <c r="QQ1041" s="1"/>
      <c r="QR1041" s="1"/>
      <c r="QS1041" s="1"/>
      <c r="QT1041" s="1"/>
      <c r="QU1041" s="1"/>
      <c r="QV1041" s="1"/>
      <c r="QW1041" s="1"/>
      <c r="QX1041" s="1"/>
      <c r="QY1041" s="1"/>
      <c r="QZ1041" s="1"/>
      <c r="RA1041" s="1"/>
      <c r="RB1041" s="1"/>
      <c r="RC1041" s="1"/>
      <c r="RD1041" s="1"/>
      <c r="RE1041" s="1"/>
      <c r="RF1041" s="1"/>
      <c r="RG1041" s="1"/>
      <c r="RH1041" s="1"/>
      <c r="RI1041" s="1"/>
      <c r="RJ1041" s="1"/>
      <c r="RK1041" s="1"/>
      <c r="RL1041" s="1"/>
      <c r="RM1041" s="1"/>
      <c r="RN1041" s="1"/>
      <c r="RO1041" s="1"/>
      <c r="RP1041" s="1"/>
      <c r="RQ1041" s="1"/>
      <c r="RR1041" s="1"/>
      <c r="RS1041" s="1"/>
      <c r="RT1041" s="1"/>
      <c r="RU1041" s="1"/>
      <c r="RV1041" s="1"/>
      <c r="RW1041" s="1"/>
      <c r="RX1041" s="1"/>
      <c r="RY1041" s="1"/>
      <c r="RZ1041" s="1"/>
      <c r="SA1041" s="1"/>
      <c r="SB1041" s="1"/>
      <c r="SC1041" s="1"/>
      <c r="SD1041" s="1"/>
      <c r="SE1041" s="1"/>
      <c r="SF1041" s="1"/>
      <c r="SG1041" s="1"/>
      <c r="SH1041" s="1"/>
      <c r="SI1041" s="1"/>
      <c r="SJ1041" s="1"/>
      <c r="SK1041" s="1"/>
      <c r="SL1041" s="1"/>
      <c r="SM1041" s="1"/>
      <c r="SN1041" s="1"/>
      <c r="SO1041" s="1"/>
      <c r="SP1041" s="1"/>
      <c r="SQ1041" s="1"/>
      <c r="SR1041" s="1"/>
      <c r="SS1041" s="1"/>
      <c r="ST1041" s="1"/>
      <c r="SU1041" s="1"/>
      <c r="SV1041" s="1"/>
      <c r="SW1041" s="1"/>
      <c r="SX1041" s="1"/>
      <c r="SY1041" s="1"/>
      <c r="SZ1041" s="1"/>
      <c r="TA1041" s="1"/>
      <c r="TB1041" s="1"/>
      <c r="TC1041" s="1"/>
      <c r="TD1041" s="1"/>
      <c r="TE1041" s="1"/>
      <c r="TF1041" s="1"/>
      <c r="TG1041" s="1"/>
      <c r="TH1041" s="1"/>
      <c r="TI1041" s="1"/>
      <c r="TJ1041" s="1"/>
      <c r="TK1041" s="1"/>
      <c r="TL1041" s="1"/>
      <c r="TM1041" s="1"/>
      <c r="TN1041" s="1"/>
      <c r="TO1041" s="1"/>
      <c r="TP1041" s="1"/>
      <c r="TQ1041" s="1"/>
      <c r="TR1041" s="1"/>
      <c r="TS1041" s="1"/>
      <c r="TT1041" s="1"/>
      <c r="TU1041" s="1"/>
      <c r="TV1041" s="1"/>
      <c r="TW1041" s="1"/>
      <c r="TX1041" s="1"/>
      <c r="TY1041" s="1"/>
      <c r="TZ1041" s="1"/>
      <c r="UA1041" s="1"/>
      <c r="UB1041" s="1"/>
      <c r="UC1041" s="1"/>
      <c r="UD1041" s="1"/>
      <c r="UE1041" s="1"/>
      <c r="UF1041" s="1"/>
      <c r="UG1041" s="1"/>
      <c r="UH1041" s="1"/>
      <c r="UI1041" s="1"/>
      <c r="UJ1041" s="1"/>
      <c r="UK1041" s="1"/>
      <c r="UL1041" s="1"/>
      <c r="UM1041" s="1"/>
      <c r="UN1041" s="1"/>
      <c r="UO1041" s="1"/>
      <c r="UP1041" s="1"/>
      <c r="UQ1041" s="1"/>
      <c r="UR1041" s="1"/>
      <c r="US1041" s="1"/>
      <c r="UT1041" s="1"/>
      <c r="UU1041" s="1"/>
      <c r="UV1041" s="1"/>
      <c r="UW1041" s="1"/>
      <c r="UX1041" s="1"/>
      <c r="UY1041" s="1"/>
      <c r="UZ1041" s="1"/>
      <c r="VA1041" s="1"/>
      <c r="VB1041" s="1"/>
      <c r="VC1041" s="1"/>
      <c r="VD1041" s="1"/>
      <c r="VE1041" s="1"/>
      <c r="VF1041" s="1"/>
      <c r="VG1041" s="1"/>
      <c r="VH1041" s="1"/>
      <c r="VI1041" s="1"/>
      <c r="VJ1041" s="1"/>
      <c r="VK1041" s="1"/>
      <c r="VL1041" s="1"/>
      <c r="VM1041" s="1"/>
      <c r="VN1041" s="1"/>
      <c r="VO1041" s="1"/>
      <c r="VP1041" s="1"/>
      <c r="VQ1041" s="1"/>
      <c r="VR1041" s="1"/>
      <c r="VS1041" s="1"/>
      <c r="VT1041" s="1"/>
      <c r="VU1041" s="1"/>
      <c r="VV1041" s="1"/>
      <c r="VW1041" s="1"/>
      <c r="VX1041" s="1"/>
      <c r="VY1041" s="1"/>
      <c r="VZ1041" s="1"/>
      <c r="WA1041" s="1"/>
      <c r="WB1041" s="1"/>
      <c r="WC1041" s="1"/>
      <c r="WD1041" s="1"/>
      <c r="WE1041" s="1"/>
      <c r="WF1041" s="1"/>
      <c r="WG1041" s="1"/>
      <c r="WH1041" s="1"/>
      <c r="WI1041" s="1"/>
      <c r="WJ1041" s="1"/>
      <c r="WK1041" s="1"/>
      <c r="WL1041" s="1"/>
      <c r="WM1041" s="1"/>
      <c r="WN1041" s="1"/>
      <c r="WO1041" s="1"/>
      <c r="WP1041" s="1"/>
      <c r="WQ1041" s="1"/>
      <c r="WR1041" s="1"/>
      <c r="WS1041" s="1"/>
      <c r="WT1041" s="1"/>
      <c r="WU1041" s="1"/>
      <c r="WV1041" s="1"/>
      <c r="WW1041" s="1"/>
      <c r="WX1041" s="1"/>
      <c r="WY1041" s="1"/>
      <c r="WZ1041" s="1"/>
      <c r="XA1041" s="1"/>
      <c r="XB1041" s="1"/>
      <c r="XC1041" s="1"/>
      <c r="XD1041" s="1"/>
      <c r="XE1041" s="1"/>
      <c r="XF1041" s="1"/>
      <c r="XG1041" s="1"/>
      <c r="XH1041" s="1"/>
      <c r="XI1041" s="1"/>
      <c r="XJ1041" s="1"/>
      <c r="XK1041" s="1"/>
      <c r="XL1041" s="1"/>
      <c r="XM1041" s="1"/>
      <c r="XN1041" s="1"/>
      <c r="XO1041" s="1"/>
      <c r="XP1041" s="1"/>
      <c r="XQ1041" s="1"/>
      <c r="XR1041" s="1"/>
      <c r="XS1041" s="1"/>
      <c r="XT1041" s="1"/>
      <c r="XU1041" s="1"/>
      <c r="XV1041" s="1"/>
      <c r="XW1041" s="1"/>
      <c r="XX1041" s="1"/>
      <c r="XY1041" s="1"/>
      <c r="XZ1041" s="1"/>
      <c r="YA1041" s="1"/>
      <c r="YB1041" s="1"/>
      <c r="YC1041" s="1"/>
      <c r="YD1041" s="1"/>
      <c r="YE1041" s="1"/>
      <c r="YF1041" s="1"/>
      <c r="YG1041" s="1"/>
      <c r="YH1041" s="1"/>
      <c r="YI1041" s="1"/>
      <c r="YJ1041" s="1"/>
      <c r="YK1041" s="1"/>
      <c r="YL1041" s="1"/>
      <c r="YM1041" s="1"/>
      <c r="YN1041" s="1"/>
      <c r="YO1041" s="1"/>
      <c r="YP1041" s="1"/>
      <c r="YQ1041" s="1"/>
      <c r="YR1041" s="1"/>
      <c r="YS1041" s="1"/>
      <c r="YT1041" s="1"/>
      <c r="YU1041" s="1"/>
      <c r="YV1041" s="1"/>
      <c r="YW1041" s="1"/>
      <c r="YX1041" s="1"/>
      <c r="YY1041" s="1"/>
      <c r="YZ1041" s="1"/>
      <c r="ZA1041" s="1"/>
      <c r="ZB1041" s="1"/>
      <c r="ZC1041" s="1"/>
      <c r="ZD1041" s="1"/>
      <c r="ZE1041" s="1"/>
      <c r="ZF1041" s="1"/>
      <c r="ZG1041" s="1"/>
      <c r="ZH1041" s="1"/>
      <c r="ZI1041" s="1"/>
      <c r="ZJ1041" s="1"/>
      <c r="ZK1041" s="1"/>
      <c r="ZL1041" s="1"/>
      <c r="ZM1041" s="1"/>
      <c r="ZN1041" s="1"/>
      <c r="ZO1041" s="1"/>
      <c r="ZP1041" s="1"/>
      <c r="ZQ1041" s="1"/>
      <c r="ZR1041" s="1"/>
      <c r="ZS1041" s="1"/>
      <c r="ZT1041" s="1"/>
      <c r="ZU1041" s="1"/>
      <c r="ZV1041" s="1"/>
      <c r="ZW1041" s="1"/>
      <c r="ZX1041" s="1"/>
      <c r="ZY1041" s="1"/>
      <c r="ZZ1041" s="1"/>
      <c r="AAA1041" s="1"/>
      <c r="AAB1041" s="1"/>
      <c r="AAC1041" s="1"/>
      <c r="AAD1041" s="1"/>
      <c r="AAE1041" s="1"/>
      <c r="AAF1041" s="1"/>
      <c r="AAG1041" s="1"/>
      <c r="AAH1041" s="1"/>
      <c r="AAI1041" s="1"/>
      <c r="AAJ1041" s="1"/>
      <c r="AAK1041" s="1"/>
      <c r="AAL1041" s="1"/>
      <c r="AAM1041" s="1"/>
      <c r="AAN1041" s="1"/>
      <c r="AAO1041" s="1"/>
      <c r="AAP1041" s="1"/>
      <c r="AAQ1041" s="1"/>
      <c r="AAR1041" s="1"/>
      <c r="AAS1041" s="1"/>
      <c r="AAT1041" s="1"/>
      <c r="AAU1041" s="1"/>
      <c r="AAV1041" s="1"/>
      <c r="AAW1041" s="1"/>
      <c r="AAX1041" s="1"/>
      <c r="AAY1041" s="1"/>
      <c r="AAZ1041" s="1"/>
      <c r="ABA1041" s="1"/>
      <c r="ABB1041" s="1"/>
      <c r="ABC1041" s="1"/>
      <c r="ABD1041" s="1"/>
      <c r="ABE1041" s="1"/>
      <c r="ABF1041" s="1"/>
      <c r="ABG1041" s="1"/>
      <c r="ABH1041" s="1"/>
      <c r="ABI1041" s="1"/>
      <c r="ABJ1041" s="1"/>
      <c r="ABK1041" s="1"/>
      <c r="ABL1041" s="1"/>
      <c r="ABM1041" s="1"/>
      <c r="ABN1041" s="1"/>
      <c r="ABO1041" s="1"/>
      <c r="ABP1041" s="1"/>
      <c r="ABQ1041" s="1"/>
      <c r="ABR1041" s="1"/>
      <c r="ABS1041" s="1"/>
      <c r="ABT1041" s="1"/>
      <c r="ABU1041" s="1"/>
      <c r="ABV1041" s="1"/>
      <c r="ABW1041" s="1"/>
      <c r="ABX1041" s="1"/>
      <c r="ABY1041" s="1"/>
      <c r="ABZ1041" s="1"/>
      <c r="ACA1041" s="1"/>
      <c r="ACB1041" s="1"/>
      <c r="ACC1041" s="1"/>
      <c r="ACD1041" s="1"/>
      <c r="ACE1041" s="1"/>
      <c r="ACF1041" s="1"/>
      <c r="ACG1041" s="1"/>
      <c r="ACH1041" s="1"/>
      <c r="ACI1041" s="1"/>
      <c r="ACJ1041" s="1"/>
      <c r="ACK1041" s="1"/>
      <c r="ACL1041" s="1"/>
      <c r="ACM1041" s="1"/>
      <c r="ACN1041" s="1"/>
      <c r="ACO1041" s="1"/>
      <c r="ACP1041" s="1"/>
      <c r="ACQ1041" s="1"/>
      <c r="ACR1041" s="1"/>
      <c r="ACS1041" s="1"/>
      <c r="ACT1041" s="1"/>
      <c r="ACU1041" s="1"/>
      <c r="ACV1041" s="1"/>
      <c r="ACW1041" s="1"/>
      <c r="ACX1041" s="1"/>
      <c r="ACY1041" s="1"/>
      <c r="ACZ1041" s="1"/>
      <c r="ADA1041" s="1"/>
      <c r="ADB1041" s="1"/>
      <c r="ADC1041" s="1"/>
      <c r="ADD1041" s="1"/>
      <c r="ADE1041" s="1"/>
      <c r="ADF1041" s="1"/>
      <c r="ADG1041" s="1"/>
      <c r="ADH1041" s="1"/>
      <c r="ADI1041" s="1"/>
      <c r="ADJ1041" s="1"/>
      <c r="ADK1041" s="1"/>
      <c r="ADL1041" s="1"/>
      <c r="ADM1041" s="1"/>
      <c r="ADN1041" s="1"/>
      <c r="ADO1041" s="1"/>
      <c r="ADP1041" s="1"/>
      <c r="ADQ1041" s="1"/>
      <c r="ADR1041" s="1"/>
      <c r="ADS1041" s="1"/>
      <c r="ADT1041" s="1"/>
      <c r="ADU1041" s="1"/>
      <c r="ADV1041" s="1"/>
      <c r="ADW1041" s="1"/>
      <c r="ADX1041" s="1"/>
      <c r="ADY1041" s="1"/>
      <c r="ADZ1041" s="1"/>
      <c r="AEA1041" s="1"/>
      <c r="AEB1041" s="1"/>
      <c r="AEC1041" s="1"/>
      <c r="AED1041" s="1"/>
      <c r="AEE1041" s="1"/>
      <c r="AEF1041" s="1"/>
      <c r="AEG1041" s="1"/>
      <c r="AEH1041" s="1"/>
      <c r="AEI1041" s="1"/>
      <c r="AEJ1041" s="1"/>
      <c r="AEK1041" s="1"/>
      <c r="AEL1041" s="1"/>
      <c r="AEM1041" s="1"/>
      <c r="AEN1041" s="1"/>
      <c r="AEO1041" s="1"/>
      <c r="AEP1041" s="1"/>
      <c r="AEQ1041" s="1"/>
      <c r="AER1041" s="1"/>
      <c r="AES1041" s="1"/>
      <c r="AET1041" s="1"/>
      <c r="AEU1041" s="1"/>
      <c r="AEV1041" s="1"/>
      <c r="AEW1041" s="1"/>
      <c r="AEX1041" s="1"/>
      <c r="AEY1041" s="1"/>
      <c r="AEZ1041" s="1"/>
      <c r="AFA1041" s="1"/>
      <c r="AFB1041" s="1"/>
      <c r="AFC1041" s="1"/>
      <c r="AFD1041" s="1"/>
      <c r="AFE1041" s="1"/>
      <c r="AFF1041" s="1"/>
      <c r="AFG1041" s="1"/>
      <c r="AFH1041" s="1"/>
      <c r="AFI1041" s="1"/>
      <c r="AFJ1041" s="1"/>
      <c r="AFK1041" s="1"/>
      <c r="AFL1041" s="1"/>
      <c r="AFM1041" s="1"/>
      <c r="AFN1041" s="1"/>
      <c r="AFO1041" s="1"/>
      <c r="AFP1041" s="1"/>
      <c r="AFQ1041" s="1"/>
      <c r="AFR1041" s="1"/>
      <c r="AFS1041" s="1"/>
      <c r="AFT1041" s="1"/>
      <c r="AFU1041" s="1"/>
      <c r="AFV1041" s="1"/>
      <c r="AFW1041" s="1"/>
      <c r="AFX1041" s="1"/>
      <c r="AFY1041" s="1"/>
      <c r="AFZ1041" s="1"/>
      <c r="AGA1041" s="1"/>
      <c r="AGB1041" s="1"/>
      <c r="AGC1041" s="1"/>
      <c r="AGD1041" s="1"/>
      <c r="AGE1041" s="1"/>
      <c r="AGF1041" s="1"/>
      <c r="AGG1041" s="1"/>
      <c r="AGH1041" s="1"/>
      <c r="AGI1041" s="1"/>
      <c r="AGJ1041" s="1"/>
      <c r="AGK1041" s="1"/>
      <c r="AGL1041" s="1"/>
      <c r="AGM1041" s="1"/>
      <c r="AGN1041" s="1"/>
      <c r="AGO1041" s="1"/>
      <c r="AGP1041" s="1"/>
      <c r="AGQ1041" s="1"/>
      <c r="AGR1041" s="1"/>
      <c r="AGS1041" s="1"/>
      <c r="AGT1041" s="1"/>
      <c r="AGU1041" s="1"/>
      <c r="AGV1041" s="1"/>
      <c r="AGW1041" s="1"/>
      <c r="AGX1041" s="1"/>
      <c r="AGY1041" s="1"/>
      <c r="AGZ1041" s="1"/>
      <c r="AHA1041" s="1"/>
      <c r="AHB1041" s="1"/>
      <c r="AHC1041" s="1"/>
      <c r="AHD1041" s="1"/>
      <c r="AHE1041" s="1"/>
      <c r="AHF1041" s="1"/>
      <c r="AHG1041" s="1"/>
      <c r="AHH1041" s="1"/>
      <c r="AHI1041" s="1"/>
      <c r="AHJ1041" s="1"/>
      <c r="AHK1041" s="1"/>
      <c r="AHL1041" s="1"/>
      <c r="AHM1041" s="1"/>
      <c r="AHN1041" s="1"/>
      <c r="AHO1041" s="1"/>
      <c r="AHP1041" s="1"/>
      <c r="AHQ1041" s="1"/>
      <c r="AHR1041" s="1"/>
      <c r="AHS1041" s="1"/>
      <c r="AHT1041" s="1"/>
      <c r="AHU1041" s="1"/>
      <c r="AHV1041" s="1"/>
      <c r="AHW1041" s="1"/>
      <c r="AHX1041" s="1"/>
      <c r="AHY1041" s="1"/>
      <c r="AHZ1041" s="1"/>
      <c r="AIA1041" s="1"/>
      <c r="AIB1041" s="1"/>
      <c r="AIC1041" s="1"/>
      <c r="AID1041" s="1"/>
      <c r="AIE1041" s="1"/>
      <c r="AIF1041" s="1"/>
      <c r="AIG1041" s="1"/>
      <c r="AIH1041" s="1"/>
      <c r="AII1041" s="1"/>
      <c r="AIJ1041" s="1"/>
      <c r="AIK1041" s="1"/>
      <c r="AIL1041" s="1"/>
      <c r="AIM1041" s="1"/>
      <c r="AIN1041" s="1"/>
      <c r="AIO1041" s="1"/>
      <c r="AIP1041" s="1"/>
      <c r="AIQ1041" s="1"/>
      <c r="AIR1041" s="1"/>
      <c r="AIS1041" s="1"/>
      <c r="AIT1041" s="1"/>
      <c r="AIU1041" s="1"/>
      <c r="AIV1041" s="1"/>
      <c r="AIW1041" s="1"/>
      <c r="AIX1041" s="1"/>
      <c r="AIY1041" s="1"/>
      <c r="AIZ1041" s="1"/>
      <c r="AJA1041" s="1"/>
      <c r="AJB1041" s="1"/>
      <c r="AJC1041" s="1"/>
      <c r="AJD1041" s="1"/>
      <c r="AJE1041" s="1"/>
      <c r="AJF1041" s="1"/>
      <c r="AJG1041" s="1"/>
      <c r="AJH1041" s="1"/>
      <c r="AJI1041" s="1"/>
      <c r="AJJ1041" s="1"/>
      <c r="AJK1041" s="1"/>
      <c r="AJL1041" s="1"/>
      <c r="AJM1041" s="1"/>
      <c r="AJN1041" s="1"/>
      <c r="AJO1041" s="1"/>
      <c r="AJP1041" s="1"/>
      <c r="AJQ1041" s="1"/>
      <c r="AJR1041" s="1"/>
      <c r="AJS1041" s="1"/>
      <c r="AJT1041" s="1"/>
      <c r="AJU1041" s="1"/>
      <c r="AJV1041" s="1"/>
      <c r="AJW1041" s="1"/>
      <c r="AJX1041" s="1"/>
      <c r="AJY1041" s="1"/>
      <c r="AJZ1041" s="1"/>
      <c r="AKA1041" s="1"/>
      <c r="AKB1041" s="1"/>
      <c r="AKC1041" s="1"/>
      <c r="AKD1041" s="1"/>
      <c r="AKE1041" s="1"/>
      <c r="AKF1041" s="1"/>
      <c r="AKG1041" s="1"/>
      <c r="AKH1041" s="1"/>
      <c r="AKI1041" s="1"/>
      <c r="AKJ1041" s="1"/>
      <c r="AKK1041" s="1"/>
      <c r="AKL1041" s="1"/>
      <c r="AKM1041" s="1"/>
      <c r="AKN1041" s="1"/>
      <c r="AKO1041" s="1"/>
      <c r="AKP1041" s="1"/>
      <c r="AKQ1041" s="1"/>
      <c r="AKR1041" s="1"/>
      <c r="AKS1041" s="1"/>
      <c r="AKT1041" s="1"/>
      <c r="AKU1041" s="1"/>
      <c r="AKV1041" s="1"/>
      <c r="AKW1041" s="1"/>
      <c r="AKX1041" s="1"/>
      <c r="AKY1041" s="1"/>
      <c r="AKZ1041" s="1"/>
      <c r="ALA1041" s="1"/>
      <c r="ALB1041" s="1"/>
      <c r="ALC1041" s="1"/>
      <c r="ALD1041" s="1"/>
      <c r="ALE1041" s="1"/>
      <c r="ALF1041" s="1"/>
      <c r="ALG1041" s="1"/>
      <c r="ALH1041" s="1"/>
      <c r="ALI1041" s="1"/>
      <c r="ALJ1041" s="1"/>
      <c r="ALK1041" s="1"/>
      <c r="ALL1041" s="1"/>
      <c r="ALM1041" s="1"/>
    </row>
    <row r="1042" ht="21" customHeight="1"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1"/>
      <c r="MO1042" s="1"/>
      <c r="MP1042" s="1"/>
      <c r="MQ1042" s="1"/>
      <c r="MR1042" s="1"/>
      <c r="MS1042" s="1"/>
      <c r="MT1042" s="1"/>
      <c r="MU1042" s="1"/>
      <c r="MV1042" s="1"/>
      <c r="MW1042" s="1"/>
      <c r="MX1042" s="1"/>
      <c r="MY1042" s="1"/>
      <c r="MZ1042" s="1"/>
      <c r="NA1042" s="1"/>
      <c r="NB1042" s="1"/>
      <c r="NC1042" s="1"/>
      <c r="ND1042" s="1"/>
      <c r="NE1042" s="1"/>
      <c r="NF1042" s="1"/>
      <c r="NG1042" s="1"/>
      <c r="NH1042" s="1"/>
      <c r="NI1042" s="1"/>
      <c r="NJ1042" s="1"/>
      <c r="NK1042" s="1"/>
      <c r="NL1042" s="1"/>
      <c r="NM1042" s="1"/>
      <c r="NN1042" s="1"/>
      <c r="NO1042" s="1"/>
      <c r="NP1042" s="1"/>
      <c r="NQ1042" s="1"/>
      <c r="NR1042" s="1"/>
      <c r="NS1042" s="1"/>
      <c r="NT1042" s="1"/>
      <c r="NU1042" s="1"/>
      <c r="NV1042" s="1"/>
      <c r="NW1042" s="1"/>
      <c r="NX1042" s="1"/>
      <c r="NY1042" s="1"/>
      <c r="NZ1042" s="1"/>
      <c r="OA1042" s="1"/>
      <c r="OB1042" s="1"/>
      <c r="OC1042" s="1"/>
      <c r="OD1042" s="1"/>
      <c r="OE1042" s="1"/>
      <c r="OF1042" s="1"/>
      <c r="OG1042" s="1"/>
      <c r="OH1042" s="1"/>
      <c r="OI1042" s="1"/>
      <c r="OJ1042" s="1"/>
      <c r="OK1042" s="1"/>
      <c r="OL1042" s="1"/>
      <c r="OM1042" s="1"/>
      <c r="ON1042" s="1"/>
      <c r="OO1042" s="1"/>
      <c r="OP1042" s="1"/>
      <c r="OQ1042" s="1"/>
      <c r="OR1042" s="1"/>
      <c r="OS1042" s="1"/>
      <c r="OT1042" s="1"/>
      <c r="OU1042" s="1"/>
      <c r="OV1042" s="1"/>
      <c r="OW1042" s="1"/>
      <c r="OX1042" s="1"/>
      <c r="OY1042" s="1"/>
      <c r="OZ1042" s="1"/>
      <c r="PA1042" s="1"/>
      <c r="PB1042" s="1"/>
      <c r="PC1042" s="1"/>
      <c r="PD1042" s="1"/>
      <c r="PE1042" s="1"/>
      <c r="PF1042" s="1"/>
      <c r="PG1042" s="1"/>
      <c r="PH1042" s="1"/>
      <c r="PI1042" s="1"/>
      <c r="PJ1042" s="1"/>
      <c r="PK1042" s="1"/>
      <c r="PL1042" s="1"/>
      <c r="PM1042" s="1"/>
      <c r="PN1042" s="1"/>
      <c r="PO1042" s="1"/>
      <c r="PP1042" s="1"/>
      <c r="PQ1042" s="1"/>
      <c r="PR1042" s="1"/>
      <c r="PS1042" s="1"/>
      <c r="PT1042" s="1"/>
      <c r="PU1042" s="1"/>
      <c r="PV1042" s="1"/>
      <c r="PW1042" s="1"/>
      <c r="PX1042" s="1"/>
      <c r="PY1042" s="1"/>
      <c r="PZ1042" s="1"/>
      <c r="QA1042" s="1"/>
      <c r="QB1042" s="1"/>
      <c r="QC1042" s="1"/>
      <c r="QD1042" s="1"/>
      <c r="QE1042" s="1"/>
      <c r="QF1042" s="1"/>
      <c r="QG1042" s="1"/>
      <c r="QH1042" s="1"/>
      <c r="QI1042" s="1"/>
      <c r="QJ1042" s="1"/>
      <c r="QK1042" s="1"/>
      <c r="QL1042" s="1"/>
      <c r="QM1042" s="1"/>
      <c r="QN1042" s="1"/>
      <c r="QO1042" s="1"/>
      <c r="QP1042" s="1"/>
      <c r="QQ1042" s="1"/>
      <c r="QR1042" s="1"/>
      <c r="QS1042" s="1"/>
      <c r="QT1042" s="1"/>
      <c r="QU1042" s="1"/>
      <c r="QV1042" s="1"/>
      <c r="QW1042" s="1"/>
      <c r="QX1042" s="1"/>
      <c r="QY1042" s="1"/>
      <c r="QZ1042" s="1"/>
      <c r="RA1042" s="1"/>
      <c r="RB1042" s="1"/>
      <c r="RC1042" s="1"/>
      <c r="RD1042" s="1"/>
      <c r="RE1042" s="1"/>
      <c r="RF1042" s="1"/>
      <c r="RG1042" s="1"/>
      <c r="RH1042" s="1"/>
      <c r="RI1042" s="1"/>
      <c r="RJ1042" s="1"/>
      <c r="RK1042" s="1"/>
      <c r="RL1042" s="1"/>
      <c r="RM1042" s="1"/>
      <c r="RN1042" s="1"/>
      <c r="RO1042" s="1"/>
      <c r="RP1042" s="1"/>
      <c r="RQ1042" s="1"/>
      <c r="RR1042" s="1"/>
      <c r="RS1042" s="1"/>
      <c r="RT1042" s="1"/>
      <c r="RU1042" s="1"/>
      <c r="RV1042" s="1"/>
      <c r="RW1042" s="1"/>
      <c r="RX1042" s="1"/>
      <c r="RY1042" s="1"/>
      <c r="RZ1042" s="1"/>
      <c r="SA1042" s="1"/>
      <c r="SB1042" s="1"/>
      <c r="SC1042" s="1"/>
      <c r="SD1042" s="1"/>
      <c r="SE1042" s="1"/>
      <c r="SF1042" s="1"/>
      <c r="SG1042" s="1"/>
      <c r="SH1042" s="1"/>
      <c r="SI1042" s="1"/>
      <c r="SJ1042" s="1"/>
      <c r="SK1042" s="1"/>
      <c r="SL1042" s="1"/>
      <c r="SM1042" s="1"/>
      <c r="SN1042" s="1"/>
      <c r="SO1042" s="1"/>
      <c r="SP1042" s="1"/>
      <c r="SQ1042" s="1"/>
      <c r="SR1042" s="1"/>
      <c r="SS1042" s="1"/>
      <c r="ST1042" s="1"/>
      <c r="SU1042" s="1"/>
      <c r="SV1042" s="1"/>
      <c r="SW1042" s="1"/>
      <c r="SX1042" s="1"/>
      <c r="SY1042" s="1"/>
      <c r="SZ1042" s="1"/>
      <c r="TA1042" s="1"/>
      <c r="TB1042" s="1"/>
      <c r="TC1042" s="1"/>
      <c r="TD1042" s="1"/>
      <c r="TE1042" s="1"/>
      <c r="TF1042" s="1"/>
      <c r="TG1042" s="1"/>
      <c r="TH1042" s="1"/>
      <c r="TI1042" s="1"/>
      <c r="TJ1042" s="1"/>
      <c r="TK1042" s="1"/>
      <c r="TL1042" s="1"/>
      <c r="TM1042" s="1"/>
      <c r="TN1042" s="1"/>
      <c r="TO1042" s="1"/>
      <c r="TP1042" s="1"/>
      <c r="TQ1042" s="1"/>
      <c r="TR1042" s="1"/>
      <c r="TS1042" s="1"/>
      <c r="TT1042" s="1"/>
      <c r="TU1042" s="1"/>
      <c r="TV1042" s="1"/>
      <c r="TW1042" s="1"/>
      <c r="TX1042" s="1"/>
      <c r="TY1042" s="1"/>
      <c r="TZ1042" s="1"/>
      <c r="UA1042" s="1"/>
      <c r="UB1042" s="1"/>
      <c r="UC1042" s="1"/>
      <c r="UD1042" s="1"/>
      <c r="UE1042" s="1"/>
      <c r="UF1042" s="1"/>
      <c r="UG1042" s="1"/>
      <c r="UH1042" s="1"/>
      <c r="UI1042" s="1"/>
      <c r="UJ1042" s="1"/>
      <c r="UK1042" s="1"/>
      <c r="UL1042" s="1"/>
      <c r="UM1042" s="1"/>
      <c r="UN1042" s="1"/>
      <c r="UO1042" s="1"/>
      <c r="UP1042" s="1"/>
      <c r="UQ1042" s="1"/>
      <c r="UR1042" s="1"/>
      <c r="US1042" s="1"/>
      <c r="UT1042" s="1"/>
      <c r="UU1042" s="1"/>
      <c r="UV1042" s="1"/>
      <c r="UW1042" s="1"/>
      <c r="UX1042" s="1"/>
      <c r="UY1042" s="1"/>
      <c r="UZ1042" s="1"/>
      <c r="VA1042" s="1"/>
      <c r="VB1042" s="1"/>
      <c r="VC1042" s="1"/>
      <c r="VD1042" s="1"/>
      <c r="VE1042" s="1"/>
      <c r="VF1042" s="1"/>
      <c r="VG1042" s="1"/>
      <c r="VH1042" s="1"/>
      <c r="VI1042" s="1"/>
      <c r="VJ1042" s="1"/>
      <c r="VK1042" s="1"/>
      <c r="VL1042" s="1"/>
      <c r="VM1042" s="1"/>
      <c r="VN1042" s="1"/>
      <c r="VO1042" s="1"/>
      <c r="VP1042" s="1"/>
      <c r="VQ1042" s="1"/>
      <c r="VR1042" s="1"/>
      <c r="VS1042" s="1"/>
      <c r="VT1042" s="1"/>
      <c r="VU1042" s="1"/>
      <c r="VV1042" s="1"/>
      <c r="VW1042" s="1"/>
      <c r="VX1042" s="1"/>
      <c r="VY1042" s="1"/>
      <c r="VZ1042" s="1"/>
      <c r="WA1042" s="1"/>
      <c r="WB1042" s="1"/>
      <c r="WC1042" s="1"/>
      <c r="WD1042" s="1"/>
      <c r="WE1042" s="1"/>
      <c r="WF1042" s="1"/>
      <c r="WG1042" s="1"/>
      <c r="WH1042" s="1"/>
      <c r="WI1042" s="1"/>
      <c r="WJ1042" s="1"/>
      <c r="WK1042" s="1"/>
      <c r="WL1042" s="1"/>
      <c r="WM1042" s="1"/>
      <c r="WN1042" s="1"/>
      <c r="WO1042" s="1"/>
      <c r="WP1042" s="1"/>
      <c r="WQ1042" s="1"/>
      <c r="WR1042" s="1"/>
      <c r="WS1042" s="1"/>
      <c r="WT1042" s="1"/>
      <c r="WU1042" s="1"/>
      <c r="WV1042" s="1"/>
      <c r="WW1042" s="1"/>
      <c r="WX1042" s="1"/>
      <c r="WY1042" s="1"/>
      <c r="WZ1042" s="1"/>
      <c r="XA1042" s="1"/>
      <c r="XB1042" s="1"/>
      <c r="XC1042" s="1"/>
      <c r="XD1042" s="1"/>
      <c r="XE1042" s="1"/>
      <c r="XF1042" s="1"/>
      <c r="XG1042" s="1"/>
      <c r="XH1042" s="1"/>
      <c r="XI1042" s="1"/>
      <c r="XJ1042" s="1"/>
      <c r="XK1042" s="1"/>
      <c r="XL1042" s="1"/>
      <c r="XM1042" s="1"/>
      <c r="XN1042" s="1"/>
      <c r="XO1042" s="1"/>
      <c r="XP1042" s="1"/>
      <c r="XQ1042" s="1"/>
      <c r="XR1042" s="1"/>
      <c r="XS1042" s="1"/>
      <c r="XT1042" s="1"/>
      <c r="XU1042" s="1"/>
      <c r="XV1042" s="1"/>
      <c r="XW1042" s="1"/>
      <c r="XX1042" s="1"/>
      <c r="XY1042" s="1"/>
      <c r="XZ1042" s="1"/>
      <c r="YA1042" s="1"/>
      <c r="YB1042" s="1"/>
      <c r="YC1042" s="1"/>
      <c r="YD1042" s="1"/>
      <c r="YE1042" s="1"/>
      <c r="YF1042" s="1"/>
      <c r="YG1042" s="1"/>
      <c r="YH1042" s="1"/>
      <c r="YI1042" s="1"/>
      <c r="YJ1042" s="1"/>
      <c r="YK1042" s="1"/>
      <c r="YL1042" s="1"/>
      <c r="YM1042" s="1"/>
      <c r="YN1042" s="1"/>
      <c r="YO1042" s="1"/>
      <c r="YP1042" s="1"/>
      <c r="YQ1042" s="1"/>
      <c r="YR1042" s="1"/>
      <c r="YS1042" s="1"/>
      <c r="YT1042" s="1"/>
      <c r="YU1042" s="1"/>
      <c r="YV1042" s="1"/>
      <c r="YW1042" s="1"/>
      <c r="YX1042" s="1"/>
      <c r="YY1042" s="1"/>
      <c r="YZ1042" s="1"/>
      <c r="ZA1042" s="1"/>
      <c r="ZB1042" s="1"/>
      <c r="ZC1042" s="1"/>
      <c r="ZD1042" s="1"/>
      <c r="ZE1042" s="1"/>
      <c r="ZF1042" s="1"/>
      <c r="ZG1042" s="1"/>
      <c r="ZH1042" s="1"/>
      <c r="ZI1042" s="1"/>
      <c r="ZJ1042" s="1"/>
      <c r="ZK1042" s="1"/>
      <c r="ZL1042" s="1"/>
      <c r="ZM1042" s="1"/>
      <c r="ZN1042" s="1"/>
      <c r="ZO1042" s="1"/>
      <c r="ZP1042" s="1"/>
      <c r="ZQ1042" s="1"/>
      <c r="ZR1042" s="1"/>
      <c r="ZS1042" s="1"/>
      <c r="ZT1042" s="1"/>
      <c r="ZU1042" s="1"/>
      <c r="ZV1042" s="1"/>
      <c r="ZW1042" s="1"/>
      <c r="ZX1042" s="1"/>
      <c r="ZY1042" s="1"/>
      <c r="ZZ1042" s="1"/>
      <c r="AAA1042" s="1"/>
      <c r="AAB1042" s="1"/>
      <c r="AAC1042" s="1"/>
      <c r="AAD1042" s="1"/>
      <c r="AAE1042" s="1"/>
      <c r="AAF1042" s="1"/>
      <c r="AAG1042" s="1"/>
      <c r="AAH1042" s="1"/>
      <c r="AAI1042" s="1"/>
      <c r="AAJ1042" s="1"/>
      <c r="AAK1042" s="1"/>
      <c r="AAL1042" s="1"/>
      <c r="AAM1042" s="1"/>
      <c r="AAN1042" s="1"/>
      <c r="AAO1042" s="1"/>
      <c r="AAP1042" s="1"/>
      <c r="AAQ1042" s="1"/>
      <c r="AAR1042" s="1"/>
      <c r="AAS1042" s="1"/>
      <c r="AAT1042" s="1"/>
      <c r="AAU1042" s="1"/>
      <c r="AAV1042" s="1"/>
      <c r="AAW1042" s="1"/>
      <c r="AAX1042" s="1"/>
      <c r="AAY1042" s="1"/>
      <c r="AAZ1042" s="1"/>
      <c r="ABA1042" s="1"/>
      <c r="ABB1042" s="1"/>
      <c r="ABC1042" s="1"/>
      <c r="ABD1042" s="1"/>
      <c r="ABE1042" s="1"/>
      <c r="ABF1042" s="1"/>
      <c r="ABG1042" s="1"/>
      <c r="ABH1042" s="1"/>
      <c r="ABI1042" s="1"/>
      <c r="ABJ1042" s="1"/>
      <c r="ABK1042" s="1"/>
      <c r="ABL1042" s="1"/>
      <c r="ABM1042" s="1"/>
      <c r="ABN1042" s="1"/>
      <c r="ABO1042" s="1"/>
      <c r="ABP1042" s="1"/>
      <c r="ABQ1042" s="1"/>
      <c r="ABR1042" s="1"/>
      <c r="ABS1042" s="1"/>
      <c r="ABT1042" s="1"/>
      <c r="ABU1042" s="1"/>
      <c r="ABV1042" s="1"/>
      <c r="ABW1042" s="1"/>
      <c r="ABX1042" s="1"/>
      <c r="ABY1042" s="1"/>
      <c r="ABZ1042" s="1"/>
      <c r="ACA1042" s="1"/>
      <c r="ACB1042" s="1"/>
      <c r="ACC1042" s="1"/>
      <c r="ACD1042" s="1"/>
      <c r="ACE1042" s="1"/>
      <c r="ACF1042" s="1"/>
      <c r="ACG1042" s="1"/>
      <c r="ACH1042" s="1"/>
      <c r="ACI1042" s="1"/>
      <c r="ACJ1042" s="1"/>
      <c r="ACK1042" s="1"/>
      <c r="ACL1042" s="1"/>
      <c r="ACM1042" s="1"/>
      <c r="ACN1042" s="1"/>
      <c r="ACO1042" s="1"/>
      <c r="ACP1042" s="1"/>
      <c r="ACQ1042" s="1"/>
      <c r="ACR1042" s="1"/>
      <c r="ACS1042" s="1"/>
      <c r="ACT1042" s="1"/>
      <c r="ACU1042" s="1"/>
      <c r="ACV1042" s="1"/>
      <c r="ACW1042" s="1"/>
      <c r="ACX1042" s="1"/>
      <c r="ACY1042" s="1"/>
      <c r="ACZ1042" s="1"/>
      <c r="ADA1042" s="1"/>
      <c r="ADB1042" s="1"/>
      <c r="ADC1042" s="1"/>
      <c r="ADD1042" s="1"/>
      <c r="ADE1042" s="1"/>
      <c r="ADF1042" s="1"/>
      <c r="ADG1042" s="1"/>
      <c r="ADH1042" s="1"/>
      <c r="ADI1042" s="1"/>
      <c r="ADJ1042" s="1"/>
      <c r="ADK1042" s="1"/>
      <c r="ADL1042" s="1"/>
      <c r="ADM1042" s="1"/>
      <c r="ADN1042" s="1"/>
      <c r="ADO1042" s="1"/>
      <c r="ADP1042" s="1"/>
      <c r="ADQ1042" s="1"/>
      <c r="ADR1042" s="1"/>
      <c r="ADS1042" s="1"/>
      <c r="ADT1042" s="1"/>
      <c r="ADU1042" s="1"/>
      <c r="ADV1042" s="1"/>
      <c r="ADW1042" s="1"/>
      <c r="ADX1042" s="1"/>
      <c r="ADY1042" s="1"/>
      <c r="ADZ1042" s="1"/>
      <c r="AEA1042" s="1"/>
      <c r="AEB1042" s="1"/>
      <c r="AEC1042" s="1"/>
      <c r="AED1042" s="1"/>
      <c r="AEE1042" s="1"/>
      <c r="AEF1042" s="1"/>
      <c r="AEG1042" s="1"/>
      <c r="AEH1042" s="1"/>
      <c r="AEI1042" s="1"/>
      <c r="AEJ1042" s="1"/>
      <c r="AEK1042" s="1"/>
      <c r="AEL1042" s="1"/>
      <c r="AEM1042" s="1"/>
      <c r="AEN1042" s="1"/>
      <c r="AEO1042" s="1"/>
      <c r="AEP1042" s="1"/>
      <c r="AEQ1042" s="1"/>
      <c r="AER1042" s="1"/>
      <c r="AES1042" s="1"/>
      <c r="AET1042" s="1"/>
      <c r="AEU1042" s="1"/>
      <c r="AEV1042" s="1"/>
      <c r="AEW1042" s="1"/>
      <c r="AEX1042" s="1"/>
      <c r="AEY1042" s="1"/>
      <c r="AEZ1042" s="1"/>
      <c r="AFA1042" s="1"/>
      <c r="AFB1042" s="1"/>
      <c r="AFC1042" s="1"/>
      <c r="AFD1042" s="1"/>
      <c r="AFE1042" s="1"/>
      <c r="AFF1042" s="1"/>
      <c r="AFG1042" s="1"/>
      <c r="AFH1042" s="1"/>
      <c r="AFI1042" s="1"/>
      <c r="AFJ1042" s="1"/>
      <c r="AFK1042" s="1"/>
      <c r="AFL1042" s="1"/>
      <c r="AFM1042" s="1"/>
      <c r="AFN1042" s="1"/>
      <c r="AFO1042" s="1"/>
      <c r="AFP1042" s="1"/>
      <c r="AFQ1042" s="1"/>
      <c r="AFR1042" s="1"/>
      <c r="AFS1042" s="1"/>
      <c r="AFT1042" s="1"/>
      <c r="AFU1042" s="1"/>
      <c r="AFV1042" s="1"/>
      <c r="AFW1042" s="1"/>
      <c r="AFX1042" s="1"/>
      <c r="AFY1042" s="1"/>
      <c r="AFZ1042" s="1"/>
      <c r="AGA1042" s="1"/>
      <c r="AGB1042" s="1"/>
      <c r="AGC1042" s="1"/>
      <c r="AGD1042" s="1"/>
      <c r="AGE1042" s="1"/>
      <c r="AGF1042" s="1"/>
      <c r="AGG1042" s="1"/>
      <c r="AGH1042" s="1"/>
      <c r="AGI1042" s="1"/>
      <c r="AGJ1042" s="1"/>
      <c r="AGK1042" s="1"/>
      <c r="AGL1042" s="1"/>
      <c r="AGM1042" s="1"/>
      <c r="AGN1042" s="1"/>
      <c r="AGO1042" s="1"/>
      <c r="AGP1042" s="1"/>
      <c r="AGQ1042" s="1"/>
      <c r="AGR1042" s="1"/>
      <c r="AGS1042" s="1"/>
      <c r="AGT1042" s="1"/>
      <c r="AGU1042" s="1"/>
      <c r="AGV1042" s="1"/>
      <c r="AGW1042" s="1"/>
      <c r="AGX1042" s="1"/>
      <c r="AGY1042" s="1"/>
      <c r="AGZ1042" s="1"/>
      <c r="AHA1042" s="1"/>
      <c r="AHB1042" s="1"/>
      <c r="AHC1042" s="1"/>
      <c r="AHD1042" s="1"/>
      <c r="AHE1042" s="1"/>
      <c r="AHF1042" s="1"/>
      <c r="AHG1042" s="1"/>
      <c r="AHH1042" s="1"/>
      <c r="AHI1042" s="1"/>
      <c r="AHJ1042" s="1"/>
      <c r="AHK1042" s="1"/>
      <c r="AHL1042" s="1"/>
      <c r="AHM1042" s="1"/>
      <c r="AHN1042" s="1"/>
      <c r="AHO1042" s="1"/>
      <c r="AHP1042" s="1"/>
      <c r="AHQ1042" s="1"/>
      <c r="AHR1042" s="1"/>
      <c r="AHS1042" s="1"/>
      <c r="AHT1042" s="1"/>
      <c r="AHU1042" s="1"/>
      <c r="AHV1042" s="1"/>
      <c r="AHW1042" s="1"/>
      <c r="AHX1042" s="1"/>
      <c r="AHY1042" s="1"/>
      <c r="AHZ1042" s="1"/>
      <c r="AIA1042" s="1"/>
      <c r="AIB1042" s="1"/>
      <c r="AIC1042" s="1"/>
      <c r="AID1042" s="1"/>
      <c r="AIE1042" s="1"/>
      <c r="AIF1042" s="1"/>
      <c r="AIG1042" s="1"/>
      <c r="AIH1042" s="1"/>
      <c r="AII1042" s="1"/>
      <c r="AIJ1042" s="1"/>
      <c r="AIK1042" s="1"/>
      <c r="AIL1042" s="1"/>
      <c r="AIM1042" s="1"/>
      <c r="AIN1042" s="1"/>
      <c r="AIO1042" s="1"/>
      <c r="AIP1042" s="1"/>
      <c r="AIQ1042" s="1"/>
      <c r="AIR1042" s="1"/>
      <c r="AIS1042" s="1"/>
      <c r="AIT1042" s="1"/>
      <c r="AIU1042" s="1"/>
      <c r="AIV1042" s="1"/>
      <c r="AIW1042" s="1"/>
      <c r="AIX1042" s="1"/>
      <c r="AIY1042" s="1"/>
      <c r="AIZ1042" s="1"/>
      <c r="AJA1042" s="1"/>
      <c r="AJB1042" s="1"/>
      <c r="AJC1042" s="1"/>
      <c r="AJD1042" s="1"/>
      <c r="AJE1042" s="1"/>
      <c r="AJF1042" s="1"/>
      <c r="AJG1042" s="1"/>
      <c r="AJH1042" s="1"/>
      <c r="AJI1042" s="1"/>
      <c r="AJJ1042" s="1"/>
      <c r="AJK1042" s="1"/>
      <c r="AJL1042" s="1"/>
      <c r="AJM1042" s="1"/>
      <c r="AJN1042" s="1"/>
      <c r="AJO1042" s="1"/>
      <c r="AJP1042" s="1"/>
      <c r="AJQ1042" s="1"/>
      <c r="AJR1042" s="1"/>
      <c r="AJS1042" s="1"/>
      <c r="AJT1042" s="1"/>
      <c r="AJU1042" s="1"/>
      <c r="AJV1042" s="1"/>
      <c r="AJW1042" s="1"/>
      <c r="AJX1042" s="1"/>
      <c r="AJY1042" s="1"/>
      <c r="AJZ1042" s="1"/>
      <c r="AKA1042" s="1"/>
      <c r="AKB1042" s="1"/>
      <c r="AKC1042" s="1"/>
      <c r="AKD1042" s="1"/>
      <c r="AKE1042" s="1"/>
      <c r="AKF1042" s="1"/>
      <c r="AKG1042" s="1"/>
      <c r="AKH1042" s="1"/>
      <c r="AKI1042" s="1"/>
      <c r="AKJ1042" s="1"/>
      <c r="AKK1042" s="1"/>
      <c r="AKL1042" s="1"/>
      <c r="AKM1042" s="1"/>
      <c r="AKN1042" s="1"/>
      <c r="AKO1042" s="1"/>
      <c r="AKP1042" s="1"/>
      <c r="AKQ1042" s="1"/>
      <c r="AKR1042" s="1"/>
      <c r="AKS1042" s="1"/>
      <c r="AKT1042" s="1"/>
      <c r="AKU1042" s="1"/>
      <c r="AKV1042" s="1"/>
      <c r="AKW1042" s="1"/>
      <c r="AKX1042" s="1"/>
      <c r="AKY1042" s="1"/>
      <c r="AKZ1042" s="1"/>
      <c r="ALA1042" s="1"/>
      <c r="ALB1042" s="1"/>
      <c r="ALC1042" s="1"/>
      <c r="ALD1042" s="1"/>
      <c r="ALE1042" s="1"/>
      <c r="ALF1042" s="1"/>
      <c r="ALG1042" s="1"/>
      <c r="ALH1042" s="1"/>
      <c r="ALI1042" s="1"/>
      <c r="ALJ1042" s="1"/>
      <c r="ALK1042" s="1"/>
      <c r="ALL1042" s="1"/>
      <c r="ALM1042" s="1"/>
    </row>
    <row r="1043" ht="21" customHeight="1"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  <c r="MV1043" s="1"/>
      <c r="MW1043" s="1"/>
      <c r="MX1043" s="1"/>
      <c r="MY1043" s="1"/>
      <c r="MZ1043" s="1"/>
      <c r="NA1043" s="1"/>
      <c r="NB1043" s="1"/>
      <c r="NC1043" s="1"/>
      <c r="ND1043" s="1"/>
      <c r="NE1043" s="1"/>
      <c r="NF1043" s="1"/>
      <c r="NG1043" s="1"/>
      <c r="NH1043" s="1"/>
      <c r="NI1043" s="1"/>
      <c r="NJ1043" s="1"/>
      <c r="NK1043" s="1"/>
      <c r="NL1043" s="1"/>
      <c r="NM1043" s="1"/>
      <c r="NN1043" s="1"/>
      <c r="NO1043" s="1"/>
      <c r="NP1043" s="1"/>
      <c r="NQ1043" s="1"/>
      <c r="NR1043" s="1"/>
      <c r="NS1043" s="1"/>
      <c r="NT1043" s="1"/>
      <c r="NU1043" s="1"/>
      <c r="NV1043" s="1"/>
      <c r="NW1043" s="1"/>
      <c r="NX1043" s="1"/>
      <c r="NY1043" s="1"/>
      <c r="NZ1043" s="1"/>
      <c r="OA1043" s="1"/>
      <c r="OB1043" s="1"/>
      <c r="OC1043" s="1"/>
      <c r="OD1043" s="1"/>
      <c r="OE1043" s="1"/>
      <c r="OF1043" s="1"/>
      <c r="OG1043" s="1"/>
      <c r="OH1043" s="1"/>
      <c r="OI1043" s="1"/>
      <c r="OJ1043" s="1"/>
      <c r="OK1043" s="1"/>
      <c r="OL1043" s="1"/>
      <c r="OM1043" s="1"/>
      <c r="ON1043" s="1"/>
      <c r="OO1043" s="1"/>
      <c r="OP1043" s="1"/>
      <c r="OQ1043" s="1"/>
      <c r="OR1043" s="1"/>
      <c r="OS1043" s="1"/>
      <c r="OT1043" s="1"/>
      <c r="OU1043" s="1"/>
      <c r="OV1043" s="1"/>
      <c r="OW1043" s="1"/>
      <c r="OX1043" s="1"/>
      <c r="OY1043" s="1"/>
      <c r="OZ1043" s="1"/>
      <c r="PA1043" s="1"/>
      <c r="PB1043" s="1"/>
      <c r="PC1043" s="1"/>
      <c r="PD1043" s="1"/>
      <c r="PE1043" s="1"/>
      <c r="PF1043" s="1"/>
      <c r="PG1043" s="1"/>
      <c r="PH1043" s="1"/>
      <c r="PI1043" s="1"/>
      <c r="PJ1043" s="1"/>
      <c r="PK1043" s="1"/>
      <c r="PL1043" s="1"/>
      <c r="PM1043" s="1"/>
      <c r="PN1043" s="1"/>
      <c r="PO1043" s="1"/>
      <c r="PP1043" s="1"/>
      <c r="PQ1043" s="1"/>
      <c r="PR1043" s="1"/>
      <c r="PS1043" s="1"/>
      <c r="PT1043" s="1"/>
      <c r="PU1043" s="1"/>
      <c r="PV1043" s="1"/>
      <c r="PW1043" s="1"/>
      <c r="PX1043" s="1"/>
      <c r="PY1043" s="1"/>
      <c r="PZ1043" s="1"/>
      <c r="QA1043" s="1"/>
      <c r="QB1043" s="1"/>
      <c r="QC1043" s="1"/>
      <c r="QD1043" s="1"/>
      <c r="QE1043" s="1"/>
      <c r="QF1043" s="1"/>
      <c r="QG1043" s="1"/>
      <c r="QH1043" s="1"/>
      <c r="QI1043" s="1"/>
      <c r="QJ1043" s="1"/>
      <c r="QK1043" s="1"/>
      <c r="QL1043" s="1"/>
      <c r="QM1043" s="1"/>
      <c r="QN1043" s="1"/>
      <c r="QO1043" s="1"/>
      <c r="QP1043" s="1"/>
      <c r="QQ1043" s="1"/>
      <c r="QR1043" s="1"/>
      <c r="QS1043" s="1"/>
      <c r="QT1043" s="1"/>
      <c r="QU1043" s="1"/>
      <c r="QV1043" s="1"/>
      <c r="QW1043" s="1"/>
      <c r="QX1043" s="1"/>
      <c r="QY1043" s="1"/>
      <c r="QZ1043" s="1"/>
      <c r="RA1043" s="1"/>
      <c r="RB1043" s="1"/>
      <c r="RC1043" s="1"/>
      <c r="RD1043" s="1"/>
      <c r="RE1043" s="1"/>
      <c r="RF1043" s="1"/>
      <c r="RG1043" s="1"/>
      <c r="RH1043" s="1"/>
      <c r="RI1043" s="1"/>
      <c r="RJ1043" s="1"/>
      <c r="RK1043" s="1"/>
      <c r="RL1043" s="1"/>
      <c r="RM1043" s="1"/>
      <c r="RN1043" s="1"/>
      <c r="RO1043" s="1"/>
      <c r="RP1043" s="1"/>
      <c r="RQ1043" s="1"/>
      <c r="RR1043" s="1"/>
      <c r="RS1043" s="1"/>
      <c r="RT1043" s="1"/>
      <c r="RU1043" s="1"/>
      <c r="RV1043" s="1"/>
      <c r="RW1043" s="1"/>
      <c r="RX1043" s="1"/>
      <c r="RY1043" s="1"/>
      <c r="RZ1043" s="1"/>
      <c r="SA1043" s="1"/>
      <c r="SB1043" s="1"/>
      <c r="SC1043" s="1"/>
      <c r="SD1043" s="1"/>
      <c r="SE1043" s="1"/>
      <c r="SF1043" s="1"/>
      <c r="SG1043" s="1"/>
      <c r="SH1043" s="1"/>
      <c r="SI1043" s="1"/>
      <c r="SJ1043" s="1"/>
      <c r="SK1043" s="1"/>
      <c r="SL1043" s="1"/>
      <c r="SM1043" s="1"/>
      <c r="SN1043" s="1"/>
      <c r="SO1043" s="1"/>
      <c r="SP1043" s="1"/>
      <c r="SQ1043" s="1"/>
      <c r="SR1043" s="1"/>
      <c r="SS1043" s="1"/>
      <c r="ST1043" s="1"/>
      <c r="SU1043" s="1"/>
      <c r="SV1043" s="1"/>
      <c r="SW1043" s="1"/>
      <c r="SX1043" s="1"/>
      <c r="SY1043" s="1"/>
      <c r="SZ1043" s="1"/>
      <c r="TA1043" s="1"/>
      <c r="TB1043" s="1"/>
      <c r="TC1043" s="1"/>
      <c r="TD1043" s="1"/>
      <c r="TE1043" s="1"/>
      <c r="TF1043" s="1"/>
      <c r="TG1043" s="1"/>
      <c r="TH1043" s="1"/>
      <c r="TI1043" s="1"/>
      <c r="TJ1043" s="1"/>
      <c r="TK1043" s="1"/>
      <c r="TL1043" s="1"/>
      <c r="TM1043" s="1"/>
      <c r="TN1043" s="1"/>
      <c r="TO1043" s="1"/>
      <c r="TP1043" s="1"/>
      <c r="TQ1043" s="1"/>
      <c r="TR1043" s="1"/>
      <c r="TS1043" s="1"/>
      <c r="TT1043" s="1"/>
      <c r="TU1043" s="1"/>
      <c r="TV1043" s="1"/>
      <c r="TW1043" s="1"/>
      <c r="TX1043" s="1"/>
      <c r="TY1043" s="1"/>
      <c r="TZ1043" s="1"/>
      <c r="UA1043" s="1"/>
      <c r="UB1043" s="1"/>
      <c r="UC1043" s="1"/>
      <c r="UD1043" s="1"/>
      <c r="UE1043" s="1"/>
      <c r="UF1043" s="1"/>
      <c r="UG1043" s="1"/>
      <c r="UH1043" s="1"/>
      <c r="UI1043" s="1"/>
      <c r="UJ1043" s="1"/>
      <c r="UK1043" s="1"/>
      <c r="UL1043" s="1"/>
      <c r="UM1043" s="1"/>
      <c r="UN1043" s="1"/>
      <c r="UO1043" s="1"/>
      <c r="UP1043" s="1"/>
      <c r="UQ1043" s="1"/>
      <c r="UR1043" s="1"/>
      <c r="US1043" s="1"/>
      <c r="UT1043" s="1"/>
      <c r="UU1043" s="1"/>
      <c r="UV1043" s="1"/>
      <c r="UW1043" s="1"/>
      <c r="UX1043" s="1"/>
      <c r="UY1043" s="1"/>
      <c r="UZ1043" s="1"/>
      <c r="VA1043" s="1"/>
      <c r="VB1043" s="1"/>
      <c r="VC1043" s="1"/>
      <c r="VD1043" s="1"/>
      <c r="VE1043" s="1"/>
      <c r="VF1043" s="1"/>
      <c r="VG1043" s="1"/>
      <c r="VH1043" s="1"/>
      <c r="VI1043" s="1"/>
      <c r="VJ1043" s="1"/>
      <c r="VK1043" s="1"/>
      <c r="VL1043" s="1"/>
      <c r="VM1043" s="1"/>
      <c r="VN1043" s="1"/>
      <c r="VO1043" s="1"/>
      <c r="VP1043" s="1"/>
      <c r="VQ1043" s="1"/>
      <c r="VR1043" s="1"/>
      <c r="VS1043" s="1"/>
      <c r="VT1043" s="1"/>
      <c r="VU1043" s="1"/>
      <c r="VV1043" s="1"/>
      <c r="VW1043" s="1"/>
      <c r="VX1043" s="1"/>
      <c r="VY1043" s="1"/>
      <c r="VZ1043" s="1"/>
      <c r="WA1043" s="1"/>
      <c r="WB1043" s="1"/>
      <c r="WC1043" s="1"/>
      <c r="WD1043" s="1"/>
      <c r="WE1043" s="1"/>
      <c r="WF1043" s="1"/>
      <c r="WG1043" s="1"/>
      <c r="WH1043" s="1"/>
      <c r="WI1043" s="1"/>
      <c r="WJ1043" s="1"/>
      <c r="WK1043" s="1"/>
      <c r="WL1043" s="1"/>
      <c r="WM1043" s="1"/>
      <c r="WN1043" s="1"/>
      <c r="WO1043" s="1"/>
      <c r="WP1043" s="1"/>
      <c r="WQ1043" s="1"/>
      <c r="WR1043" s="1"/>
      <c r="WS1043" s="1"/>
      <c r="WT1043" s="1"/>
      <c r="WU1043" s="1"/>
      <c r="WV1043" s="1"/>
      <c r="WW1043" s="1"/>
      <c r="WX1043" s="1"/>
      <c r="WY1043" s="1"/>
      <c r="WZ1043" s="1"/>
      <c r="XA1043" s="1"/>
      <c r="XB1043" s="1"/>
      <c r="XC1043" s="1"/>
      <c r="XD1043" s="1"/>
      <c r="XE1043" s="1"/>
      <c r="XF1043" s="1"/>
      <c r="XG1043" s="1"/>
      <c r="XH1043" s="1"/>
      <c r="XI1043" s="1"/>
      <c r="XJ1043" s="1"/>
      <c r="XK1043" s="1"/>
      <c r="XL1043" s="1"/>
      <c r="XM1043" s="1"/>
      <c r="XN1043" s="1"/>
      <c r="XO1043" s="1"/>
      <c r="XP1043" s="1"/>
      <c r="XQ1043" s="1"/>
      <c r="XR1043" s="1"/>
      <c r="XS1043" s="1"/>
      <c r="XT1043" s="1"/>
      <c r="XU1043" s="1"/>
      <c r="XV1043" s="1"/>
      <c r="XW1043" s="1"/>
      <c r="XX1043" s="1"/>
      <c r="XY1043" s="1"/>
      <c r="XZ1043" s="1"/>
      <c r="YA1043" s="1"/>
      <c r="YB1043" s="1"/>
      <c r="YC1043" s="1"/>
      <c r="YD1043" s="1"/>
      <c r="YE1043" s="1"/>
      <c r="YF1043" s="1"/>
      <c r="YG1043" s="1"/>
      <c r="YH1043" s="1"/>
      <c r="YI1043" s="1"/>
      <c r="YJ1043" s="1"/>
      <c r="YK1043" s="1"/>
      <c r="YL1043" s="1"/>
      <c r="YM1043" s="1"/>
      <c r="YN1043" s="1"/>
      <c r="YO1043" s="1"/>
      <c r="YP1043" s="1"/>
      <c r="YQ1043" s="1"/>
      <c r="YR1043" s="1"/>
      <c r="YS1043" s="1"/>
      <c r="YT1043" s="1"/>
      <c r="YU1043" s="1"/>
      <c r="YV1043" s="1"/>
      <c r="YW1043" s="1"/>
      <c r="YX1043" s="1"/>
      <c r="YY1043" s="1"/>
      <c r="YZ1043" s="1"/>
      <c r="ZA1043" s="1"/>
      <c r="ZB1043" s="1"/>
      <c r="ZC1043" s="1"/>
      <c r="ZD1043" s="1"/>
      <c r="ZE1043" s="1"/>
      <c r="ZF1043" s="1"/>
      <c r="ZG1043" s="1"/>
      <c r="ZH1043" s="1"/>
      <c r="ZI1043" s="1"/>
      <c r="ZJ1043" s="1"/>
      <c r="ZK1043" s="1"/>
      <c r="ZL1043" s="1"/>
      <c r="ZM1043" s="1"/>
      <c r="ZN1043" s="1"/>
      <c r="ZO1043" s="1"/>
      <c r="ZP1043" s="1"/>
      <c r="ZQ1043" s="1"/>
      <c r="ZR1043" s="1"/>
      <c r="ZS1043" s="1"/>
      <c r="ZT1043" s="1"/>
      <c r="ZU1043" s="1"/>
      <c r="ZV1043" s="1"/>
      <c r="ZW1043" s="1"/>
      <c r="ZX1043" s="1"/>
      <c r="ZY1043" s="1"/>
      <c r="ZZ1043" s="1"/>
      <c r="AAA1043" s="1"/>
      <c r="AAB1043" s="1"/>
      <c r="AAC1043" s="1"/>
      <c r="AAD1043" s="1"/>
      <c r="AAE1043" s="1"/>
      <c r="AAF1043" s="1"/>
      <c r="AAG1043" s="1"/>
      <c r="AAH1043" s="1"/>
      <c r="AAI1043" s="1"/>
      <c r="AAJ1043" s="1"/>
      <c r="AAK1043" s="1"/>
      <c r="AAL1043" s="1"/>
      <c r="AAM1043" s="1"/>
      <c r="AAN1043" s="1"/>
      <c r="AAO1043" s="1"/>
      <c r="AAP1043" s="1"/>
      <c r="AAQ1043" s="1"/>
      <c r="AAR1043" s="1"/>
      <c r="AAS1043" s="1"/>
      <c r="AAT1043" s="1"/>
      <c r="AAU1043" s="1"/>
      <c r="AAV1043" s="1"/>
      <c r="AAW1043" s="1"/>
      <c r="AAX1043" s="1"/>
      <c r="AAY1043" s="1"/>
      <c r="AAZ1043" s="1"/>
      <c r="ABA1043" s="1"/>
      <c r="ABB1043" s="1"/>
      <c r="ABC1043" s="1"/>
      <c r="ABD1043" s="1"/>
      <c r="ABE1043" s="1"/>
      <c r="ABF1043" s="1"/>
      <c r="ABG1043" s="1"/>
      <c r="ABH1043" s="1"/>
      <c r="ABI1043" s="1"/>
      <c r="ABJ1043" s="1"/>
      <c r="ABK1043" s="1"/>
      <c r="ABL1043" s="1"/>
      <c r="ABM1043" s="1"/>
      <c r="ABN1043" s="1"/>
      <c r="ABO1043" s="1"/>
      <c r="ABP1043" s="1"/>
      <c r="ABQ1043" s="1"/>
      <c r="ABR1043" s="1"/>
      <c r="ABS1043" s="1"/>
      <c r="ABT1043" s="1"/>
      <c r="ABU1043" s="1"/>
      <c r="ABV1043" s="1"/>
      <c r="ABW1043" s="1"/>
      <c r="ABX1043" s="1"/>
      <c r="ABY1043" s="1"/>
      <c r="ABZ1043" s="1"/>
      <c r="ACA1043" s="1"/>
      <c r="ACB1043" s="1"/>
      <c r="ACC1043" s="1"/>
      <c r="ACD1043" s="1"/>
      <c r="ACE1043" s="1"/>
      <c r="ACF1043" s="1"/>
      <c r="ACG1043" s="1"/>
      <c r="ACH1043" s="1"/>
      <c r="ACI1043" s="1"/>
      <c r="ACJ1043" s="1"/>
      <c r="ACK1043" s="1"/>
      <c r="ACL1043" s="1"/>
      <c r="ACM1043" s="1"/>
      <c r="ACN1043" s="1"/>
      <c r="ACO1043" s="1"/>
      <c r="ACP1043" s="1"/>
      <c r="ACQ1043" s="1"/>
      <c r="ACR1043" s="1"/>
      <c r="ACS1043" s="1"/>
      <c r="ACT1043" s="1"/>
      <c r="ACU1043" s="1"/>
      <c r="ACV1043" s="1"/>
      <c r="ACW1043" s="1"/>
      <c r="ACX1043" s="1"/>
      <c r="ACY1043" s="1"/>
      <c r="ACZ1043" s="1"/>
      <c r="ADA1043" s="1"/>
      <c r="ADB1043" s="1"/>
      <c r="ADC1043" s="1"/>
      <c r="ADD1043" s="1"/>
      <c r="ADE1043" s="1"/>
      <c r="ADF1043" s="1"/>
      <c r="ADG1043" s="1"/>
      <c r="ADH1043" s="1"/>
      <c r="ADI1043" s="1"/>
      <c r="ADJ1043" s="1"/>
      <c r="ADK1043" s="1"/>
      <c r="ADL1043" s="1"/>
      <c r="ADM1043" s="1"/>
      <c r="ADN1043" s="1"/>
      <c r="ADO1043" s="1"/>
      <c r="ADP1043" s="1"/>
      <c r="ADQ1043" s="1"/>
      <c r="ADR1043" s="1"/>
      <c r="ADS1043" s="1"/>
      <c r="ADT1043" s="1"/>
      <c r="ADU1043" s="1"/>
      <c r="ADV1043" s="1"/>
      <c r="ADW1043" s="1"/>
      <c r="ADX1043" s="1"/>
      <c r="ADY1043" s="1"/>
      <c r="ADZ1043" s="1"/>
      <c r="AEA1043" s="1"/>
      <c r="AEB1043" s="1"/>
      <c r="AEC1043" s="1"/>
      <c r="AED1043" s="1"/>
      <c r="AEE1043" s="1"/>
      <c r="AEF1043" s="1"/>
      <c r="AEG1043" s="1"/>
      <c r="AEH1043" s="1"/>
      <c r="AEI1043" s="1"/>
      <c r="AEJ1043" s="1"/>
      <c r="AEK1043" s="1"/>
      <c r="AEL1043" s="1"/>
      <c r="AEM1043" s="1"/>
      <c r="AEN1043" s="1"/>
      <c r="AEO1043" s="1"/>
      <c r="AEP1043" s="1"/>
      <c r="AEQ1043" s="1"/>
      <c r="AER1043" s="1"/>
      <c r="AES1043" s="1"/>
      <c r="AET1043" s="1"/>
      <c r="AEU1043" s="1"/>
      <c r="AEV1043" s="1"/>
      <c r="AEW1043" s="1"/>
      <c r="AEX1043" s="1"/>
      <c r="AEY1043" s="1"/>
      <c r="AEZ1043" s="1"/>
      <c r="AFA1043" s="1"/>
      <c r="AFB1043" s="1"/>
      <c r="AFC1043" s="1"/>
      <c r="AFD1043" s="1"/>
      <c r="AFE1043" s="1"/>
      <c r="AFF1043" s="1"/>
      <c r="AFG1043" s="1"/>
      <c r="AFH1043" s="1"/>
      <c r="AFI1043" s="1"/>
      <c r="AFJ1043" s="1"/>
      <c r="AFK1043" s="1"/>
      <c r="AFL1043" s="1"/>
      <c r="AFM1043" s="1"/>
      <c r="AFN1043" s="1"/>
      <c r="AFO1043" s="1"/>
      <c r="AFP1043" s="1"/>
      <c r="AFQ1043" s="1"/>
      <c r="AFR1043" s="1"/>
      <c r="AFS1043" s="1"/>
      <c r="AFT1043" s="1"/>
      <c r="AFU1043" s="1"/>
      <c r="AFV1043" s="1"/>
      <c r="AFW1043" s="1"/>
      <c r="AFX1043" s="1"/>
      <c r="AFY1043" s="1"/>
      <c r="AFZ1043" s="1"/>
      <c r="AGA1043" s="1"/>
      <c r="AGB1043" s="1"/>
      <c r="AGC1043" s="1"/>
      <c r="AGD1043" s="1"/>
      <c r="AGE1043" s="1"/>
      <c r="AGF1043" s="1"/>
      <c r="AGG1043" s="1"/>
      <c r="AGH1043" s="1"/>
      <c r="AGI1043" s="1"/>
      <c r="AGJ1043" s="1"/>
      <c r="AGK1043" s="1"/>
      <c r="AGL1043" s="1"/>
      <c r="AGM1043" s="1"/>
      <c r="AGN1043" s="1"/>
      <c r="AGO1043" s="1"/>
      <c r="AGP1043" s="1"/>
      <c r="AGQ1043" s="1"/>
      <c r="AGR1043" s="1"/>
      <c r="AGS1043" s="1"/>
      <c r="AGT1043" s="1"/>
      <c r="AGU1043" s="1"/>
      <c r="AGV1043" s="1"/>
      <c r="AGW1043" s="1"/>
      <c r="AGX1043" s="1"/>
      <c r="AGY1043" s="1"/>
      <c r="AGZ1043" s="1"/>
      <c r="AHA1043" s="1"/>
      <c r="AHB1043" s="1"/>
      <c r="AHC1043" s="1"/>
      <c r="AHD1043" s="1"/>
      <c r="AHE1043" s="1"/>
      <c r="AHF1043" s="1"/>
      <c r="AHG1043" s="1"/>
      <c r="AHH1043" s="1"/>
      <c r="AHI1043" s="1"/>
      <c r="AHJ1043" s="1"/>
      <c r="AHK1043" s="1"/>
      <c r="AHL1043" s="1"/>
      <c r="AHM1043" s="1"/>
      <c r="AHN1043" s="1"/>
      <c r="AHO1043" s="1"/>
      <c r="AHP1043" s="1"/>
      <c r="AHQ1043" s="1"/>
      <c r="AHR1043" s="1"/>
      <c r="AHS1043" s="1"/>
      <c r="AHT1043" s="1"/>
      <c r="AHU1043" s="1"/>
      <c r="AHV1043" s="1"/>
      <c r="AHW1043" s="1"/>
      <c r="AHX1043" s="1"/>
      <c r="AHY1043" s="1"/>
      <c r="AHZ1043" s="1"/>
      <c r="AIA1043" s="1"/>
      <c r="AIB1043" s="1"/>
      <c r="AIC1043" s="1"/>
      <c r="AID1043" s="1"/>
      <c r="AIE1043" s="1"/>
      <c r="AIF1043" s="1"/>
      <c r="AIG1043" s="1"/>
      <c r="AIH1043" s="1"/>
      <c r="AII1043" s="1"/>
      <c r="AIJ1043" s="1"/>
      <c r="AIK1043" s="1"/>
      <c r="AIL1043" s="1"/>
      <c r="AIM1043" s="1"/>
      <c r="AIN1043" s="1"/>
      <c r="AIO1043" s="1"/>
      <c r="AIP1043" s="1"/>
      <c r="AIQ1043" s="1"/>
      <c r="AIR1043" s="1"/>
      <c r="AIS1043" s="1"/>
      <c r="AIT1043" s="1"/>
      <c r="AIU1043" s="1"/>
      <c r="AIV1043" s="1"/>
      <c r="AIW1043" s="1"/>
      <c r="AIX1043" s="1"/>
      <c r="AIY1043" s="1"/>
      <c r="AIZ1043" s="1"/>
      <c r="AJA1043" s="1"/>
      <c r="AJB1043" s="1"/>
      <c r="AJC1043" s="1"/>
      <c r="AJD1043" s="1"/>
      <c r="AJE1043" s="1"/>
      <c r="AJF1043" s="1"/>
      <c r="AJG1043" s="1"/>
      <c r="AJH1043" s="1"/>
      <c r="AJI1043" s="1"/>
      <c r="AJJ1043" s="1"/>
      <c r="AJK1043" s="1"/>
      <c r="AJL1043" s="1"/>
      <c r="AJM1043" s="1"/>
      <c r="AJN1043" s="1"/>
      <c r="AJO1043" s="1"/>
      <c r="AJP1043" s="1"/>
      <c r="AJQ1043" s="1"/>
      <c r="AJR1043" s="1"/>
      <c r="AJS1043" s="1"/>
      <c r="AJT1043" s="1"/>
      <c r="AJU1043" s="1"/>
      <c r="AJV1043" s="1"/>
      <c r="AJW1043" s="1"/>
      <c r="AJX1043" s="1"/>
      <c r="AJY1043" s="1"/>
      <c r="AJZ1043" s="1"/>
      <c r="AKA1043" s="1"/>
      <c r="AKB1043" s="1"/>
      <c r="AKC1043" s="1"/>
      <c r="AKD1043" s="1"/>
      <c r="AKE1043" s="1"/>
      <c r="AKF1043" s="1"/>
      <c r="AKG1043" s="1"/>
      <c r="AKH1043" s="1"/>
      <c r="AKI1043" s="1"/>
      <c r="AKJ1043" s="1"/>
      <c r="AKK1043" s="1"/>
      <c r="AKL1043" s="1"/>
      <c r="AKM1043" s="1"/>
      <c r="AKN1043" s="1"/>
      <c r="AKO1043" s="1"/>
      <c r="AKP1043" s="1"/>
      <c r="AKQ1043" s="1"/>
      <c r="AKR1043" s="1"/>
      <c r="AKS1043" s="1"/>
      <c r="AKT1043" s="1"/>
      <c r="AKU1043" s="1"/>
      <c r="AKV1043" s="1"/>
      <c r="AKW1043" s="1"/>
      <c r="AKX1043" s="1"/>
      <c r="AKY1043" s="1"/>
      <c r="AKZ1043" s="1"/>
      <c r="ALA1043" s="1"/>
      <c r="ALB1043" s="1"/>
      <c r="ALC1043" s="1"/>
      <c r="ALD1043" s="1"/>
      <c r="ALE1043" s="1"/>
      <c r="ALF1043" s="1"/>
      <c r="ALG1043" s="1"/>
      <c r="ALH1043" s="1"/>
      <c r="ALI1043" s="1"/>
      <c r="ALJ1043" s="1"/>
      <c r="ALK1043" s="1"/>
      <c r="ALL1043" s="1"/>
      <c r="ALM1043" s="1"/>
    </row>
    <row r="1044" ht="21" customHeight="1"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  <c r="NC1044" s="1"/>
      <c r="ND1044" s="1"/>
      <c r="NE1044" s="1"/>
      <c r="NF1044" s="1"/>
      <c r="NG1044" s="1"/>
      <c r="NH1044" s="1"/>
      <c r="NI1044" s="1"/>
      <c r="NJ1044" s="1"/>
      <c r="NK1044" s="1"/>
      <c r="NL1044" s="1"/>
      <c r="NM1044" s="1"/>
      <c r="NN1044" s="1"/>
      <c r="NO1044" s="1"/>
      <c r="NP1044" s="1"/>
      <c r="NQ1044" s="1"/>
      <c r="NR1044" s="1"/>
      <c r="NS1044" s="1"/>
      <c r="NT1044" s="1"/>
      <c r="NU1044" s="1"/>
      <c r="NV1044" s="1"/>
      <c r="NW1044" s="1"/>
      <c r="NX1044" s="1"/>
      <c r="NY1044" s="1"/>
      <c r="NZ1044" s="1"/>
      <c r="OA1044" s="1"/>
      <c r="OB1044" s="1"/>
      <c r="OC1044" s="1"/>
      <c r="OD1044" s="1"/>
      <c r="OE1044" s="1"/>
      <c r="OF1044" s="1"/>
      <c r="OG1044" s="1"/>
      <c r="OH1044" s="1"/>
      <c r="OI1044" s="1"/>
      <c r="OJ1044" s="1"/>
      <c r="OK1044" s="1"/>
      <c r="OL1044" s="1"/>
      <c r="OM1044" s="1"/>
      <c r="ON1044" s="1"/>
      <c r="OO1044" s="1"/>
      <c r="OP1044" s="1"/>
      <c r="OQ1044" s="1"/>
      <c r="OR1044" s="1"/>
      <c r="OS1044" s="1"/>
      <c r="OT1044" s="1"/>
      <c r="OU1044" s="1"/>
      <c r="OV1044" s="1"/>
      <c r="OW1044" s="1"/>
      <c r="OX1044" s="1"/>
      <c r="OY1044" s="1"/>
      <c r="OZ1044" s="1"/>
      <c r="PA1044" s="1"/>
      <c r="PB1044" s="1"/>
      <c r="PC1044" s="1"/>
      <c r="PD1044" s="1"/>
      <c r="PE1044" s="1"/>
      <c r="PF1044" s="1"/>
      <c r="PG1044" s="1"/>
      <c r="PH1044" s="1"/>
      <c r="PI1044" s="1"/>
      <c r="PJ1044" s="1"/>
      <c r="PK1044" s="1"/>
      <c r="PL1044" s="1"/>
      <c r="PM1044" s="1"/>
      <c r="PN1044" s="1"/>
      <c r="PO1044" s="1"/>
      <c r="PP1044" s="1"/>
      <c r="PQ1044" s="1"/>
      <c r="PR1044" s="1"/>
      <c r="PS1044" s="1"/>
      <c r="PT1044" s="1"/>
      <c r="PU1044" s="1"/>
      <c r="PV1044" s="1"/>
      <c r="PW1044" s="1"/>
      <c r="PX1044" s="1"/>
      <c r="PY1044" s="1"/>
      <c r="PZ1044" s="1"/>
      <c r="QA1044" s="1"/>
      <c r="QB1044" s="1"/>
      <c r="QC1044" s="1"/>
      <c r="QD1044" s="1"/>
      <c r="QE1044" s="1"/>
      <c r="QF1044" s="1"/>
      <c r="QG1044" s="1"/>
      <c r="QH1044" s="1"/>
      <c r="QI1044" s="1"/>
      <c r="QJ1044" s="1"/>
      <c r="QK1044" s="1"/>
      <c r="QL1044" s="1"/>
      <c r="QM1044" s="1"/>
      <c r="QN1044" s="1"/>
      <c r="QO1044" s="1"/>
      <c r="QP1044" s="1"/>
      <c r="QQ1044" s="1"/>
      <c r="QR1044" s="1"/>
      <c r="QS1044" s="1"/>
      <c r="QT1044" s="1"/>
      <c r="QU1044" s="1"/>
      <c r="QV1044" s="1"/>
      <c r="QW1044" s="1"/>
      <c r="QX1044" s="1"/>
      <c r="QY1044" s="1"/>
      <c r="QZ1044" s="1"/>
      <c r="RA1044" s="1"/>
      <c r="RB1044" s="1"/>
      <c r="RC1044" s="1"/>
      <c r="RD1044" s="1"/>
      <c r="RE1044" s="1"/>
      <c r="RF1044" s="1"/>
      <c r="RG1044" s="1"/>
      <c r="RH1044" s="1"/>
      <c r="RI1044" s="1"/>
      <c r="RJ1044" s="1"/>
      <c r="RK1044" s="1"/>
      <c r="RL1044" s="1"/>
      <c r="RM1044" s="1"/>
      <c r="RN1044" s="1"/>
      <c r="RO1044" s="1"/>
      <c r="RP1044" s="1"/>
      <c r="RQ1044" s="1"/>
      <c r="RR1044" s="1"/>
      <c r="RS1044" s="1"/>
      <c r="RT1044" s="1"/>
      <c r="RU1044" s="1"/>
      <c r="RV1044" s="1"/>
      <c r="RW1044" s="1"/>
      <c r="RX1044" s="1"/>
      <c r="RY1044" s="1"/>
      <c r="RZ1044" s="1"/>
      <c r="SA1044" s="1"/>
      <c r="SB1044" s="1"/>
      <c r="SC1044" s="1"/>
      <c r="SD1044" s="1"/>
      <c r="SE1044" s="1"/>
      <c r="SF1044" s="1"/>
      <c r="SG1044" s="1"/>
      <c r="SH1044" s="1"/>
      <c r="SI1044" s="1"/>
      <c r="SJ1044" s="1"/>
      <c r="SK1044" s="1"/>
      <c r="SL1044" s="1"/>
      <c r="SM1044" s="1"/>
      <c r="SN1044" s="1"/>
      <c r="SO1044" s="1"/>
      <c r="SP1044" s="1"/>
      <c r="SQ1044" s="1"/>
      <c r="SR1044" s="1"/>
      <c r="SS1044" s="1"/>
      <c r="ST1044" s="1"/>
      <c r="SU1044" s="1"/>
      <c r="SV1044" s="1"/>
      <c r="SW1044" s="1"/>
      <c r="SX1044" s="1"/>
      <c r="SY1044" s="1"/>
      <c r="SZ1044" s="1"/>
      <c r="TA1044" s="1"/>
      <c r="TB1044" s="1"/>
      <c r="TC1044" s="1"/>
      <c r="TD1044" s="1"/>
      <c r="TE1044" s="1"/>
      <c r="TF1044" s="1"/>
      <c r="TG1044" s="1"/>
      <c r="TH1044" s="1"/>
      <c r="TI1044" s="1"/>
      <c r="TJ1044" s="1"/>
      <c r="TK1044" s="1"/>
      <c r="TL1044" s="1"/>
      <c r="TM1044" s="1"/>
      <c r="TN1044" s="1"/>
      <c r="TO1044" s="1"/>
      <c r="TP1044" s="1"/>
      <c r="TQ1044" s="1"/>
      <c r="TR1044" s="1"/>
      <c r="TS1044" s="1"/>
      <c r="TT1044" s="1"/>
      <c r="TU1044" s="1"/>
      <c r="TV1044" s="1"/>
      <c r="TW1044" s="1"/>
      <c r="TX1044" s="1"/>
      <c r="TY1044" s="1"/>
      <c r="TZ1044" s="1"/>
      <c r="UA1044" s="1"/>
      <c r="UB1044" s="1"/>
      <c r="UC1044" s="1"/>
      <c r="UD1044" s="1"/>
      <c r="UE1044" s="1"/>
      <c r="UF1044" s="1"/>
      <c r="UG1044" s="1"/>
      <c r="UH1044" s="1"/>
      <c r="UI1044" s="1"/>
      <c r="UJ1044" s="1"/>
      <c r="UK1044" s="1"/>
      <c r="UL1044" s="1"/>
      <c r="UM1044" s="1"/>
      <c r="UN1044" s="1"/>
      <c r="UO1044" s="1"/>
      <c r="UP1044" s="1"/>
      <c r="UQ1044" s="1"/>
      <c r="UR1044" s="1"/>
      <c r="US1044" s="1"/>
      <c r="UT1044" s="1"/>
      <c r="UU1044" s="1"/>
      <c r="UV1044" s="1"/>
      <c r="UW1044" s="1"/>
      <c r="UX1044" s="1"/>
      <c r="UY1044" s="1"/>
      <c r="UZ1044" s="1"/>
      <c r="VA1044" s="1"/>
      <c r="VB1044" s="1"/>
      <c r="VC1044" s="1"/>
      <c r="VD1044" s="1"/>
      <c r="VE1044" s="1"/>
      <c r="VF1044" s="1"/>
      <c r="VG1044" s="1"/>
      <c r="VH1044" s="1"/>
      <c r="VI1044" s="1"/>
      <c r="VJ1044" s="1"/>
      <c r="VK1044" s="1"/>
      <c r="VL1044" s="1"/>
      <c r="VM1044" s="1"/>
      <c r="VN1044" s="1"/>
      <c r="VO1044" s="1"/>
      <c r="VP1044" s="1"/>
      <c r="VQ1044" s="1"/>
      <c r="VR1044" s="1"/>
      <c r="VS1044" s="1"/>
      <c r="VT1044" s="1"/>
      <c r="VU1044" s="1"/>
      <c r="VV1044" s="1"/>
      <c r="VW1044" s="1"/>
      <c r="VX1044" s="1"/>
      <c r="VY1044" s="1"/>
      <c r="VZ1044" s="1"/>
      <c r="WA1044" s="1"/>
      <c r="WB1044" s="1"/>
      <c r="WC1044" s="1"/>
      <c r="WD1044" s="1"/>
      <c r="WE1044" s="1"/>
      <c r="WF1044" s="1"/>
      <c r="WG1044" s="1"/>
      <c r="WH1044" s="1"/>
      <c r="WI1044" s="1"/>
      <c r="WJ1044" s="1"/>
      <c r="WK1044" s="1"/>
      <c r="WL1044" s="1"/>
      <c r="WM1044" s="1"/>
      <c r="WN1044" s="1"/>
      <c r="WO1044" s="1"/>
      <c r="WP1044" s="1"/>
      <c r="WQ1044" s="1"/>
      <c r="WR1044" s="1"/>
      <c r="WS1044" s="1"/>
      <c r="WT1044" s="1"/>
      <c r="WU1044" s="1"/>
      <c r="WV1044" s="1"/>
      <c r="WW1044" s="1"/>
      <c r="WX1044" s="1"/>
      <c r="WY1044" s="1"/>
      <c r="WZ1044" s="1"/>
      <c r="XA1044" s="1"/>
      <c r="XB1044" s="1"/>
      <c r="XC1044" s="1"/>
      <c r="XD1044" s="1"/>
      <c r="XE1044" s="1"/>
      <c r="XF1044" s="1"/>
      <c r="XG1044" s="1"/>
      <c r="XH1044" s="1"/>
      <c r="XI1044" s="1"/>
      <c r="XJ1044" s="1"/>
      <c r="XK1044" s="1"/>
      <c r="XL1044" s="1"/>
      <c r="XM1044" s="1"/>
      <c r="XN1044" s="1"/>
      <c r="XO1044" s="1"/>
      <c r="XP1044" s="1"/>
      <c r="XQ1044" s="1"/>
      <c r="XR1044" s="1"/>
      <c r="XS1044" s="1"/>
      <c r="XT1044" s="1"/>
      <c r="XU1044" s="1"/>
      <c r="XV1044" s="1"/>
      <c r="XW1044" s="1"/>
      <c r="XX1044" s="1"/>
      <c r="XY1044" s="1"/>
      <c r="XZ1044" s="1"/>
      <c r="YA1044" s="1"/>
      <c r="YB1044" s="1"/>
      <c r="YC1044" s="1"/>
      <c r="YD1044" s="1"/>
      <c r="YE1044" s="1"/>
      <c r="YF1044" s="1"/>
      <c r="YG1044" s="1"/>
      <c r="YH1044" s="1"/>
      <c r="YI1044" s="1"/>
      <c r="YJ1044" s="1"/>
      <c r="YK1044" s="1"/>
      <c r="YL1044" s="1"/>
      <c r="YM1044" s="1"/>
      <c r="YN1044" s="1"/>
      <c r="YO1044" s="1"/>
      <c r="YP1044" s="1"/>
      <c r="YQ1044" s="1"/>
      <c r="YR1044" s="1"/>
      <c r="YS1044" s="1"/>
      <c r="YT1044" s="1"/>
      <c r="YU1044" s="1"/>
      <c r="YV1044" s="1"/>
      <c r="YW1044" s="1"/>
      <c r="YX1044" s="1"/>
      <c r="YY1044" s="1"/>
      <c r="YZ1044" s="1"/>
      <c r="ZA1044" s="1"/>
      <c r="ZB1044" s="1"/>
      <c r="ZC1044" s="1"/>
      <c r="ZD1044" s="1"/>
      <c r="ZE1044" s="1"/>
      <c r="ZF1044" s="1"/>
      <c r="ZG1044" s="1"/>
      <c r="ZH1044" s="1"/>
      <c r="ZI1044" s="1"/>
      <c r="ZJ1044" s="1"/>
      <c r="ZK1044" s="1"/>
      <c r="ZL1044" s="1"/>
      <c r="ZM1044" s="1"/>
      <c r="ZN1044" s="1"/>
      <c r="ZO1044" s="1"/>
      <c r="ZP1044" s="1"/>
      <c r="ZQ1044" s="1"/>
      <c r="ZR1044" s="1"/>
      <c r="ZS1044" s="1"/>
      <c r="ZT1044" s="1"/>
      <c r="ZU1044" s="1"/>
      <c r="ZV1044" s="1"/>
      <c r="ZW1044" s="1"/>
      <c r="ZX1044" s="1"/>
      <c r="ZY1044" s="1"/>
      <c r="ZZ1044" s="1"/>
      <c r="AAA1044" s="1"/>
      <c r="AAB1044" s="1"/>
      <c r="AAC1044" s="1"/>
      <c r="AAD1044" s="1"/>
      <c r="AAE1044" s="1"/>
      <c r="AAF1044" s="1"/>
      <c r="AAG1044" s="1"/>
      <c r="AAH1044" s="1"/>
      <c r="AAI1044" s="1"/>
      <c r="AAJ1044" s="1"/>
      <c r="AAK1044" s="1"/>
      <c r="AAL1044" s="1"/>
      <c r="AAM1044" s="1"/>
      <c r="AAN1044" s="1"/>
      <c r="AAO1044" s="1"/>
      <c r="AAP1044" s="1"/>
      <c r="AAQ1044" s="1"/>
      <c r="AAR1044" s="1"/>
      <c r="AAS1044" s="1"/>
      <c r="AAT1044" s="1"/>
      <c r="AAU1044" s="1"/>
      <c r="AAV1044" s="1"/>
      <c r="AAW1044" s="1"/>
      <c r="AAX1044" s="1"/>
      <c r="AAY1044" s="1"/>
      <c r="AAZ1044" s="1"/>
      <c r="ABA1044" s="1"/>
      <c r="ABB1044" s="1"/>
      <c r="ABC1044" s="1"/>
      <c r="ABD1044" s="1"/>
      <c r="ABE1044" s="1"/>
      <c r="ABF1044" s="1"/>
      <c r="ABG1044" s="1"/>
      <c r="ABH1044" s="1"/>
      <c r="ABI1044" s="1"/>
      <c r="ABJ1044" s="1"/>
      <c r="ABK1044" s="1"/>
      <c r="ABL1044" s="1"/>
      <c r="ABM1044" s="1"/>
      <c r="ABN1044" s="1"/>
      <c r="ABO1044" s="1"/>
      <c r="ABP1044" s="1"/>
      <c r="ABQ1044" s="1"/>
      <c r="ABR1044" s="1"/>
      <c r="ABS1044" s="1"/>
      <c r="ABT1044" s="1"/>
      <c r="ABU1044" s="1"/>
      <c r="ABV1044" s="1"/>
      <c r="ABW1044" s="1"/>
      <c r="ABX1044" s="1"/>
      <c r="ABY1044" s="1"/>
      <c r="ABZ1044" s="1"/>
      <c r="ACA1044" s="1"/>
      <c r="ACB1044" s="1"/>
      <c r="ACC1044" s="1"/>
      <c r="ACD1044" s="1"/>
      <c r="ACE1044" s="1"/>
      <c r="ACF1044" s="1"/>
      <c r="ACG1044" s="1"/>
      <c r="ACH1044" s="1"/>
      <c r="ACI1044" s="1"/>
      <c r="ACJ1044" s="1"/>
      <c r="ACK1044" s="1"/>
      <c r="ACL1044" s="1"/>
      <c r="ACM1044" s="1"/>
      <c r="ACN1044" s="1"/>
      <c r="ACO1044" s="1"/>
      <c r="ACP1044" s="1"/>
      <c r="ACQ1044" s="1"/>
      <c r="ACR1044" s="1"/>
      <c r="ACS1044" s="1"/>
      <c r="ACT1044" s="1"/>
      <c r="ACU1044" s="1"/>
      <c r="ACV1044" s="1"/>
      <c r="ACW1044" s="1"/>
      <c r="ACX1044" s="1"/>
      <c r="ACY1044" s="1"/>
      <c r="ACZ1044" s="1"/>
      <c r="ADA1044" s="1"/>
      <c r="ADB1044" s="1"/>
      <c r="ADC1044" s="1"/>
      <c r="ADD1044" s="1"/>
      <c r="ADE1044" s="1"/>
      <c r="ADF1044" s="1"/>
      <c r="ADG1044" s="1"/>
      <c r="ADH1044" s="1"/>
      <c r="ADI1044" s="1"/>
      <c r="ADJ1044" s="1"/>
      <c r="ADK1044" s="1"/>
      <c r="ADL1044" s="1"/>
      <c r="ADM1044" s="1"/>
      <c r="ADN1044" s="1"/>
      <c r="ADO1044" s="1"/>
      <c r="ADP1044" s="1"/>
      <c r="ADQ1044" s="1"/>
      <c r="ADR1044" s="1"/>
      <c r="ADS1044" s="1"/>
      <c r="ADT1044" s="1"/>
      <c r="ADU1044" s="1"/>
      <c r="ADV1044" s="1"/>
      <c r="ADW1044" s="1"/>
      <c r="ADX1044" s="1"/>
      <c r="ADY1044" s="1"/>
      <c r="ADZ1044" s="1"/>
      <c r="AEA1044" s="1"/>
      <c r="AEB1044" s="1"/>
      <c r="AEC1044" s="1"/>
      <c r="AED1044" s="1"/>
      <c r="AEE1044" s="1"/>
      <c r="AEF1044" s="1"/>
      <c r="AEG1044" s="1"/>
      <c r="AEH1044" s="1"/>
      <c r="AEI1044" s="1"/>
      <c r="AEJ1044" s="1"/>
      <c r="AEK1044" s="1"/>
      <c r="AEL1044" s="1"/>
      <c r="AEM1044" s="1"/>
      <c r="AEN1044" s="1"/>
      <c r="AEO1044" s="1"/>
      <c r="AEP1044" s="1"/>
      <c r="AEQ1044" s="1"/>
      <c r="AER1044" s="1"/>
      <c r="AES1044" s="1"/>
      <c r="AET1044" s="1"/>
      <c r="AEU1044" s="1"/>
      <c r="AEV1044" s="1"/>
      <c r="AEW1044" s="1"/>
      <c r="AEX1044" s="1"/>
      <c r="AEY1044" s="1"/>
      <c r="AEZ1044" s="1"/>
      <c r="AFA1044" s="1"/>
      <c r="AFB1044" s="1"/>
      <c r="AFC1044" s="1"/>
      <c r="AFD1044" s="1"/>
      <c r="AFE1044" s="1"/>
      <c r="AFF1044" s="1"/>
      <c r="AFG1044" s="1"/>
      <c r="AFH1044" s="1"/>
      <c r="AFI1044" s="1"/>
      <c r="AFJ1044" s="1"/>
      <c r="AFK1044" s="1"/>
      <c r="AFL1044" s="1"/>
      <c r="AFM1044" s="1"/>
      <c r="AFN1044" s="1"/>
      <c r="AFO1044" s="1"/>
      <c r="AFP1044" s="1"/>
      <c r="AFQ1044" s="1"/>
      <c r="AFR1044" s="1"/>
      <c r="AFS1044" s="1"/>
      <c r="AFT1044" s="1"/>
      <c r="AFU1044" s="1"/>
      <c r="AFV1044" s="1"/>
      <c r="AFW1044" s="1"/>
      <c r="AFX1044" s="1"/>
      <c r="AFY1044" s="1"/>
      <c r="AFZ1044" s="1"/>
      <c r="AGA1044" s="1"/>
      <c r="AGB1044" s="1"/>
      <c r="AGC1044" s="1"/>
      <c r="AGD1044" s="1"/>
      <c r="AGE1044" s="1"/>
      <c r="AGF1044" s="1"/>
      <c r="AGG1044" s="1"/>
      <c r="AGH1044" s="1"/>
      <c r="AGI1044" s="1"/>
      <c r="AGJ1044" s="1"/>
      <c r="AGK1044" s="1"/>
      <c r="AGL1044" s="1"/>
      <c r="AGM1044" s="1"/>
      <c r="AGN1044" s="1"/>
      <c r="AGO1044" s="1"/>
      <c r="AGP1044" s="1"/>
      <c r="AGQ1044" s="1"/>
      <c r="AGR1044" s="1"/>
      <c r="AGS1044" s="1"/>
      <c r="AGT1044" s="1"/>
      <c r="AGU1044" s="1"/>
      <c r="AGV1044" s="1"/>
      <c r="AGW1044" s="1"/>
      <c r="AGX1044" s="1"/>
      <c r="AGY1044" s="1"/>
      <c r="AGZ1044" s="1"/>
      <c r="AHA1044" s="1"/>
      <c r="AHB1044" s="1"/>
      <c r="AHC1044" s="1"/>
      <c r="AHD1044" s="1"/>
      <c r="AHE1044" s="1"/>
      <c r="AHF1044" s="1"/>
      <c r="AHG1044" s="1"/>
      <c r="AHH1044" s="1"/>
      <c r="AHI1044" s="1"/>
      <c r="AHJ1044" s="1"/>
      <c r="AHK1044" s="1"/>
      <c r="AHL1044" s="1"/>
      <c r="AHM1044" s="1"/>
      <c r="AHN1044" s="1"/>
      <c r="AHO1044" s="1"/>
      <c r="AHP1044" s="1"/>
      <c r="AHQ1044" s="1"/>
      <c r="AHR1044" s="1"/>
      <c r="AHS1044" s="1"/>
      <c r="AHT1044" s="1"/>
      <c r="AHU1044" s="1"/>
      <c r="AHV1044" s="1"/>
      <c r="AHW1044" s="1"/>
      <c r="AHX1044" s="1"/>
      <c r="AHY1044" s="1"/>
      <c r="AHZ1044" s="1"/>
      <c r="AIA1044" s="1"/>
      <c r="AIB1044" s="1"/>
      <c r="AIC1044" s="1"/>
      <c r="AID1044" s="1"/>
      <c r="AIE1044" s="1"/>
      <c r="AIF1044" s="1"/>
      <c r="AIG1044" s="1"/>
      <c r="AIH1044" s="1"/>
      <c r="AII1044" s="1"/>
      <c r="AIJ1044" s="1"/>
      <c r="AIK1044" s="1"/>
      <c r="AIL1044" s="1"/>
      <c r="AIM1044" s="1"/>
      <c r="AIN1044" s="1"/>
      <c r="AIO1044" s="1"/>
      <c r="AIP1044" s="1"/>
      <c r="AIQ1044" s="1"/>
      <c r="AIR1044" s="1"/>
      <c r="AIS1044" s="1"/>
      <c r="AIT1044" s="1"/>
      <c r="AIU1044" s="1"/>
      <c r="AIV1044" s="1"/>
      <c r="AIW1044" s="1"/>
      <c r="AIX1044" s="1"/>
      <c r="AIY1044" s="1"/>
      <c r="AIZ1044" s="1"/>
      <c r="AJA1044" s="1"/>
      <c r="AJB1044" s="1"/>
      <c r="AJC1044" s="1"/>
      <c r="AJD1044" s="1"/>
      <c r="AJE1044" s="1"/>
      <c r="AJF1044" s="1"/>
      <c r="AJG1044" s="1"/>
      <c r="AJH1044" s="1"/>
      <c r="AJI1044" s="1"/>
      <c r="AJJ1044" s="1"/>
      <c r="AJK1044" s="1"/>
      <c r="AJL1044" s="1"/>
      <c r="AJM1044" s="1"/>
      <c r="AJN1044" s="1"/>
      <c r="AJO1044" s="1"/>
      <c r="AJP1044" s="1"/>
      <c r="AJQ1044" s="1"/>
      <c r="AJR1044" s="1"/>
      <c r="AJS1044" s="1"/>
      <c r="AJT1044" s="1"/>
      <c r="AJU1044" s="1"/>
      <c r="AJV1044" s="1"/>
      <c r="AJW1044" s="1"/>
      <c r="AJX1044" s="1"/>
      <c r="AJY1044" s="1"/>
      <c r="AJZ1044" s="1"/>
      <c r="AKA1044" s="1"/>
      <c r="AKB1044" s="1"/>
      <c r="AKC1044" s="1"/>
      <c r="AKD1044" s="1"/>
      <c r="AKE1044" s="1"/>
      <c r="AKF1044" s="1"/>
      <c r="AKG1044" s="1"/>
      <c r="AKH1044" s="1"/>
      <c r="AKI1044" s="1"/>
      <c r="AKJ1044" s="1"/>
      <c r="AKK1044" s="1"/>
      <c r="AKL1044" s="1"/>
      <c r="AKM1044" s="1"/>
      <c r="AKN1044" s="1"/>
      <c r="AKO1044" s="1"/>
      <c r="AKP1044" s="1"/>
      <c r="AKQ1044" s="1"/>
      <c r="AKR1044" s="1"/>
      <c r="AKS1044" s="1"/>
      <c r="AKT1044" s="1"/>
      <c r="AKU1044" s="1"/>
      <c r="AKV1044" s="1"/>
      <c r="AKW1044" s="1"/>
      <c r="AKX1044" s="1"/>
      <c r="AKY1044" s="1"/>
      <c r="AKZ1044" s="1"/>
      <c r="ALA1044" s="1"/>
      <c r="ALB1044" s="1"/>
      <c r="ALC1044" s="1"/>
      <c r="ALD1044" s="1"/>
      <c r="ALE1044" s="1"/>
      <c r="ALF1044" s="1"/>
      <c r="ALG1044" s="1"/>
      <c r="ALH1044" s="1"/>
      <c r="ALI1044" s="1"/>
      <c r="ALJ1044" s="1"/>
      <c r="ALK1044" s="1"/>
      <c r="ALL1044" s="1"/>
      <c r="ALM1044" s="1"/>
    </row>
    <row r="1045" ht="21" customHeight="1"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  <c r="SG1045" s="1"/>
      <c r="SH1045" s="1"/>
      <c r="SI1045" s="1"/>
      <c r="SJ1045" s="1"/>
      <c r="SK1045" s="1"/>
      <c r="SL1045" s="1"/>
      <c r="SM1045" s="1"/>
      <c r="SN1045" s="1"/>
      <c r="SO1045" s="1"/>
      <c r="SP1045" s="1"/>
      <c r="SQ1045" s="1"/>
      <c r="SR1045" s="1"/>
      <c r="SS1045" s="1"/>
      <c r="ST1045" s="1"/>
      <c r="SU1045" s="1"/>
      <c r="SV1045" s="1"/>
      <c r="SW1045" s="1"/>
      <c r="SX1045" s="1"/>
      <c r="SY1045" s="1"/>
      <c r="SZ1045" s="1"/>
      <c r="TA1045" s="1"/>
      <c r="TB1045" s="1"/>
      <c r="TC1045" s="1"/>
      <c r="TD1045" s="1"/>
      <c r="TE1045" s="1"/>
      <c r="TF1045" s="1"/>
      <c r="TG1045" s="1"/>
      <c r="TH1045" s="1"/>
      <c r="TI1045" s="1"/>
      <c r="TJ1045" s="1"/>
      <c r="TK1045" s="1"/>
      <c r="TL1045" s="1"/>
      <c r="TM1045" s="1"/>
      <c r="TN1045" s="1"/>
      <c r="TO1045" s="1"/>
      <c r="TP1045" s="1"/>
      <c r="TQ1045" s="1"/>
      <c r="TR1045" s="1"/>
      <c r="TS1045" s="1"/>
      <c r="TT1045" s="1"/>
      <c r="TU1045" s="1"/>
      <c r="TV1045" s="1"/>
      <c r="TW1045" s="1"/>
      <c r="TX1045" s="1"/>
      <c r="TY1045" s="1"/>
      <c r="TZ1045" s="1"/>
      <c r="UA1045" s="1"/>
      <c r="UB1045" s="1"/>
      <c r="UC1045" s="1"/>
      <c r="UD1045" s="1"/>
      <c r="UE1045" s="1"/>
      <c r="UF1045" s="1"/>
      <c r="UG1045" s="1"/>
      <c r="UH1045" s="1"/>
      <c r="UI1045" s="1"/>
      <c r="UJ1045" s="1"/>
      <c r="UK1045" s="1"/>
      <c r="UL1045" s="1"/>
      <c r="UM1045" s="1"/>
      <c r="UN1045" s="1"/>
      <c r="UO1045" s="1"/>
      <c r="UP1045" s="1"/>
      <c r="UQ1045" s="1"/>
      <c r="UR1045" s="1"/>
      <c r="US1045" s="1"/>
      <c r="UT1045" s="1"/>
      <c r="UU1045" s="1"/>
      <c r="UV1045" s="1"/>
      <c r="UW1045" s="1"/>
      <c r="UX1045" s="1"/>
      <c r="UY1045" s="1"/>
      <c r="UZ1045" s="1"/>
      <c r="VA1045" s="1"/>
      <c r="VB1045" s="1"/>
      <c r="VC1045" s="1"/>
      <c r="VD1045" s="1"/>
      <c r="VE1045" s="1"/>
      <c r="VF1045" s="1"/>
      <c r="VG1045" s="1"/>
      <c r="VH1045" s="1"/>
      <c r="VI1045" s="1"/>
      <c r="VJ1045" s="1"/>
      <c r="VK1045" s="1"/>
      <c r="VL1045" s="1"/>
      <c r="VM1045" s="1"/>
      <c r="VN1045" s="1"/>
      <c r="VO1045" s="1"/>
      <c r="VP1045" s="1"/>
      <c r="VQ1045" s="1"/>
      <c r="VR1045" s="1"/>
      <c r="VS1045" s="1"/>
      <c r="VT1045" s="1"/>
      <c r="VU1045" s="1"/>
      <c r="VV1045" s="1"/>
      <c r="VW1045" s="1"/>
      <c r="VX1045" s="1"/>
      <c r="VY1045" s="1"/>
      <c r="VZ1045" s="1"/>
      <c r="WA1045" s="1"/>
      <c r="WB1045" s="1"/>
      <c r="WC1045" s="1"/>
      <c r="WD1045" s="1"/>
      <c r="WE1045" s="1"/>
      <c r="WF1045" s="1"/>
      <c r="WG1045" s="1"/>
      <c r="WH1045" s="1"/>
      <c r="WI1045" s="1"/>
      <c r="WJ1045" s="1"/>
      <c r="WK1045" s="1"/>
      <c r="WL1045" s="1"/>
      <c r="WM1045" s="1"/>
      <c r="WN1045" s="1"/>
      <c r="WO1045" s="1"/>
      <c r="WP1045" s="1"/>
      <c r="WQ1045" s="1"/>
      <c r="WR1045" s="1"/>
      <c r="WS1045" s="1"/>
      <c r="WT1045" s="1"/>
      <c r="WU1045" s="1"/>
      <c r="WV1045" s="1"/>
      <c r="WW1045" s="1"/>
      <c r="WX1045" s="1"/>
      <c r="WY1045" s="1"/>
      <c r="WZ1045" s="1"/>
      <c r="XA1045" s="1"/>
      <c r="XB1045" s="1"/>
      <c r="XC1045" s="1"/>
      <c r="XD1045" s="1"/>
      <c r="XE1045" s="1"/>
      <c r="XF1045" s="1"/>
      <c r="XG1045" s="1"/>
      <c r="XH1045" s="1"/>
      <c r="XI1045" s="1"/>
      <c r="XJ1045" s="1"/>
      <c r="XK1045" s="1"/>
      <c r="XL1045" s="1"/>
      <c r="XM1045" s="1"/>
      <c r="XN1045" s="1"/>
      <c r="XO1045" s="1"/>
      <c r="XP1045" s="1"/>
      <c r="XQ1045" s="1"/>
      <c r="XR1045" s="1"/>
      <c r="XS1045" s="1"/>
      <c r="XT1045" s="1"/>
      <c r="XU1045" s="1"/>
      <c r="XV1045" s="1"/>
      <c r="XW1045" s="1"/>
      <c r="XX1045" s="1"/>
      <c r="XY1045" s="1"/>
      <c r="XZ1045" s="1"/>
      <c r="YA1045" s="1"/>
      <c r="YB1045" s="1"/>
      <c r="YC1045" s="1"/>
      <c r="YD1045" s="1"/>
      <c r="YE1045" s="1"/>
      <c r="YF1045" s="1"/>
      <c r="YG1045" s="1"/>
      <c r="YH1045" s="1"/>
      <c r="YI1045" s="1"/>
      <c r="YJ1045" s="1"/>
      <c r="YK1045" s="1"/>
      <c r="YL1045" s="1"/>
      <c r="YM1045" s="1"/>
      <c r="YN1045" s="1"/>
      <c r="YO1045" s="1"/>
      <c r="YP1045" s="1"/>
      <c r="YQ1045" s="1"/>
      <c r="YR1045" s="1"/>
      <c r="YS1045" s="1"/>
      <c r="YT1045" s="1"/>
      <c r="YU1045" s="1"/>
      <c r="YV1045" s="1"/>
      <c r="YW1045" s="1"/>
      <c r="YX1045" s="1"/>
      <c r="YY1045" s="1"/>
      <c r="YZ1045" s="1"/>
      <c r="ZA1045" s="1"/>
      <c r="ZB1045" s="1"/>
      <c r="ZC1045" s="1"/>
      <c r="ZD1045" s="1"/>
      <c r="ZE1045" s="1"/>
      <c r="ZF1045" s="1"/>
      <c r="ZG1045" s="1"/>
      <c r="ZH1045" s="1"/>
      <c r="ZI1045" s="1"/>
      <c r="ZJ1045" s="1"/>
      <c r="ZK1045" s="1"/>
      <c r="ZL1045" s="1"/>
      <c r="ZM1045" s="1"/>
      <c r="ZN1045" s="1"/>
      <c r="ZO1045" s="1"/>
      <c r="ZP1045" s="1"/>
      <c r="ZQ1045" s="1"/>
      <c r="ZR1045" s="1"/>
      <c r="ZS1045" s="1"/>
      <c r="ZT1045" s="1"/>
      <c r="ZU1045" s="1"/>
      <c r="ZV1045" s="1"/>
      <c r="ZW1045" s="1"/>
      <c r="ZX1045" s="1"/>
      <c r="ZY1045" s="1"/>
      <c r="ZZ1045" s="1"/>
      <c r="AAA1045" s="1"/>
      <c r="AAB1045" s="1"/>
      <c r="AAC1045" s="1"/>
      <c r="AAD1045" s="1"/>
      <c r="AAE1045" s="1"/>
      <c r="AAF1045" s="1"/>
      <c r="AAG1045" s="1"/>
      <c r="AAH1045" s="1"/>
      <c r="AAI1045" s="1"/>
      <c r="AAJ1045" s="1"/>
      <c r="AAK1045" s="1"/>
      <c r="AAL1045" s="1"/>
      <c r="AAM1045" s="1"/>
      <c r="AAN1045" s="1"/>
      <c r="AAO1045" s="1"/>
      <c r="AAP1045" s="1"/>
      <c r="AAQ1045" s="1"/>
      <c r="AAR1045" s="1"/>
      <c r="AAS1045" s="1"/>
      <c r="AAT1045" s="1"/>
      <c r="AAU1045" s="1"/>
      <c r="AAV1045" s="1"/>
      <c r="AAW1045" s="1"/>
      <c r="AAX1045" s="1"/>
      <c r="AAY1045" s="1"/>
      <c r="AAZ1045" s="1"/>
      <c r="ABA1045" s="1"/>
      <c r="ABB1045" s="1"/>
      <c r="ABC1045" s="1"/>
      <c r="ABD1045" s="1"/>
      <c r="ABE1045" s="1"/>
      <c r="ABF1045" s="1"/>
      <c r="ABG1045" s="1"/>
      <c r="ABH1045" s="1"/>
      <c r="ABI1045" s="1"/>
      <c r="ABJ1045" s="1"/>
      <c r="ABK1045" s="1"/>
      <c r="ABL1045" s="1"/>
      <c r="ABM1045" s="1"/>
      <c r="ABN1045" s="1"/>
      <c r="ABO1045" s="1"/>
      <c r="ABP1045" s="1"/>
      <c r="ABQ1045" s="1"/>
      <c r="ABR1045" s="1"/>
      <c r="ABS1045" s="1"/>
      <c r="ABT1045" s="1"/>
      <c r="ABU1045" s="1"/>
      <c r="ABV1045" s="1"/>
      <c r="ABW1045" s="1"/>
      <c r="ABX1045" s="1"/>
      <c r="ABY1045" s="1"/>
      <c r="ABZ1045" s="1"/>
      <c r="ACA1045" s="1"/>
      <c r="ACB1045" s="1"/>
      <c r="ACC1045" s="1"/>
      <c r="ACD1045" s="1"/>
      <c r="ACE1045" s="1"/>
      <c r="ACF1045" s="1"/>
      <c r="ACG1045" s="1"/>
      <c r="ACH1045" s="1"/>
      <c r="ACI1045" s="1"/>
      <c r="ACJ1045" s="1"/>
      <c r="ACK1045" s="1"/>
      <c r="ACL1045" s="1"/>
      <c r="ACM1045" s="1"/>
      <c r="ACN1045" s="1"/>
      <c r="ACO1045" s="1"/>
      <c r="ACP1045" s="1"/>
      <c r="ACQ1045" s="1"/>
      <c r="ACR1045" s="1"/>
      <c r="ACS1045" s="1"/>
      <c r="ACT1045" s="1"/>
      <c r="ACU1045" s="1"/>
      <c r="ACV1045" s="1"/>
      <c r="ACW1045" s="1"/>
      <c r="ACX1045" s="1"/>
      <c r="ACY1045" s="1"/>
      <c r="ACZ1045" s="1"/>
      <c r="ADA1045" s="1"/>
      <c r="ADB1045" s="1"/>
      <c r="ADC1045" s="1"/>
      <c r="ADD1045" s="1"/>
      <c r="ADE1045" s="1"/>
      <c r="ADF1045" s="1"/>
      <c r="ADG1045" s="1"/>
      <c r="ADH1045" s="1"/>
      <c r="ADI1045" s="1"/>
      <c r="ADJ1045" s="1"/>
      <c r="ADK1045" s="1"/>
      <c r="ADL1045" s="1"/>
      <c r="ADM1045" s="1"/>
      <c r="ADN1045" s="1"/>
      <c r="ADO1045" s="1"/>
      <c r="ADP1045" s="1"/>
      <c r="ADQ1045" s="1"/>
      <c r="ADR1045" s="1"/>
      <c r="ADS1045" s="1"/>
      <c r="ADT1045" s="1"/>
      <c r="ADU1045" s="1"/>
      <c r="ADV1045" s="1"/>
      <c r="ADW1045" s="1"/>
      <c r="ADX1045" s="1"/>
      <c r="ADY1045" s="1"/>
      <c r="ADZ1045" s="1"/>
      <c r="AEA1045" s="1"/>
      <c r="AEB1045" s="1"/>
      <c r="AEC1045" s="1"/>
      <c r="AED1045" s="1"/>
      <c r="AEE1045" s="1"/>
      <c r="AEF1045" s="1"/>
      <c r="AEG1045" s="1"/>
      <c r="AEH1045" s="1"/>
      <c r="AEI1045" s="1"/>
      <c r="AEJ1045" s="1"/>
      <c r="AEK1045" s="1"/>
      <c r="AEL1045" s="1"/>
      <c r="AEM1045" s="1"/>
      <c r="AEN1045" s="1"/>
      <c r="AEO1045" s="1"/>
      <c r="AEP1045" s="1"/>
      <c r="AEQ1045" s="1"/>
      <c r="AER1045" s="1"/>
      <c r="AES1045" s="1"/>
      <c r="AET1045" s="1"/>
      <c r="AEU1045" s="1"/>
      <c r="AEV1045" s="1"/>
      <c r="AEW1045" s="1"/>
      <c r="AEX1045" s="1"/>
      <c r="AEY1045" s="1"/>
      <c r="AEZ1045" s="1"/>
      <c r="AFA1045" s="1"/>
      <c r="AFB1045" s="1"/>
      <c r="AFC1045" s="1"/>
      <c r="AFD1045" s="1"/>
      <c r="AFE1045" s="1"/>
      <c r="AFF1045" s="1"/>
      <c r="AFG1045" s="1"/>
      <c r="AFH1045" s="1"/>
      <c r="AFI1045" s="1"/>
      <c r="AFJ1045" s="1"/>
      <c r="AFK1045" s="1"/>
      <c r="AFL1045" s="1"/>
      <c r="AFM1045" s="1"/>
      <c r="AFN1045" s="1"/>
      <c r="AFO1045" s="1"/>
      <c r="AFP1045" s="1"/>
      <c r="AFQ1045" s="1"/>
      <c r="AFR1045" s="1"/>
      <c r="AFS1045" s="1"/>
      <c r="AFT1045" s="1"/>
      <c r="AFU1045" s="1"/>
      <c r="AFV1045" s="1"/>
      <c r="AFW1045" s="1"/>
      <c r="AFX1045" s="1"/>
      <c r="AFY1045" s="1"/>
      <c r="AFZ1045" s="1"/>
      <c r="AGA1045" s="1"/>
      <c r="AGB1045" s="1"/>
      <c r="AGC1045" s="1"/>
      <c r="AGD1045" s="1"/>
      <c r="AGE1045" s="1"/>
      <c r="AGF1045" s="1"/>
      <c r="AGG1045" s="1"/>
      <c r="AGH1045" s="1"/>
      <c r="AGI1045" s="1"/>
      <c r="AGJ1045" s="1"/>
      <c r="AGK1045" s="1"/>
      <c r="AGL1045" s="1"/>
      <c r="AGM1045" s="1"/>
      <c r="AGN1045" s="1"/>
      <c r="AGO1045" s="1"/>
      <c r="AGP1045" s="1"/>
      <c r="AGQ1045" s="1"/>
      <c r="AGR1045" s="1"/>
      <c r="AGS1045" s="1"/>
      <c r="AGT1045" s="1"/>
      <c r="AGU1045" s="1"/>
      <c r="AGV1045" s="1"/>
      <c r="AGW1045" s="1"/>
      <c r="AGX1045" s="1"/>
      <c r="AGY1045" s="1"/>
      <c r="AGZ1045" s="1"/>
      <c r="AHA1045" s="1"/>
      <c r="AHB1045" s="1"/>
      <c r="AHC1045" s="1"/>
      <c r="AHD1045" s="1"/>
      <c r="AHE1045" s="1"/>
      <c r="AHF1045" s="1"/>
      <c r="AHG1045" s="1"/>
      <c r="AHH1045" s="1"/>
      <c r="AHI1045" s="1"/>
      <c r="AHJ1045" s="1"/>
      <c r="AHK1045" s="1"/>
      <c r="AHL1045" s="1"/>
      <c r="AHM1045" s="1"/>
      <c r="AHN1045" s="1"/>
      <c r="AHO1045" s="1"/>
      <c r="AHP1045" s="1"/>
      <c r="AHQ1045" s="1"/>
      <c r="AHR1045" s="1"/>
      <c r="AHS1045" s="1"/>
      <c r="AHT1045" s="1"/>
      <c r="AHU1045" s="1"/>
      <c r="AHV1045" s="1"/>
      <c r="AHW1045" s="1"/>
      <c r="AHX1045" s="1"/>
      <c r="AHY1045" s="1"/>
      <c r="AHZ1045" s="1"/>
      <c r="AIA1045" s="1"/>
      <c r="AIB1045" s="1"/>
      <c r="AIC1045" s="1"/>
      <c r="AID1045" s="1"/>
      <c r="AIE1045" s="1"/>
      <c r="AIF1045" s="1"/>
      <c r="AIG1045" s="1"/>
      <c r="AIH1045" s="1"/>
      <c r="AII1045" s="1"/>
      <c r="AIJ1045" s="1"/>
      <c r="AIK1045" s="1"/>
      <c r="AIL1045" s="1"/>
      <c r="AIM1045" s="1"/>
      <c r="AIN1045" s="1"/>
      <c r="AIO1045" s="1"/>
      <c r="AIP1045" s="1"/>
      <c r="AIQ1045" s="1"/>
      <c r="AIR1045" s="1"/>
      <c r="AIS1045" s="1"/>
      <c r="AIT1045" s="1"/>
      <c r="AIU1045" s="1"/>
      <c r="AIV1045" s="1"/>
      <c r="AIW1045" s="1"/>
      <c r="AIX1045" s="1"/>
      <c r="AIY1045" s="1"/>
      <c r="AIZ1045" s="1"/>
      <c r="AJA1045" s="1"/>
      <c r="AJB1045" s="1"/>
      <c r="AJC1045" s="1"/>
      <c r="AJD1045" s="1"/>
      <c r="AJE1045" s="1"/>
      <c r="AJF1045" s="1"/>
      <c r="AJG1045" s="1"/>
      <c r="AJH1045" s="1"/>
      <c r="AJI1045" s="1"/>
      <c r="AJJ1045" s="1"/>
      <c r="AJK1045" s="1"/>
      <c r="AJL1045" s="1"/>
      <c r="AJM1045" s="1"/>
      <c r="AJN1045" s="1"/>
      <c r="AJO1045" s="1"/>
      <c r="AJP1045" s="1"/>
      <c r="AJQ1045" s="1"/>
      <c r="AJR1045" s="1"/>
      <c r="AJS1045" s="1"/>
      <c r="AJT1045" s="1"/>
      <c r="AJU1045" s="1"/>
      <c r="AJV1045" s="1"/>
      <c r="AJW1045" s="1"/>
      <c r="AJX1045" s="1"/>
      <c r="AJY1045" s="1"/>
      <c r="AJZ1045" s="1"/>
      <c r="AKA1045" s="1"/>
      <c r="AKB1045" s="1"/>
      <c r="AKC1045" s="1"/>
      <c r="AKD1045" s="1"/>
      <c r="AKE1045" s="1"/>
      <c r="AKF1045" s="1"/>
      <c r="AKG1045" s="1"/>
      <c r="AKH1045" s="1"/>
      <c r="AKI1045" s="1"/>
      <c r="AKJ1045" s="1"/>
      <c r="AKK1045" s="1"/>
      <c r="AKL1045" s="1"/>
      <c r="AKM1045" s="1"/>
      <c r="AKN1045" s="1"/>
      <c r="AKO1045" s="1"/>
      <c r="AKP1045" s="1"/>
      <c r="AKQ1045" s="1"/>
      <c r="AKR1045" s="1"/>
      <c r="AKS1045" s="1"/>
      <c r="AKT1045" s="1"/>
      <c r="AKU1045" s="1"/>
      <c r="AKV1045" s="1"/>
      <c r="AKW1045" s="1"/>
      <c r="AKX1045" s="1"/>
      <c r="AKY1045" s="1"/>
      <c r="AKZ1045" s="1"/>
      <c r="ALA1045" s="1"/>
      <c r="ALB1045" s="1"/>
      <c r="ALC1045" s="1"/>
      <c r="ALD1045" s="1"/>
      <c r="ALE1045" s="1"/>
      <c r="ALF1045" s="1"/>
      <c r="ALG1045" s="1"/>
      <c r="ALH1045" s="1"/>
      <c r="ALI1045" s="1"/>
      <c r="ALJ1045" s="1"/>
      <c r="ALK1045" s="1"/>
      <c r="ALL1045" s="1"/>
      <c r="ALM1045" s="1"/>
    </row>
    <row r="1046" ht="21" customHeight="1"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1"/>
      <c r="NJ1046" s="1"/>
      <c r="NK1046" s="1"/>
      <c r="NL1046" s="1"/>
      <c r="NM1046" s="1"/>
      <c r="NN1046" s="1"/>
      <c r="NO1046" s="1"/>
      <c r="NP1046" s="1"/>
      <c r="NQ1046" s="1"/>
      <c r="NR1046" s="1"/>
      <c r="NS1046" s="1"/>
      <c r="NT1046" s="1"/>
      <c r="NU1046" s="1"/>
      <c r="NV1046" s="1"/>
      <c r="NW1046" s="1"/>
      <c r="NX1046" s="1"/>
      <c r="NY1046" s="1"/>
      <c r="NZ1046" s="1"/>
      <c r="OA1046" s="1"/>
      <c r="OB1046" s="1"/>
      <c r="OC1046" s="1"/>
      <c r="OD1046" s="1"/>
      <c r="OE1046" s="1"/>
      <c r="OF1046" s="1"/>
      <c r="OG1046" s="1"/>
      <c r="OH1046" s="1"/>
      <c r="OI1046" s="1"/>
      <c r="OJ1046" s="1"/>
      <c r="OK1046" s="1"/>
      <c r="OL1046" s="1"/>
      <c r="OM1046" s="1"/>
      <c r="ON1046" s="1"/>
      <c r="OO1046" s="1"/>
      <c r="OP1046" s="1"/>
      <c r="OQ1046" s="1"/>
      <c r="OR1046" s="1"/>
      <c r="OS1046" s="1"/>
      <c r="OT1046" s="1"/>
      <c r="OU1046" s="1"/>
      <c r="OV1046" s="1"/>
      <c r="OW1046" s="1"/>
      <c r="OX1046" s="1"/>
      <c r="OY1046" s="1"/>
      <c r="OZ1046" s="1"/>
      <c r="PA1046" s="1"/>
      <c r="PB1046" s="1"/>
      <c r="PC1046" s="1"/>
      <c r="PD1046" s="1"/>
      <c r="PE1046" s="1"/>
      <c r="PF1046" s="1"/>
      <c r="PG1046" s="1"/>
      <c r="PH1046" s="1"/>
      <c r="PI1046" s="1"/>
      <c r="PJ1046" s="1"/>
      <c r="PK1046" s="1"/>
      <c r="PL1046" s="1"/>
      <c r="PM1046" s="1"/>
      <c r="PN1046" s="1"/>
      <c r="PO1046" s="1"/>
      <c r="PP1046" s="1"/>
      <c r="PQ1046" s="1"/>
      <c r="PR1046" s="1"/>
      <c r="PS1046" s="1"/>
      <c r="PT1046" s="1"/>
      <c r="PU1046" s="1"/>
      <c r="PV1046" s="1"/>
      <c r="PW1046" s="1"/>
      <c r="PX1046" s="1"/>
      <c r="PY1046" s="1"/>
      <c r="PZ1046" s="1"/>
      <c r="QA1046" s="1"/>
      <c r="QB1046" s="1"/>
      <c r="QC1046" s="1"/>
      <c r="QD1046" s="1"/>
      <c r="QE1046" s="1"/>
      <c r="QF1046" s="1"/>
      <c r="QG1046" s="1"/>
      <c r="QH1046" s="1"/>
      <c r="QI1046" s="1"/>
      <c r="QJ1046" s="1"/>
      <c r="QK1046" s="1"/>
      <c r="QL1046" s="1"/>
      <c r="QM1046" s="1"/>
      <c r="QN1046" s="1"/>
      <c r="QO1046" s="1"/>
      <c r="QP1046" s="1"/>
      <c r="QQ1046" s="1"/>
      <c r="QR1046" s="1"/>
      <c r="QS1046" s="1"/>
      <c r="QT1046" s="1"/>
      <c r="QU1046" s="1"/>
      <c r="QV1046" s="1"/>
      <c r="QW1046" s="1"/>
      <c r="QX1046" s="1"/>
      <c r="QY1046" s="1"/>
      <c r="QZ1046" s="1"/>
      <c r="RA1046" s="1"/>
      <c r="RB1046" s="1"/>
      <c r="RC1046" s="1"/>
      <c r="RD1046" s="1"/>
      <c r="RE1046" s="1"/>
      <c r="RF1046" s="1"/>
      <c r="RG1046" s="1"/>
      <c r="RH1046" s="1"/>
      <c r="RI1046" s="1"/>
      <c r="RJ1046" s="1"/>
      <c r="RK1046" s="1"/>
      <c r="RL1046" s="1"/>
      <c r="RM1046" s="1"/>
      <c r="RN1046" s="1"/>
      <c r="RO1046" s="1"/>
      <c r="RP1046" s="1"/>
      <c r="RQ1046" s="1"/>
      <c r="RR1046" s="1"/>
      <c r="RS1046" s="1"/>
      <c r="RT1046" s="1"/>
      <c r="RU1046" s="1"/>
      <c r="RV1046" s="1"/>
      <c r="RW1046" s="1"/>
      <c r="RX1046" s="1"/>
      <c r="RY1046" s="1"/>
      <c r="RZ1046" s="1"/>
      <c r="SA1046" s="1"/>
      <c r="SB1046" s="1"/>
      <c r="SC1046" s="1"/>
      <c r="SD1046" s="1"/>
      <c r="SE1046" s="1"/>
      <c r="SF1046" s="1"/>
      <c r="SG1046" s="1"/>
      <c r="SH1046" s="1"/>
      <c r="SI1046" s="1"/>
      <c r="SJ1046" s="1"/>
      <c r="SK1046" s="1"/>
      <c r="SL1046" s="1"/>
      <c r="SM1046" s="1"/>
      <c r="SN1046" s="1"/>
      <c r="SO1046" s="1"/>
      <c r="SP1046" s="1"/>
      <c r="SQ1046" s="1"/>
      <c r="SR1046" s="1"/>
      <c r="SS1046" s="1"/>
      <c r="ST1046" s="1"/>
      <c r="SU1046" s="1"/>
      <c r="SV1046" s="1"/>
      <c r="SW1046" s="1"/>
      <c r="SX1046" s="1"/>
      <c r="SY1046" s="1"/>
      <c r="SZ1046" s="1"/>
      <c r="TA1046" s="1"/>
      <c r="TB1046" s="1"/>
      <c r="TC1046" s="1"/>
      <c r="TD1046" s="1"/>
      <c r="TE1046" s="1"/>
      <c r="TF1046" s="1"/>
      <c r="TG1046" s="1"/>
      <c r="TH1046" s="1"/>
      <c r="TI1046" s="1"/>
      <c r="TJ1046" s="1"/>
      <c r="TK1046" s="1"/>
      <c r="TL1046" s="1"/>
      <c r="TM1046" s="1"/>
      <c r="TN1046" s="1"/>
      <c r="TO1046" s="1"/>
      <c r="TP1046" s="1"/>
      <c r="TQ1046" s="1"/>
      <c r="TR1046" s="1"/>
      <c r="TS1046" s="1"/>
      <c r="TT1046" s="1"/>
      <c r="TU1046" s="1"/>
      <c r="TV1046" s="1"/>
      <c r="TW1046" s="1"/>
      <c r="TX1046" s="1"/>
      <c r="TY1046" s="1"/>
      <c r="TZ1046" s="1"/>
      <c r="UA1046" s="1"/>
      <c r="UB1046" s="1"/>
      <c r="UC1046" s="1"/>
      <c r="UD1046" s="1"/>
      <c r="UE1046" s="1"/>
      <c r="UF1046" s="1"/>
      <c r="UG1046" s="1"/>
      <c r="UH1046" s="1"/>
      <c r="UI1046" s="1"/>
      <c r="UJ1046" s="1"/>
      <c r="UK1046" s="1"/>
      <c r="UL1046" s="1"/>
      <c r="UM1046" s="1"/>
      <c r="UN1046" s="1"/>
      <c r="UO1046" s="1"/>
      <c r="UP1046" s="1"/>
      <c r="UQ1046" s="1"/>
      <c r="UR1046" s="1"/>
      <c r="US1046" s="1"/>
      <c r="UT1046" s="1"/>
      <c r="UU1046" s="1"/>
      <c r="UV1046" s="1"/>
      <c r="UW1046" s="1"/>
      <c r="UX1046" s="1"/>
      <c r="UY1046" s="1"/>
      <c r="UZ1046" s="1"/>
      <c r="VA1046" s="1"/>
      <c r="VB1046" s="1"/>
      <c r="VC1046" s="1"/>
      <c r="VD1046" s="1"/>
      <c r="VE1046" s="1"/>
      <c r="VF1046" s="1"/>
      <c r="VG1046" s="1"/>
      <c r="VH1046" s="1"/>
      <c r="VI1046" s="1"/>
      <c r="VJ1046" s="1"/>
      <c r="VK1046" s="1"/>
      <c r="VL1046" s="1"/>
      <c r="VM1046" s="1"/>
      <c r="VN1046" s="1"/>
      <c r="VO1046" s="1"/>
      <c r="VP1046" s="1"/>
      <c r="VQ1046" s="1"/>
      <c r="VR1046" s="1"/>
      <c r="VS1046" s="1"/>
      <c r="VT1046" s="1"/>
      <c r="VU1046" s="1"/>
      <c r="VV1046" s="1"/>
      <c r="VW1046" s="1"/>
      <c r="VX1046" s="1"/>
      <c r="VY1046" s="1"/>
      <c r="VZ1046" s="1"/>
      <c r="WA1046" s="1"/>
      <c r="WB1046" s="1"/>
      <c r="WC1046" s="1"/>
      <c r="WD1046" s="1"/>
      <c r="WE1046" s="1"/>
      <c r="WF1046" s="1"/>
      <c r="WG1046" s="1"/>
      <c r="WH1046" s="1"/>
      <c r="WI1046" s="1"/>
      <c r="WJ1046" s="1"/>
      <c r="WK1046" s="1"/>
      <c r="WL1046" s="1"/>
      <c r="WM1046" s="1"/>
      <c r="WN1046" s="1"/>
      <c r="WO1046" s="1"/>
      <c r="WP1046" s="1"/>
      <c r="WQ1046" s="1"/>
      <c r="WR1046" s="1"/>
      <c r="WS1046" s="1"/>
      <c r="WT1046" s="1"/>
      <c r="WU1046" s="1"/>
      <c r="WV1046" s="1"/>
      <c r="WW1046" s="1"/>
      <c r="WX1046" s="1"/>
      <c r="WY1046" s="1"/>
      <c r="WZ1046" s="1"/>
      <c r="XA1046" s="1"/>
      <c r="XB1046" s="1"/>
      <c r="XC1046" s="1"/>
      <c r="XD1046" s="1"/>
      <c r="XE1046" s="1"/>
      <c r="XF1046" s="1"/>
      <c r="XG1046" s="1"/>
      <c r="XH1046" s="1"/>
      <c r="XI1046" s="1"/>
      <c r="XJ1046" s="1"/>
      <c r="XK1046" s="1"/>
      <c r="XL1046" s="1"/>
      <c r="XM1046" s="1"/>
      <c r="XN1046" s="1"/>
      <c r="XO1046" s="1"/>
      <c r="XP1046" s="1"/>
      <c r="XQ1046" s="1"/>
      <c r="XR1046" s="1"/>
      <c r="XS1046" s="1"/>
      <c r="XT1046" s="1"/>
      <c r="XU1046" s="1"/>
      <c r="XV1046" s="1"/>
      <c r="XW1046" s="1"/>
      <c r="XX1046" s="1"/>
      <c r="XY1046" s="1"/>
      <c r="XZ1046" s="1"/>
      <c r="YA1046" s="1"/>
      <c r="YB1046" s="1"/>
      <c r="YC1046" s="1"/>
      <c r="YD1046" s="1"/>
      <c r="YE1046" s="1"/>
      <c r="YF1046" s="1"/>
      <c r="YG1046" s="1"/>
      <c r="YH1046" s="1"/>
      <c r="YI1046" s="1"/>
      <c r="YJ1046" s="1"/>
      <c r="YK1046" s="1"/>
      <c r="YL1046" s="1"/>
      <c r="YM1046" s="1"/>
      <c r="YN1046" s="1"/>
      <c r="YO1046" s="1"/>
      <c r="YP1046" s="1"/>
      <c r="YQ1046" s="1"/>
      <c r="YR1046" s="1"/>
      <c r="YS1046" s="1"/>
      <c r="YT1046" s="1"/>
      <c r="YU1046" s="1"/>
      <c r="YV1046" s="1"/>
      <c r="YW1046" s="1"/>
      <c r="YX1046" s="1"/>
      <c r="YY1046" s="1"/>
      <c r="YZ1046" s="1"/>
      <c r="ZA1046" s="1"/>
      <c r="ZB1046" s="1"/>
      <c r="ZC1046" s="1"/>
      <c r="ZD1046" s="1"/>
      <c r="ZE1046" s="1"/>
      <c r="ZF1046" s="1"/>
      <c r="ZG1046" s="1"/>
      <c r="ZH1046" s="1"/>
      <c r="ZI1046" s="1"/>
      <c r="ZJ1046" s="1"/>
      <c r="ZK1046" s="1"/>
      <c r="ZL1046" s="1"/>
      <c r="ZM1046" s="1"/>
      <c r="ZN1046" s="1"/>
      <c r="ZO1046" s="1"/>
      <c r="ZP1046" s="1"/>
      <c r="ZQ1046" s="1"/>
      <c r="ZR1046" s="1"/>
      <c r="ZS1046" s="1"/>
      <c r="ZT1046" s="1"/>
      <c r="ZU1046" s="1"/>
      <c r="ZV1046" s="1"/>
      <c r="ZW1046" s="1"/>
      <c r="ZX1046" s="1"/>
      <c r="ZY1046" s="1"/>
      <c r="ZZ1046" s="1"/>
      <c r="AAA1046" s="1"/>
      <c r="AAB1046" s="1"/>
      <c r="AAC1046" s="1"/>
      <c r="AAD1046" s="1"/>
      <c r="AAE1046" s="1"/>
      <c r="AAF1046" s="1"/>
      <c r="AAG1046" s="1"/>
      <c r="AAH1046" s="1"/>
      <c r="AAI1046" s="1"/>
      <c r="AAJ1046" s="1"/>
      <c r="AAK1046" s="1"/>
      <c r="AAL1046" s="1"/>
      <c r="AAM1046" s="1"/>
      <c r="AAN1046" s="1"/>
      <c r="AAO1046" s="1"/>
      <c r="AAP1046" s="1"/>
      <c r="AAQ1046" s="1"/>
      <c r="AAR1046" s="1"/>
      <c r="AAS1046" s="1"/>
      <c r="AAT1046" s="1"/>
      <c r="AAU1046" s="1"/>
      <c r="AAV1046" s="1"/>
      <c r="AAW1046" s="1"/>
      <c r="AAX1046" s="1"/>
      <c r="AAY1046" s="1"/>
      <c r="AAZ1046" s="1"/>
      <c r="ABA1046" s="1"/>
      <c r="ABB1046" s="1"/>
      <c r="ABC1046" s="1"/>
      <c r="ABD1046" s="1"/>
      <c r="ABE1046" s="1"/>
      <c r="ABF1046" s="1"/>
      <c r="ABG1046" s="1"/>
      <c r="ABH1046" s="1"/>
      <c r="ABI1046" s="1"/>
      <c r="ABJ1046" s="1"/>
      <c r="ABK1046" s="1"/>
      <c r="ABL1046" s="1"/>
      <c r="ABM1046" s="1"/>
      <c r="ABN1046" s="1"/>
      <c r="ABO1046" s="1"/>
      <c r="ABP1046" s="1"/>
      <c r="ABQ1046" s="1"/>
      <c r="ABR1046" s="1"/>
      <c r="ABS1046" s="1"/>
      <c r="ABT1046" s="1"/>
      <c r="ABU1046" s="1"/>
      <c r="ABV1046" s="1"/>
      <c r="ABW1046" s="1"/>
      <c r="ABX1046" s="1"/>
      <c r="ABY1046" s="1"/>
      <c r="ABZ1046" s="1"/>
      <c r="ACA1046" s="1"/>
      <c r="ACB1046" s="1"/>
      <c r="ACC1046" s="1"/>
      <c r="ACD1046" s="1"/>
      <c r="ACE1046" s="1"/>
      <c r="ACF1046" s="1"/>
      <c r="ACG1046" s="1"/>
      <c r="ACH1046" s="1"/>
      <c r="ACI1046" s="1"/>
      <c r="ACJ1046" s="1"/>
      <c r="ACK1046" s="1"/>
      <c r="ACL1046" s="1"/>
      <c r="ACM1046" s="1"/>
      <c r="ACN1046" s="1"/>
      <c r="ACO1046" s="1"/>
      <c r="ACP1046" s="1"/>
      <c r="ACQ1046" s="1"/>
      <c r="ACR1046" s="1"/>
      <c r="ACS1046" s="1"/>
      <c r="ACT1046" s="1"/>
      <c r="ACU1046" s="1"/>
      <c r="ACV1046" s="1"/>
      <c r="ACW1046" s="1"/>
      <c r="ACX1046" s="1"/>
      <c r="ACY1046" s="1"/>
      <c r="ACZ1046" s="1"/>
      <c r="ADA1046" s="1"/>
      <c r="ADB1046" s="1"/>
      <c r="ADC1046" s="1"/>
      <c r="ADD1046" s="1"/>
      <c r="ADE1046" s="1"/>
      <c r="ADF1046" s="1"/>
      <c r="ADG1046" s="1"/>
      <c r="ADH1046" s="1"/>
      <c r="ADI1046" s="1"/>
      <c r="ADJ1046" s="1"/>
      <c r="ADK1046" s="1"/>
      <c r="ADL1046" s="1"/>
      <c r="ADM1046" s="1"/>
      <c r="ADN1046" s="1"/>
      <c r="ADO1046" s="1"/>
      <c r="ADP1046" s="1"/>
      <c r="ADQ1046" s="1"/>
      <c r="ADR1046" s="1"/>
      <c r="ADS1046" s="1"/>
      <c r="ADT1046" s="1"/>
      <c r="ADU1046" s="1"/>
      <c r="ADV1046" s="1"/>
      <c r="ADW1046" s="1"/>
      <c r="ADX1046" s="1"/>
      <c r="ADY1046" s="1"/>
      <c r="ADZ1046" s="1"/>
      <c r="AEA1046" s="1"/>
      <c r="AEB1046" s="1"/>
      <c r="AEC1046" s="1"/>
      <c r="AED1046" s="1"/>
      <c r="AEE1046" s="1"/>
      <c r="AEF1046" s="1"/>
      <c r="AEG1046" s="1"/>
      <c r="AEH1046" s="1"/>
      <c r="AEI1046" s="1"/>
      <c r="AEJ1046" s="1"/>
      <c r="AEK1046" s="1"/>
      <c r="AEL1046" s="1"/>
      <c r="AEM1046" s="1"/>
      <c r="AEN1046" s="1"/>
      <c r="AEO1046" s="1"/>
      <c r="AEP1046" s="1"/>
      <c r="AEQ1046" s="1"/>
      <c r="AER1046" s="1"/>
      <c r="AES1046" s="1"/>
      <c r="AET1046" s="1"/>
      <c r="AEU1046" s="1"/>
      <c r="AEV1046" s="1"/>
      <c r="AEW1046" s="1"/>
      <c r="AEX1046" s="1"/>
      <c r="AEY1046" s="1"/>
      <c r="AEZ1046" s="1"/>
      <c r="AFA1046" s="1"/>
      <c r="AFB1046" s="1"/>
      <c r="AFC1046" s="1"/>
      <c r="AFD1046" s="1"/>
      <c r="AFE1046" s="1"/>
      <c r="AFF1046" s="1"/>
      <c r="AFG1046" s="1"/>
      <c r="AFH1046" s="1"/>
      <c r="AFI1046" s="1"/>
      <c r="AFJ1046" s="1"/>
      <c r="AFK1046" s="1"/>
      <c r="AFL1046" s="1"/>
      <c r="AFM1046" s="1"/>
      <c r="AFN1046" s="1"/>
      <c r="AFO1046" s="1"/>
      <c r="AFP1046" s="1"/>
      <c r="AFQ1046" s="1"/>
      <c r="AFR1046" s="1"/>
      <c r="AFS1046" s="1"/>
      <c r="AFT1046" s="1"/>
      <c r="AFU1046" s="1"/>
      <c r="AFV1046" s="1"/>
      <c r="AFW1046" s="1"/>
      <c r="AFX1046" s="1"/>
      <c r="AFY1046" s="1"/>
      <c r="AFZ1046" s="1"/>
      <c r="AGA1046" s="1"/>
      <c r="AGB1046" s="1"/>
      <c r="AGC1046" s="1"/>
      <c r="AGD1046" s="1"/>
      <c r="AGE1046" s="1"/>
      <c r="AGF1046" s="1"/>
      <c r="AGG1046" s="1"/>
      <c r="AGH1046" s="1"/>
      <c r="AGI1046" s="1"/>
      <c r="AGJ1046" s="1"/>
      <c r="AGK1046" s="1"/>
      <c r="AGL1046" s="1"/>
      <c r="AGM1046" s="1"/>
      <c r="AGN1046" s="1"/>
      <c r="AGO1046" s="1"/>
      <c r="AGP1046" s="1"/>
      <c r="AGQ1046" s="1"/>
      <c r="AGR1046" s="1"/>
      <c r="AGS1046" s="1"/>
      <c r="AGT1046" s="1"/>
      <c r="AGU1046" s="1"/>
      <c r="AGV1046" s="1"/>
      <c r="AGW1046" s="1"/>
      <c r="AGX1046" s="1"/>
      <c r="AGY1046" s="1"/>
      <c r="AGZ1046" s="1"/>
      <c r="AHA1046" s="1"/>
      <c r="AHB1046" s="1"/>
      <c r="AHC1046" s="1"/>
      <c r="AHD1046" s="1"/>
      <c r="AHE1046" s="1"/>
      <c r="AHF1046" s="1"/>
      <c r="AHG1046" s="1"/>
      <c r="AHH1046" s="1"/>
      <c r="AHI1046" s="1"/>
      <c r="AHJ1046" s="1"/>
      <c r="AHK1046" s="1"/>
      <c r="AHL1046" s="1"/>
      <c r="AHM1046" s="1"/>
      <c r="AHN1046" s="1"/>
      <c r="AHO1046" s="1"/>
      <c r="AHP1046" s="1"/>
      <c r="AHQ1046" s="1"/>
      <c r="AHR1046" s="1"/>
      <c r="AHS1046" s="1"/>
      <c r="AHT1046" s="1"/>
      <c r="AHU1046" s="1"/>
      <c r="AHV1046" s="1"/>
      <c r="AHW1046" s="1"/>
      <c r="AHX1046" s="1"/>
      <c r="AHY1046" s="1"/>
      <c r="AHZ1046" s="1"/>
      <c r="AIA1046" s="1"/>
      <c r="AIB1046" s="1"/>
      <c r="AIC1046" s="1"/>
      <c r="AID1046" s="1"/>
      <c r="AIE1046" s="1"/>
      <c r="AIF1046" s="1"/>
      <c r="AIG1046" s="1"/>
      <c r="AIH1046" s="1"/>
      <c r="AII1046" s="1"/>
      <c r="AIJ1046" s="1"/>
      <c r="AIK1046" s="1"/>
      <c r="AIL1046" s="1"/>
      <c r="AIM1046" s="1"/>
      <c r="AIN1046" s="1"/>
      <c r="AIO1046" s="1"/>
      <c r="AIP1046" s="1"/>
      <c r="AIQ1046" s="1"/>
      <c r="AIR1046" s="1"/>
      <c r="AIS1046" s="1"/>
      <c r="AIT1046" s="1"/>
      <c r="AIU1046" s="1"/>
      <c r="AIV1046" s="1"/>
      <c r="AIW1046" s="1"/>
      <c r="AIX1046" s="1"/>
      <c r="AIY1046" s="1"/>
      <c r="AIZ1046" s="1"/>
      <c r="AJA1046" s="1"/>
      <c r="AJB1046" s="1"/>
      <c r="AJC1046" s="1"/>
      <c r="AJD1046" s="1"/>
      <c r="AJE1046" s="1"/>
      <c r="AJF1046" s="1"/>
      <c r="AJG1046" s="1"/>
      <c r="AJH1046" s="1"/>
      <c r="AJI1046" s="1"/>
      <c r="AJJ1046" s="1"/>
      <c r="AJK1046" s="1"/>
      <c r="AJL1046" s="1"/>
      <c r="AJM1046" s="1"/>
      <c r="AJN1046" s="1"/>
      <c r="AJO1046" s="1"/>
      <c r="AJP1046" s="1"/>
      <c r="AJQ1046" s="1"/>
      <c r="AJR1046" s="1"/>
      <c r="AJS1046" s="1"/>
      <c r="AJT1046" s="1"/>
      <c r="AJU1046" s="1"/>
      <c r="AJV1046" s="1"/>
      <c r="AJW1046" s="1"/>
      <c r="AJX1046" s="1"/>
      <c r="AJY1046" s="1"/>
      <c r="AJZ1046" s="1"/>
      <c r="AKA1046" s="1"/>
      <c r="AKB1046" s="1"/>
      <c r="AKC1046" s="1"/>
      <c r="AKD1046" s="1"/>
      <c r="AKE1046" s="1"/>
      <c r="AKF1046" s="1"/>
      <c r="AKG1046" s="1"/>
      <c r="AKH1046" s="1"/>
      <c r="AKI1046" s="1"/>
      <c r="AKJ1046" s="1"/>
      <c r="AKK1046" s="1"/>
      <c r="AKL1046" s="1"/>
      <c r="AKM1046" s="1"/>
      <c r="AKN1046" s="1"/>
      <c r="AKO1046" s="1"/>
      <c r="AKP1046" s="1"/>
      <c r="AKQ1046" s="1"/>
      <c r="AKR1046" s="1"/>
      <c r="AKS1046" s="1"/>
      <c r="AKT1046" s="1"/>
      <c r="AKU1046" s="1"/>
      <c r="AKV1046" s="1"/>
      <c r="AKW1046" s="1"/>
      <c r="AKX1046" s="1"/>
      <c r="AKY1046" s="1"/>
      <c r="AKZ1046" s="1"/>
      <c r="ALA1046" s="1"/>
      <c r="ALB1046" s="1"/>
      <c r="ALC1046" s="1"/>
      <c r="ALD1046" s="1"/>
      <c r="ALE1046" s="1"/>
      <c r="ALF1046" s="1"/>
      <c r="ALG1046" s="1"/>
      <c r="ALH1046" s="1"/>
      <c r="ALI1046" s="1"/>
      <c r="ALJ1046" s="1"/>
      <c r="ALK1046" s="1"/>
      <c r="ALL1046" s="1"/>
      <c r="ALM1046" s="1"/>
    </row>
    <row r="1047" ht="21" customHeight="1"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/>
      <c r="LV1047" s="1"/>
      <c r="LW1047" s="1"/>
      <c r="LX1047" s="1"/>
      <c r="LY1047" s="1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1"/>
      <c r="NO1047" s="1"/>
      <c r="NP1047" s="1"/>
      <c r="NQ1047" s="1"/>
      <c r="NR1047" s="1"/>
      <c r="NS1047" s="1"/>
      <c r="NT1047" s="1"/>
      <c r="NU1047" s="1"/>
      <c r="NV1047" s="1"/>
      <c r="NW1047" s="1"/>
      <c r="NX1047" s="1"/>
      <c r="NY1047" s="1"/>
      <c r="NZ1047" s="1"/>
      <c r="OA1047" s="1"/>
      <c r="OB1047" s="1"/>
      <c r="OC1047" s="1"/>
      <c r="OD1047" s="1"/>
      <c r="OE1047" s="1"/>
      <c r="OF1047" s="1"/>
      <c r="OG1047" s="1"/>
      <c r="OH1047" s="1"/>
      <c r="OI1047" s="1"/>
      <c r="OJ1047" s="1"/>
      <c r="OK1047" s="1"/>
      <c r="OL1047" s="1"/>
      <c r="OM1047" s="1"/>
      <c r="ON1047" s="1"/>
      <c r="OO1047" s="1"/>
      <c r="OP1047" s="1"/>
      <c r="OQ1047" s="1"/>
      <c r="OR1047" s="1"/>
      <c r="OS1047" s="1"/>
      <c r="OT1047" s="1"/>
      <c r="OU1047" s="1"/>
      <c r="OV1047" s="1"/>
      <c r="OW1047" s="1"/>
      <c r="OX1047" s="1"/>
      <c r="OY1047" s="1"/>
      <c r="OZ1047" s="1"/>
      <c r="PA1047" s="1"/>
      <c r="PB1047" s="1"/>
      <c r="PC1047" s="1"/>
      <c r="PD1047" s="1"/>
      <c r="PE1047" s="1"/>
      <c r="PF1047" s="1"/>
      <c r="PG1047" s="1"/>
      <c r="PH1047" s="1"/>
      <c r="PI1047" s="1"/>
      <c r="PJ1047" s="1"/>
      <c r="PK1047" s="1"/>
      <c r="PL1047" s="1"/>
      <c r="PM1047" s="1"/>
      <c r="PN1047" s="1"/>
      <c r="PO1047" s="1"/>
      <c r="PP1047" s="1"/>
      <c r="PQ1047" s="1"/>
      <c r="PR1047" s="1"/>
      <c r="PS1047" s="1"/>
      <c r="PT1047" s="1"/>
      <c r="PU1047" s="1"/>
      <c r="PV1047" s="1"/>
      <c r="PW1047" s="1"/>
      <c r="PX1047" s="1"/>
      <c r="PY1047" s="1"/>
      <c r="PZ1047" s="1"/>
      <c r="QA1047" s="1"/>
      <c r="QB1047" s="1"/>
      <c r="QC1047" s="1"/>
      <c r="QD1047" s="1"/>
      <c r="QE1047" s="1"/>
      <c r="QF1047" s="1"/>
      <c r="QG1047" s="1"/>
      <c r="QH1047" s="1"/>
      <c r="QI1047" s="1"/>
      <c r="QJ1047" s="1"/>
      <c r="QK1047" s="1"/>
      <c r="QL1047" s="1"/>
      <c r="QM1047" s="1"/>
      <c r="QN1047" s="1"/>
      <c r="QO1047" s="1"/>
      <c r="QP1047" s="1"/>
      <c r="QQ1047" s="1"/>
      <c r="QR1047" s="1"/>
      <c r="QS1047" s="1"/>
      <c r="QT1047" s="1"/>
      <c r="QU1047" s="1"/>
      <c r="QV1047" s="1"/>
      <c r="QW1047" s="1"/>
      <c r="QX1047" s="1"/>
      <c r="QY1047" s="1"/>
      <c r="QZ1047" s="1"/>
      <c r="RA1047" s="1"/>
      <c r="RB1047" s="1"/>
      <c r="RC1047" s="1"/>
      <c r="RD1047" s="1"/>
      <c r="RE1047" s="1"/>
      <c r="RF1047" s="1"/>
      <c r="RG1047" s="1"/>
      <c r="RH1047" s="1"/>
      <c r="RI1047" s="1"/>
      <c r="RJ1047" s="1"/>
      <c r="RK1047" s="1"/>
      <c r="RL1047" s="1"/>
      <c r="RM1047" s="1"/>
      <c r="RN1047" s="1"/>
      <c r="RO1047" s="1"/>
      <c r="RP1047" s="1"/>
      <c r="RQ1047" s="1"/>
      <c r="RR1047" s="1"/>
      <c r="RS1047" s="1"/>
      <c r="RT1047" s="1"/>
      <c r="RU1047" s="1"/>
      <c r="RV1047" s="1"/>
      <c r="RW1047" s="1"/>
      <c r="RX1047" s="1"/>
      <c r="RY1047" s="1"/>
      <c r="RZ1047" s="1"/>
      <c r="SA1047" s="1"/>
      <c r="SB1047" s="1"/>
      <c r="SC1047" s="1"/>
      <c r="SD1047" s="1"/>
      <c r="SE1047" s="1"/>
      <c r="SF1047" s="1"/>
      <c r="SG1047" s="1"/>
      <c r="SH1047" s="1"/>
      <c r="SI1047" s="1"/>
      <c r="SJ1047" s="1"/>
      <c r="SK1047" s="1"/>
      <c r="SL1047" s="1"/>
      <c r="SM1047" s="1"/>
      <c r="SN1047" s="1"/>
      <c r="SO1047" s="1"/>
      <c r="SP1047" s="1"/>
      <c r="SQ1047" s="1"/>
      <c r="SR1047" s="1"/>
      <c r="SS1047" s="1"/>
      <c r="ST1047" s="1"/>
      <c r="SU1047" s="1"/>
      <c r="SV1047" s="1"/>
      <c r="SW1047" s="1"/>
      <c r="SX1047" s="1"/>
      <c r="SY1047" s="1"/>
      <c r="SZ1047" s="1"/>
      <c r="TA1047" s="1"/>
      <c r="TB1047" s="1"/>
      <c r="TC1047" s="1"/>
      <c r="TD1047" s="1"/>
      <c r="TE1047" s="1"/>
      <c r="TF1047" s="1"/>
      <c r="TG1047" s="1"/>
      <c r="TH1047" s="1"/>
      <c r="TI1047" s="1"/>
      <c r="TJ1047" s="1"/>
      <c r="TK1047" s="1"/>
      <c r="TL1047" s="1"/>
      <c r="TM1047" s="1"/>
      <c r="TN1047" s="1"/>
      <c r="TO1047" s="1"/>
      <c r="TP1047" s="1"/>
      <c r="TQ1047" s="1"/>
      <c r="TR1047" s="1"/>
      <c r="TS1047" s="1"/>
      <c r="TT1047" s="1"/>
      <c r="TU1047" s="1"/>
      <c r="TV1047" s="1"/>
      <c r="TW1047" s="1"/>
      <c r="TX1047" s="1"/>
      <c r="TY1047" s="1"/>
      <c r="TZ1047" s="1"/>
      <c r="UA1047" s="1"/>
      <c r="UB1047" s="1"/>
      <c r="UC1047" s="1"/>
      <c r="UD1047" s="1"/>
      <c r="UE1047" s="1"/>
      <c r="UF1047" s="1"/>
      <c r="UG1047" s="1"/>
      <c r="UH1047" s="1"/>
      <c r="UI1047" s="1"/>
      <c r="UJ1047" s="1"/>
      <c r="UK1047" s="1"/>
      <c r="UL1047" s="1"/>
      <c r="UM1047" s="1"/>
      <c r="UN1047" s="1"/>
      <c r="UO1047" s="1"/>
      <c r="UP1047" s="1"/>
      <c r="UQ1047" s="1"/>
      <c r="UR1047" s="1"/>
      <c r="US1047" s="1"/>
      <c r="UT1047" s="1"/>
      <c r="UU1047" s="1"/>
      <c r="UV1047" s="1"/>
      <c r="UW1047" s="1"/>
      <c r="UX1047" s="1"/>
      <c r="UY1047" s="1"/>
      <c r="UZ1047" s="1"/>
      <c r="VA1047" s="1"/>
      <c r="VB1047" s="1"/>
      <c r="VC1047" s="1"/>
      <c r="VD1047" s="1"/>
      <c r="VE1047" s="1"/>
      <c r="VF1047" s="1"/>
      <c r="VG1047" s="1"/>
      <c r="VH1047" s="1"/>
      <c r="VI1047" s="1"/>
      <c r="VJ1047" s="1"/>
      <c r="VK1047" s="1"/>
      <c r="VL1047" s="1"/>
      <c r="VM1047" s="1"/>
      <c r="VN1047" s="1"/>
      <c r="VO1047" s="1"/>
      <c r="VP1047" s="1"/>
      <c r="VQ1047" s="1"/>
      <c r="VR1047" s="1"/>
      <c r="VS1047" s="1"/>
      <c r="VT1047" s="1"/>
      <c r="VU1047" s="1"/>
      <c r="VV1047" s="1"/>
      <c r="VW1047" s="1"/>
      <c r="VX1047" s="1"/>
      <c r="VY1047" s="1"/>
      <c r="VZ1047" s="1"/>
      <c r="WA1047" s="1"/>
      <c r="WB1047" s="1"/>
      <c r="WC1047" s="1"/>
      <c r="WD1047" s="1"/>
      <c r="WE1047" s="1"/>
      <c r="WF1047" s="1"/>
      <c r="WG1047" s="1"/>
      <c r="WH1047" s="1"/>
      <c r="WI1047" s="1"/>
      <c r="WJ1047" s="1"/>
      <c r="WK1047" s="1"/>
      <c r="WL1047" s="1"/>
      <c r="WM1047" s="1"/>
      <c r="WN1047" s="1"/>
      <c r="WO1047" s="1"/>
      <c r="WP1047" s="1"/>
      <c r="WQ1047" s="1"/>
      <c r="WR1047" s="1"/>
      <c r="WS1047" s="1"/>
      <c r="WT1047" s="1"/>
      <c r="WU1047" s="1"/>
      <c r="WV1047" s="1"/>
      <c r="WW1047" s="1"/>
      <c r="WX1047" s="1"/>
      <c r="WY1047" s="1"/>
      <c r="WZ1047" s="1"/>
      <c r="XA1047" s="1"/>
      <c r="XB1047" s="1"/>
      <c r="XC1047" s="1"/>
      <c r="XD1047" s="1"/>
      <c r="XE1047" s="1"/>
      <c r="XF1047" s="1"/>
      <c r="XG1047" s="1"/>
      <c r="XH1047" s="1"/>
      <c r="XI1047" s="1"/>
      <c r="XJ1047" s="1"/>
      <c r="XK1047" s="1"/>
      <c r="XL1047" s="1"/>
      <c r="XM1047" s="1"/>
      <c r="XN1047" s="1"/>
      <c r="XO1047" s="1"/>
      <c r="XP1047" s="1"/>
      <c r="XQ1047" s="1"/>
      <c r="XR1047" s="1"/>
      <c r="XS1047" s="1"/>
      <c r="XT1047" s="1"/>
      <c r="XU1047" s="1"/>
      <c r="XV1047" s="1"/>
      <c r="XW1047" s="1"/>
      <c r="XX1047" s="1"/>
      <c r="XY1047" s="1"/>
      <c r="XZ1047" s="1"/>
      <c r="YA1047" s="1"/>
      <c r="YB1047" s="1"/>
      <c r="YC1047" s="1"/>
      <c r="YD1047" s="1"/>
      <c r="YE1047" s="1"/>
      <c r="YF1047" s="1"/>
      <c r="YG1047" s="1"/>
      <c r="YH1047" s="1"/>
      <c r="YI1047" s="1"/>
      <c r="YJ1047" s="1"/>
      <c r="YK1047" s="1"/>
      <c r="YL1047" s="1"/>
      <c r="YM1047" s="1"/>
      <c r="YN1047" s="1"/>
      <c r="YO1047" s="1"/>
      <c r="YP1047" s="1"/>
      <c r="YQ1047" s="1"/>
      <c r="YR1047" s="1"/>
      <c r="YS1047" s="1"/>
      <c r="YT1047" s="1"/>
      <c r="YU1047" s="1"/>
      <c r="YV1047" s="1"/>
      <c r="YW1047" s="1"/>
      <c r="YX1047" s="1"/>
      <c r="YY1047" s="1"/>
      <c r="YZ1047" s="1"/>
      <c r="ZA1047" s="1"/>
      <c r="ZB1047" s="1"/>
      <c r="ZC1047" s="1"/>
      <c r="ZD1047" s="1"/>
      <c r="ZE1047" s="1"/>
      <c r="ZF1047" s="1"/>
      <c r="ZG1047" s="1"/>
      <c r="ZH1047" s="1"/>
      <c r="ZI1047" s="1"/>
      <c r="ZJ1047" s="1"/>
      <c r="ZK1047" s="1"/>
      <c r="ZL1047" s="1"/>
      <c r="ZM1047" s="1"/>
      <c r="ZN1047" s="1"/>
      <c r="ZO1047" s="1"/>
      <c r="ZP1047" s="1"/>
      <c r="ZQ1047" s="1"/>
      <c r="ZR1047" s="1"/>
      <c r="ZS1047" s="1"/>
      <c r="ZT1047" s="1"/>
      <c r="ZU1047" s="1"/>
      <c r="ZV1047" s="1"/>
      <c r="ZW1047" s="1"/>
      <c r="ZX1047" s="1"/>
      <c r="ZY1047" s="1"/>
      <c r="ZZ1047" s="1"/>
      <c r="AAA1047" s="1"/>
      <c r="AAB1047" s="1"/>
      <c r="AAC1047" s="1"/>
      <c r="AAD1047" s="1"/>
      <c r="AAE1047" s="1"/>
      <c r="AAF1047" s="1"/>
      <c r="AAG1047" s="1"/>
      <c r="AAH1047" s="1"/>
      <c r="AAI1047" s="1"/>
      <c r="AAJ1047" s="1"/>
      <c r="AAK1047" s="1"/>
      <c r="AAL1047" s="1"/>
      <c r="AAM1047" s="1"/>
      <c r="AAN1047" s="1"/>
      <c r="AAO1047" s="1"/>
      <c r="AAP1047" s="1"/>
      <c r="AAQ1047" s="1"/>
      <c r="AAR1047" s="1"/>
      <c r="AAS1047" s="1"/>
      <c r="AAT1047" s="1"/>
      <c r="AAU1047" s="1"/>
      <c r="AAV1047" s="1"/>
      <c r="AAW1047" s="1"/>
      <c r="AAX1047" s="1"/>
      <c r="AAY1047" s="1"/>
      <c r="AAZ1047" s="1"/>
      <c r="ABA1047" s="1"/>
      <c r="ABB1047" s="1"/>
      <c r="ABC1047" s="1"/>
      <c r="ABD1047" s="1"/>
      <c r="ABE1047" s="1"/>
      <c r="ABF1047" s="1"/>
      <c r="ABG1047" s="1"/>
      <c r="ABH1047" s="1"/>
      <c r="ABI1047" s="1"/>
      <c r="ABJ1047" s="1"/>
      <c r="ABK1047" s="1"/>
      <c r="ABL1047" s="1"/>
      <c r="ABM1047" s="1"/>
      <c r="ABN1047" s="1"/>
      <c r="ABO1047" s="1"/>
      <c r="ABP1047" s="1"/>
      <c r="ABQ1047" s="1"/>
      <c r="ABR1047" s="1"/>
      <c r="ABS1047" s="1"/>
      <c r="ABT1047" s="1"/>
      <c r="ABU1047" s="1"/>
      <c r="ABV1047" s="1"/>
      <c r="ABW1047" s="1"/>
      <c r="ABX1047" s="1"/>
      <c r="ABY1047" s="1"/>
      <c r="ABZ1047" s="1"/>
      <c r="ACA1047" s="1"/>
      <c r="ACB1047" s="1"/>
      <c r="ACC1047" s="1"/>
      <c r="ACD1047" s="1"/>
      <c r="ACE1047" s="1"/>
      <c r="ACF1047" s="1"/>
      <c r="ACG1047" s="1"/>
      <c r="ACH1047" s="1"/>
      <c r="ACI1047" s="1"/>
      <c r="ACJ1047" s="1"/>
      <c r="ACK1047" s="1"/>
      <c r="ACL1047" s="1"/>
      <c r="ACM1047" s="1"/>
      <c r="ACN1047" s="1"/>
      <c r="ACO1047" s="1"/>
      <c r="ACP1047" s="1"/>
      <c r="ACQ1047" s="1"/>
      <c r="ACR1047" s="1"/>
      <c r="ACS1047" s="1"/>
      <c r="ACT1047" s="1"/>
      <c r="ACU1047" s="1"/>
      <c r="ACV1047" s="1"/>
      <c r="ACW1047" s="1"/>
      <c r="ACX1047" s="1"/>
      <c r="ACY1047" s="1"/>
      <c r="ACZ1047" s="1"/>
      <c r="ADA1047" s="1"/>
      <c r="ADB1047" s="1"/>
      <c r="ADC1047" s="1"/>
      <c r="ADD1047" s="1"/>
      <c r="ADE1047" s="1"/>
      <c r="ADF1047" s="1"/>
      <c r="ADG1047" s="1"/>
      <c r="ADH1047" s="1"/>
      <c r="ADI1047" s="1"/>
      <c r="ADJ1047" s="1"/>
      <c r="ADK1047" s="1"/>
      <c r="ADL1047" s="1"/>
      <c r="ADM1047" s="1"/>
      <c r="ADN1047" s="1"/>
      <c r="ADO1047" s="1"/>
      <c r="ADP1047" s="1"/>
      <c r="ADQ1047" s="1"/>
      <c r="ADR1047" s="1"/>
      <c r="ADS1047" s="1"/>
      <c r="ADT1047" s="1"/>
      <c r="ADU1047" s="1"/>
      <c r="ADV1047" s="1"/>
      <c r="ADW1047" s="1"/>
      <c r="ADX1047" s="1"/>
      <c r="ADY1047" s="1"/>
      <c r="ADZ1047" s="1"/>
      <c r="AEA1047" s="1"/>
      <c r="AEB1047" s="1"/>
      <c r="AEC1047" s="1"/>
      <c r="AED1047" s="1"/>
      <c r="AEE1047" s="1"/>
      <c r="AEF1047" s="1"/>
      <c r="AEG1047" s="1"/>
      <c r="AEH1047" s="1"/>
      <c r="AEI1047" s="1"/>
      <c r="AEJ1047" s="1"/>
      <c r="AEK1047" s="1"/>
      <c r="AEL1047" s="1"/>
      <c r="AEM1047" s="1"/>
      <c r="AEN1047" s="1"/>
      <c r="AEO1047" s="1"/>
      <c r="AEP1047" s="1"/>
      <c r="AEQ1047" s="1"/>
      <c r="AER1047" s="1"/>
      <c r="AES1047" s="1"/>
      <c r="AET1047" s="1"/>
      <c r="AEU1047" s="1"/>
      <c r="AEV1047" s="1"/>
      <c r="AEW1047" s="1"/>
      <c r="AEX1047" s="1"/>
      <c r="AEY1047" s="1"/>
      <c r="AEZ1047" s="1"/>
      <c r="AFA1047" s="1"/>
      <c r="AFB1047" s="1"/>
      <c r="AFC1047" s="1"/>
      <c r="AFD1047" s="1"/>
      <c r="AFE1047" s="1"/>
      <c r="AFF1047" s="1"/>
      <c r="AFG1047" s="1"/>
      <c r="AFH1047" s="1"/>
      <c r="AFI1047" s="1"/>
      <c r="AFJ1047" s="1"/>
      <c r="AFK1047" s="1"/>
      <c r="AFL1047" s="1"/>
      <c r="AFM1047" s="1"/>
      <c r="AFN1047" s="1"/>
      <c r="AFO1047" s="1"/>
      <c r="AFP1047" s="1"/>
      <c r="AFQ1047" s="1"/>
      <c r="AFR1047" s="1"/>
      <c r="AFS1047" s="1"/>
      <c r="AFT1047" s="1"/>
      <c r="AFU1047" s="1"/>
      <c r="AFV1047" s="1"/>
      <c r="AFW1047" s="1"/>
      <c r="AFX1047" s="1"/>
      <c r="AFY1047" s="1"/>
      <c r="AFZ1047" s="1"/>
      <c r="AGA1047" s="1"/>
      <c r="AGB1047" s="1"/>
      <c r="AGC1047" s="1"/>
      <c r="AGD1047" s="1"/>
      <c r="AGE1047" s="1"/>
      <c r="AGF1047" s="1"/>
      <c r="AGG1047" s="1"/>
      <c r="AGH1047" s="1"/>
      <c r="AGI1047" s="1"/>
      <c r="AGJ1047" s="1"/>
      <c r="AGK1047" s="1"/>
      <c r="AGL1047" s="1"/>
      <c r="AGM1047" s="1"/>
      <c r="AGN1047" s="1"/>
      <c r="AGO1047" s="1"/>
      <c r="AGP1047" s="1"/>
      <c r="AGQ1047" s="1"/>
      <c r="AGR1047" s="1"/>
      <c r="AGS1047" s="1"/>
      <c r="AGT1047" s="1"/>
      <c r="AGU1047" s="1"/>
      <c r="AGV1047" s="1"/>
      <c r="AGW1047" s="1"/>
      <c r="AGX1047" s="1"/>
      <c r="AGY1047" s="1"/>
      <c r="AGZ1047" s="1"/>
      <c r="AHA1047" s="1"/>
      <c r="AHB1047" s="1"/>
      <c r="AHC1047" s="1"/>
      <c r="AHD1047" s="1"/>
      <c r="AHE1047" s="1"/>
      <c r="AHF1047" s="1"/>
      <c r="AHG1047" s="1"/>
      <c r="AHH1047" s="1"/>
      <c r="AHI1047" s="1"/>
      <c r="AHJ1047" s="1"/>
      <c r="AHK1047" s="1"/>
      <c r="AHL1047" s="1"/>
      <c r="AHM1047" s="1"/>
      <c r="AHN1047" s="1"/>
      <c r="AHO1047" s="1"/>
      <c r="AHP1047" s="1"/>
      <c r="AHQ1047" s="1"/>
      <c r="AHR1047" s="1"/>
      <c r="AHS1047" s="1"/>
      <c r="AHT1047" s="1"/>
      <c r="AHU1047" s="1"/>
      <c r="AHV1047" s="1"/>
      <c r="AHW1047" s="1"/>
      <c r="AHX1047" s="1"/>
      <c r="AHY1047" s="1"/>
      <c r="AHZ1047" s="1"/>
      <c r="AIA1047" s="1"/>
      <c r="AIB1047" s="1"/>
      <c r="AIC1047" s="1"/>
      <c r="AID1047" s="1"/>
      <c r="AIE1047" s="1"/>
      <c r="AIF1047" s="1"/>
      <c r="AIG1047" s="1"/>
      <c r="AIH1047" s="1"/>
      <c r="AII1047" s="1"/>
      <c r="AIJ1047" s="1"/>
      <c r="AIK1047" s="1"/>
      <c r="AIL1047" s="1"/>
      <c r="AIM1047" s="1"/>
      <c r="AIN1047" s="1"/>
      <c r="AIO1047" s="1"/>
      <c r="AIP1047" s="1"/>
      <c r="AIQ1047" s="1"/>
      <c r="AIR1047" s="1"/>
      <c r="AIS1047" s="1"/>
      <c r="AIT1047" s="1"/>
      <c r="AIU1047" s="1"/>
      <c r="AIV1047" s="1"/>
      <c r="AIW1047" s="1"/>
      <c r="AIX1047" s="1"/>
      <c r="AIY1047" s="1"/>
      <c r="AIZ1047" s="1"/>
      <c r="AJA1047" s="1"/>
      <c r="AJB1047" s="1"/>
      <c r="AJC1047" s="1"/>
      <c r="AJD1047" s="1"/>
      <c r="AJE1047" s="1"/>
      <c r="AJF1047" s="1"/>
      <c r="AJG1047" s="1"/>
      <c r="AJH1047" s="1"/>
      <c r="AJI1047" s="1"/>
      <c r="AJJ1047" s="1"/>
      <c r="AJK1047" s="1"/>
      <c r="AJL1047" s="1"/>
      <c r="AJM1047" s="1"/>
      <c r="AJN1047" s="1"/>
      <c r="AJO1047" s="1"/>
      <c r="AJP1047" s="1"/>
      <c r="AJQ1047" s="1"/>
      <c r="AJR1047" s="1"/>
      <c r="AJS1047" s="1"/>
      <c r="AJT1047" s="1"/>
      <c r="AJU1047" s="1"/>
      <c r="AJV1047" s="1"/>
      <c r="AJW1047" s="1"/>
      <c r="AJX1047" s="1"/>
      <c r="AJY1047" s="1"/>
      <c r="AJZ1047" s="1"/>
      <c r="AKA1047" s="1"/>
      <c r="AKB1047" s="1"/>
      <c r="AKC1047" s="1"/>
      <c r="AKD1047" s="1"/>
      <c r="AKE1047" s="1"/>
      <c r="AKF1047" s="1"/>
      <c r="AKG1047" s="1"/>
      <c r="AKH1047" s="1"/>
      <c r="AKI1047" s="1"/>
      <c r="AKJ1047" s="1"/>
      <c r="AKK1047" s="1"/>
      <c r="AKL1047" s="1"/>
      <c r="AKM1047" s="1"/>
      <c r="AKN1047" s="1"/>
      <c r="AKO1047" s="1"/>
      <c r="AKP1047" s="1"/>
      <c r="AKQ1047" s="1"/>
      <c r="AKR1047" s="1"/>
      <c r="AKS1047" s="1"/>
      <c r="AKT1047" s="1"/>
      <c r="AKU1047" s="1"/>
      <c r="AKV1047" s="1"/>
      <c r="AKW1047" s="1"/>
      <c r="AKX1047" s="1"/>
      <c r="AKY1047" s="1"/>
      <c r="AKZ1047" s="1"/>
      <c r="ALA1047" s="1"/>
      <c r="ALB1047" s="1"/>
      <c r="ALC1047" s="1"/>
      <c r="ALD1047" s="1"/>
      <c r="ALE1047" s="1"/>
      <c r="ALF1047" s="1"/>
      <c r="ALG1047" s="1"/>
      <c r="ALH1047" s="1"/>
      <c r="ALI1047" s="1"/>
      <c r="ALJ1047" s="1"/>
      <c r="ALK1047" s="1"/>
      <c r="ALL1047" s="1"/>
      <c r="ALM1047" s="1"/>
    </row>
    <row r="1048" ht="21" customHeight="1"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/>
      <c r="LV1048" s="1"/>
      <c r="LW1048" s="1"/>
      <c r="LX1048" s="1"/>
      <c r="LY1048" s="1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1"/>
      <c r="NT1048" s="1"/>
      <c r="NU1048" s="1"/>
      <c r="NV1048" s="1"/>
      <c r="NW1048" s="1"/>
      <c r="NX1048" s="1"/>
      <c r="NY1048" s="1"/>
      <c r="NZ1048" s="1"/>
      <c r="OA1048" s="1"/>
      <c r="OB1048" s="1"/>
      <c r="OC1048" s="1"/>
      <c r="OD1048" s="1"/>
      <c r="OE1048" s="1"/>
      <c r="OF1048" s="1"/>
      <c r="OG1048" s="1"/>
      <c r="OH1048" s="1"/>
      <c r="OI1048" s="1"/>
      <c r="OJ1048" s="1"/>
      <c r="OK1048" s="1"/>
      <c r="OL1048" s="1"/>
      <c r="OM1048" s="1"/>
      <c r="ON1048" s="1"/>
      <c r="OO1048" s="1"/>
      <c r="OP1048" s="1"/>
      <c r="OQ1048" s="1"/>
      <c r="OR1048" s="1"/>
      <c r="OS1048" s="1"/>
      <c r="OT1048" s="1"/>
      <c r="OU1048" s="1"/>
      <c r="OV1048" s="1"/>
      <c r="OW1048" s="1"/>
      <c r="OX1048" s="1"/>
      <c r="OY1048" s="1"/>
      <c r="OZ1048" s="1"/>
      <c r="PA1048" s="1"/>
      <c r="PB1048" s="1"/>
      <c r="PC1048" s="1"/>
      <c r="PD1048" s="1"/>
      <c r="PE1048" s="1"/>
      <c r="PF1048" s="1"/>
      <c r="PG1048" s="1"/>
      <c r="PH1048" s="1"/>
      <c r="PI1048" s="1"/>
      <c r="PJ1048" s="1"/>
      <c r="PK1048" s="1"/>
      <c r="PL1048" s="1"/>
      <c r="PM1048" s="1"/>
      <c r="PN1048" s="1"/>
      <c r="PO1048" s="1"/>
      <c r="PP1048" s="1"/>
      <c r="PQ1048" s="1"/>
      <c r="PR1048" s="1"/>
      <c r="PS1048" s="1"/>
      <c r="PT1048" s="1"/>
      <c r="PU1048" s="1"/>
      <c r="PV1048" s="1"/>
      <c r="PW1048" s="1"/>
      <c r="PX1048" s="1"/>
      <c r="PY1048" s="1"/>
      <c r="PZ1048" s="1"/>
      <c r="QA1048" s="1"/>
      <c r="QB1048" s="1"/>
      <c r="QC1048" s="1"/>
      <c r="QD1048" s="1"/>
      <c r="QE1048" s="1"/>
      <c r="QF1048" s="1"/>
      <c r="QG1048" s="1"/>
      <c r="QH1048" s="1"/>
      <c r="QI1048" s="1"/>
      <c r="QJ1048" s="1"/>
      <c r="QK1048" s="1"/>
      <c r="QL1048" s="1"/>
      <c r="QM1048" s="1"/>
      <c r="QN1048" s="1"/>
      <c r="QO1048" s="1"/>
      <c r="QP1048" s="1"/>
      <c r="QQ1048" s="1"/>
      <c r="QR1048" s="1"/>
      <c r="QS1048" s="1"/>
      <c r="QT1048" s="1"/>
      <c r="QU1048" s="1"/>
      <c r="QV1048" s="1"/>
      <c r="QW1048" s="1"/>
      <c r="QX1048" s="1"/>
      <c r="QY1048" s="1"/>
      <c r="QZ1048" s="1"/>
      <c r="RA1048" s="1"/>
      <c r="RB1048" s="1"/>
      <c r="RC1048" s="1"/>
      <c r="RD1048" s="1"/>
      <c r="RE1048" s="1"/>
      <c r="RF1048" s="1"/>
      <c r="RG1048" s="1"/>
      <c r="RH1048" s="1"/>
      <c r="RI1048" s="1"/>
      <c r="RJ1048" s="1"/>
      <c r="RK1048" s="1"/>
      <c r="RL1048" s="1"/>
      <c r="RM1048" s="1"/>
      <c r="RN1048" s="1"/>
      <c r="RO1048" s="1"/>
      <c r="RP1048" s="1"/>
      <c r="RQ1048" s="1"/>
      <c r="RR1048" s="1"/>
      <c r="RS1048" s="1"/>
      <c r="RT1048" s="1"/>
      <c r="RU1048" s="1"/>
      <c r="RV1048" s="1"/>
      <c r="RW1048" s="1"/>
      <c r="RX1048" s="1"/>
      <c r="RY1048" s="1"/>
      <c r="RZ1048" s="1"/>
      <c r="SA1048" s="1"/>
      <c r="SB1048" s="1"/>
      <c r="SC1048" s="1"/>
      <c r="SD1048" s="1"/>
      <c r="SE1048" s="1"/>
      <c r="SF1048" s="1"/>
      <c r="SG1048" s="1"/>
      <c r="SH1048" s="1"/>
      <c r="SI1048" s="1"/>
      <c r="SJ1048" s="1"/>
      <c r="SK1048" s="1"/>
      <c r="SL1048" s="1"/>
      <c r="SM1048" s="1"/>
      <c r="SN1048" s="1"/>
      <c r="SO1048" s="1"/>
      <c r="SP1048" s="1"/>
      <c r="SQ1048" s="1"/>
      <c r="SR1048" s="1"/>
      <c r="SS1048" s="1"/>
      <c r="ST1048" s="1"/>
      <c r="SU1048" s="1"/>
      <c r="SV1048" s="1"/>
      <c r="SW1048" s="1"/>
      <c r="SX1048" s="1"/>
      <c r="SY1048" s="1"/>
      <c r="SZ1048" s="1"/>
      <c r="TA1048" s="1"/>
      <c r="TB1048" s="1"/>
      <c r="TC1048" s="1"/>
      <c r="TD1048" s="1"/>
      <c r="TE1048" s="1"/>
      <c r="TF1048" s="1"/>
      <c r="TG1048" s="1"/>
      <c r="TH1048" s="1"/>
      <c r="TI1048" s="1"/>
      <c r="TJ1048" s="1"/>
      <c r="TK1048" s="1"/>
      <c r="TL1048" s="1"/>
      <c r="TM1048" s="1"/>
      <c r="TN1048" s="1"/>
      <c r="TO1048" s="1"/>
      <c r="TP1048" s="1"/>
      <c r="TQ1048" s="1"/>
      <c r="TR1048" s="1"/>
      <c r="TS1048" s="1"/>
      <c r="TT1048" s="1"/>
      <c r="TU1048" s="1"/>
      <c r="TV1048" s="1"/>
      <c r="TW1048" s="1"/>
      <c r="TX1048" s="1"/>
      <c r="TY1048" s="1"/>
      <c r="TZ1048" s="1"/>
      <c r="UA1048" s="1"/>
      <c r="UB1048" s="1"/>
      <c r="UC1048" s="1"/>
      <c r="UD1048" s="1"/>
      <c r="UE1048" s="1"/>
      <c r="UF1048" s="1"/>
      <c r="UG1048" s="1"/>
      <c r="UH1048" s="1"/>
      <c r="UI1048" s="1"/>
      <c r="UJ1048" s="1"/>
      <c r="UK1048" s="1"/>
      <c r="UL1048" s="1"/>
      <c r="UM1048" s="1"/>
      <c r="UN1048" s="1"/>
      <c r="UO1048" s="1"/>
      <c r="UP1048" s="1"/>
      <c r="UQ1048" s="1"/>
      <c r="UR1048" s="1"/>
      <c r="US1048" s="1"/>
      <c r="UT1048" s="1"/>
      <c r="UU1048" s="1"/>
      <c r="UV1048" s="1"/>
      <c r="UW1048" s="1"/>
      <c r="UX1048" s="1"/>
      <c r="UY1048" s="1"/>
      <c r="UZ1048" s="1"/>
      <c r="VA1048" s="1"/>
      <c r="VB1048" s="1"/>
      <c r="VC1048" s="1"/>
      <c r="VD1048" s="1"/>
      <c r="VE1048" s="1"/>
      <c r="VF1048" s="1"/>
      <c r="VG1048" s="1"/>
      <c r="VH1048" s="1"/>
      <c r="VI1048" s="1"/>
      <c r="VJ1048" s="1"/>
      <c r="VK1048" s="1"/>
      <c r="VL1048" s="1"/>
      <c r="VM1048" s="1"/>
      <c r="VN1048" s="1"/>
      <c r="VO1048" s="1"/>
      <c r="VP1048" s="1"/>
      <c r="VQ1048" s="1"/>
      <c r="VR1048" s="1"/>
      <c r="VS1048" s="1"/>
      <c r="VT1048" s="1"/>
      <c r="VU1048" s="1"/>
      <c r="VV1048" s="1"/>
      <c r="VW1048" s="1"/>
      <c r="VX1048" s="1"/>
      <c r="VY1048" s="1"/>
      <c r="VZ1048" s="1"/>
      <c r="WA1048" s="1"/>
      <c r="WB1048" s="1"/>
      <c r="WC1048" s="1"/>
      <c r="WD1048" s="1"/>
      <c r="WE1048" s="1"/>
      <c r="WF1048" s="1"/>
      <c r="WG1048" s="1"/>
      <c r="WH1048" s="1"/>
      <c r="WI1048" s="1"/>
      <c r="WJ1048" s="1"/>
      <c r="WK1048" s="1"/>
      <c r="WL1048" s="1"/>
      <c r="WM1048" s="1"/>
      <c r="WN1048" s="1"/>
      <c r="WO1048" s="1"/>
      <c r="WP1048" s="1"/>
      <c r="WQ1048" s="1"/>
      <c r="WR1048" s="1"/>
      <c r="WS1048" s="1"/>
      <c r="WT1048" s="1"/>
      <c r="WU1048" s="1"/>
      <c r="WV1048" s="1"/>
      <c r="WW1048" s="1"/>
      <c r="WX1048" s="1"/>
      <c r="WY1048" s="1"/>
      <c r="WZ1048" s="1"/>
      <c r="XA1048" s="1"/>
      <c r="XB1048" s="1"/>
      <c r="XC1048" s="1"/>
      <c r="XD1048" s="1"/>
      <c r="XE1048" s="1"/>
      <c r="XF1048" s="1"/>
      <c r="XG1048" s="1"/>
      <c r="XH1048" s="1"/>
      <c r="XI1048" s="1"/>
      <c r="XJ1048" s="1"/>
      <c r="XK1048" s="1"/>
      <c r="XL1048" s="1"/>
      <c r="XM1048" s="1"/>
      <c r="XN1048" s="1"/>
      <c r="XO1048" s="1"/>
      <c r="XP1048" s="1"/>
      <c r="XQ1048" s="1"/>
      <c r="XR1048" s="1"/>
      <c r="XS1048" s="1"/>
      <c r="XT1048" s="1"/>
      <c r="XU1048" s="1"/>
      <c r="XV1048" s="1"/>
      <c r="XW1048" s="1"/>
      <c r="XX1048" s="1"/>
      <c r="XY1048" s="1"/>
      <c r="XZ1048" s="1"/>
      <c r="YA1048" s="1"/>
      <c r="YB1048" s="1"/>
      <c r="YC1048" s="1"/>
      <c r="YD1048" s="1"/>
      <c r="YE1048" s="1"/>
      <c r="YF1048" s="1"/>
      <c r="YG1048" s="1"/>
      <c r="YH1048" s="1"/>
      <c r="YI1048" s="1"/>
      <c r="YJ1048" s="1"/>
      <c r="YK1048" s="1"/>
      <c r="YL1048" s="1"/>
      <c r="YM1048" s="1"/>
      <c r="YN1048" s="1"/>
      <c r="YO1048" s="1"/>
      <c r="YP1048" s="1"/>
      <c r="YQ1048" s="1"/>
      <c r="YR1048" s="1"/>
      <c r="YS1048" s="1"/>
      <c r="YT1048" s="1"/>
      <c r="YU1048" s="1"/>
      <c r="YV1048" s="1"/>
      <c r="YW1048" s="1"/>
      <c r="YX1048" s="1"/>
      <c r="YY1048" s="1"/>
      <c r="YZ1048" s="1"/>
      <c r="ZA1048" s="1"/>
      <c r="ZB1048" s="1"/>
      <c r="ZC1048" s="1"/>
      <c r="ZD1048" s="1"/>
      <c r="ZE1048" s="1"/>
      <c r="ZF1048" s="1"/>
      <c r="ZG1048" s="1"/>
      <c r="ZH1048" s="1"/>
      <c r="ZI1048" s="1"/>
      <c r="ZJ1048" s="1"/>
      <c r="ZK1048" s="1"/>
      <c r="ZL1048" s="1"/>
      <c r="ZM1048" s="1"/>
      <c r="ZN1048" s="1"/>
      <c r="ZO1048" s="1"/>
      <c r="ZP1048" s="1"/>
      <c r="ZQ1048" s="1"/>
      <c r="ZR1048" s="1"/>
      <c r="ZS1048" s="1"/>
      <c r="ZT1048" s="1"/>
      <c r="ZU1048" s="1"/>
      <c r="ZV1048" s="1"/>
      <c r="ZW1048" s="1"/>
      <c r="ZX1048" s="1"/>
      <c r="ZY1048" s="1"/>
      <c r="ZZ1048" s="1"/>
      <c r="AAA1048" s="1"/>
      <c r="AAB1048" s="1"/>
      <c r="AAC1048" s="1"/>
      <c r="AAD1048" s="1"/>
      <c r="AAE1048" s="1"/>
      <c r="AAF1048" s="1"/>
      <c r="AAG1048" s="1"/>
      <c r="AAH1048" s="1"/>
      <c r="AAI1048" s="1"/>
      <c r="AAJ1048" s="1"/>
      <c r="AAK1048" s="1"/>
      <c r="AAL1048" s="1"/>
      <c r="AAM1048" s="1"/>
      <c r="AAN1048" s="1"/>
      <c r="AAO1048" s="1"/>
      <c r="AAP1048" s="1"/>
      <c r="AAQ1048" s="1"/>
      <c r="AAR1048" s="1"/>
      <c r="AAS1048" s="1"/>
      <c r="AAT1048" s="1"/>
      <c r="AAU1048" s="1"/>
      <c r="AAV1048" s="1"/>
      <c r="AAW1048" s="1"/>
      <c r="AAX1048" s="1"/>
      <c r="AAY1048" s="1"/>
      <c r="AAZ1048" s="1"/>
      <c r="ABA1048" s="1"/>
      <c r="ABB1048" s="1"/>
      <c r="ABC1048" s="1"/>
      <c r="ABD1048" s="1"/>
      <c r="ABE1048" s="1"/>
      <c r="ABF1048" s="1"/>
      <c r="ABG1048" s="1"/>
      <c r="ABH1048" s="1"/>
      <c r="ABI1048" s="1"/>
      <c r="ABJ1048" s="1"/>
      <c r="ABK1048" s="1"/>
      <c r="ABL1048" s="1"/>
      <c r="ABM1048" s="1"/>
      <c r="ABN1048" s="1"/>
      <c r="ABO1048" s="1"/>
      <c r="ABP1048" s="1"/>
      <c r="ABQ1048" s="1"/>
      <c r="ABR1048" s="1"/>
      <c r="ABS1048" s="1"/>
      <c r="ABT1048" s="1"/>
      <c r="ABU1048" s="1"/>
      <c r="ABV1048" s="1"/>
      <c r="ABW1048" s="1"/>
      <c r="ABX1048" s="1"/>
      <c r="ABY1048" s="1"/>
      <c r="ABZ1048" s="1"/>
      <c r="ACA1048" s="1"/>
      <c r="ACB1048" s="1"/>
      <c r="ACC1048" s="1"/>
      <c r="ACD1048" s="1"/>
      <c r="ACE1048" s="1"/>
      <c r="ACF1048" s="1"/>
      <c r="ACG1048" s="1"/>
      <c r="ACH1048" s="1"/>
      <c r="ACI1048" s="1"/>
      <c r="ACJ1048" s="1"/>
      <c r="ACK1048" s="1"/>
      <c r="ACL1048" s="1"/>
      <c r="ACM1048" s="1"/>
      <c r="ACN1048" s="1"/>
      <c r="ACO1048" s="1"/>
      <c r="ACP1048" s="1"/>
      <c r="ACQ1048" s="1"/>
      <c r="ACR1048" s="1"/>
      <c r="ACS1048" s="1"/>
      <c r="ACT1048" s="1"/>
      <c r="ACU1048" s="1"/>
      <c r="ACV1048" s="1"/>
      <c r="ACW1048" s="1"/>
      <c r="ACX1048" s="1"/>
      <c r="ACY1048" s="1"/>
      <c r="ACZ1048" s="1"/>
      <c r="ADA1048" s="1"/>
      <c r="ADB1048" s="1"/>
      <c r="ADC1048" s="1"/>
      <c r="ADD1048" s="1"/>
      <c r="ADE1048" s="1"/>
      <c r="ADF1048" s="1"/>
      <c r="ADG1048" s="1"/>
      <c r="ADH1048" s="1"/>
      <c r="ADI1048" s="1"/>
      <c r="ADJ1048" s="1"/>
      <c r="ADK1048" s="1"/>
      <c r="ADL1048" s="1"/>
      <c r="ADM1048" s="1"/>
      <c r="ADN1048" s="1"/>
      <c r="ADO1048" s="1"/>
      <c r="ADP1048" s="1"/>
      <c r="ADQ1048" s="1"/>
      <c r="ADR1048" s="1"/>
      <c r="ADS1048" s="1"/>
      <c r="ADT1048" s="1"/>
      <c r="ADU1048" s="1"/>
      <c r="ADV1048" s="1"/>
      <c r="ADW1048" s="1"/>
      <c r="ADX1048" s="1"/>
      <c r="ADY1048" s="1"/>
      <c r="ADZ1048" s="1"/>
      <c r="AEA1048" s="1"/>
      <c r="AEB1048" s="1"/>
      <c r="AEC1048" s="1"/>
      <c r="AED1048" s="1"/>
      <c r="AEE1048" s="1"/>
      <c r="AEF1048" s="1"/>
      <c r="AEG1048" s="1"/>
      <c r="AEH1048" s="1"/>
      <c r="AEI1048" s="1"/>
      <c r="AEJ1048" s="1"/>
      <c r="AEK1048" s="1"/>
      <c r="AEL1048" s="1"/>
      <c r="AEM1048" s="1"/>
      <c r="AEN1048" s="1"/>
      <c r="AEO1048" s="1"/>
      <c r="AEP1048" s="1"/>
      <c r="AEQ1048" s="1"/>
      <c r="AER1048" s="1"/>
      <c r="AES1048" s="1"/>
      <c r="AET1048" s="1"/>
      <c r="AEU1048" s="1"/>
      <c r="AEV1048" s="1"/>
      <c r="AEW1048" s="1"/>
      <c r="AEX1048" s="1"/>
      <c r="AEY1048" s="1"/>
      <c r="AEZ1048" s="1"/>
      <c r="AFA1048" s="1"/>
      <c r="AFB1048" s="1"/>
      <c r="AFC1048" s="1"/>
      <c r="AFD1048" s="1"/>
      <c r="AFE1048" s="1"/>
      <c r="AFF1048" s="1"/>
      <c r="AFG1048" s="1"/>
      <c r="AFH1048" s="1"/>
      <c r="AFI1048" s="1"/>
      <c r="AFJ1048" s="1"/>
      <c r="AFK1048" s="1"/>
      <c r="AFL1048" s="1"/>
      <c r="AFM1048" s="1"/>
      <c r="AFN1048" s="1"/>
      <c r="AFO1048" s="1"/>
      <c r="AFP1048" s="1"/>
      <c r="AFQ1048" s="1"/>
      <c r="AFR1048" s="1"/>
      <c r="AFS1048" s="1"/>
      <c r="AFT1048" s="1"/>
      <c r="AFU1048" s="1"/>
      <c r="AFV1048" s="1"/>
      <c r="AFW1048" s="1"/>
      <c r="AFX1048" s="1"/>
      <c r="AFY1048" s="1"/>
      <c r="AFZ1048" s="1"/>
      <c r="AGA1048" s="1"/>
      <c r="AGB1048" s="1"/>
      <c r="AGC1048" s="1"/>
      <c r="AGD1048" s="1"/>
      <c r="AGE1048" s="1"/>
      <c r="AGF1048" s="1"/>
      <c r="AGG1048" s="1"/>
      <c r="AGH1048" s="1"/>
      <c r="AGI1048" s="1"/>
      <c r="AGJ1048" s="1"/>
      <c r="AGK1048" s="1"/>
      <c r="AGL1048" s="1"/>
      <c r="AGM1048" s="1"/>
      <c r="AGN1048" s="1"/>
      <c r="AGO1048" s="1"/>
      <c r="AGP1048" s="1"/>
      <c r="AGQ1048" s="1"/>
      <c r="AGR1048" s="1"/>
      <c r="AGS1048" s="1"/>
      <c r="AGT1048" s="1"/>
      <c r="AGU1048" s="1"/>
      <c r="AGV1048" s="1"/>
      <c r="AGW1048" s="1"/>
      <c r="AGX1048" s="1"/>
      <c r="AGY1048" s="1"/>
      <c r="AGZ1048" s="1"/>
      <c r="AHA1048" s="1"/>
      <c r="AHB1048" s="1"/>
      <c r="AHC1048" s="1"/>
      <c r="AHD1048" s="1"/>
      <c r="AHE1048" s="1"/>
      <c r="AHF1048" s="1"/>
      <c r="AHG1048" s="1"/>
      <c r="AHH1048" s="1"/>
      <c r="AHI1048" s="1"/>
      <c r="AHJ1048" s="1"/>
      <c r="AHK1048" s="1"/>
      <c r="AHL1048" s="1"/>
      <c r="AHM1048" s="1"/>
      <c r="AHN1048" s="1"/>
      <c r="AHO1048" s="1"/>
      <c r="AHP1048" s="1"/>
      <c r="AHQ1048" s="1"/>
      <c r="AHR1048" s="1"/>
      <c r="AHS1048" s="1"/>
      <c r="AHT1048" s="1"/>
      <c r="AHU1048" s="1"/>
      <c r="AHV1048" s="1"/>
      <c r="AHW1048" s="1"/>
      <c r="AHX1048" s="1"/>
      <c r="AHY1048" s="1"/>
      <c r="AHZ1048" s="1"/>
      <c r="AIA1048" s="1"/>
      <c r="AIB1048" s="1"/>
      <c r="AIC1048" s="1"/>
      <c r="AID1048" s="1"/>
      <c r="AIE1048" s="1"/>
      <c r="AIF1048" s="1"/>
      <c r="AIG1048" s="1"/>
      <c r="AIH1048" s="1"/>
      <c r="AII1048" s="1"/>
      <c r="AIJ1048" s="1"/>
      <c r="AIK1048" s="1"/>
      <c r="AIL1048" s="1"/>
      <c r="AIM1048" s="1"/>
      <c r="AIN1048" s="1"/>
      <c r="AIO1048" s="1"/>
      <c r="AIP1048" s="1"/>
      <c r="AIQ1048" s="1"/>
      <c r="AIR1048" s="1"/>
      <c r="AIS1048" s="1"/>
      <c r="AIT1048" s="1"/>
      <c r="AIU1048" s="1"/>
      <c r="AIV1048" s="1"/>
      <c r="AIW1048" s="1"/>
      <c r="AIX1048" s="1"/>
      <c r="AIY1048" s="1"/>
      <c r="AIZ1048" s="1"/>
      <c r="AJA1048" s="1"/>
      <c r="AJB1048" s="1"/>
      <c r="AJC1048" s="1"/>
      <c r="AJD1048" s="1"/>
      <c r="AJE1048" s="1"/>
      <c r="AJF1048" s="1"/>
      <c r="AJG1048" s="1"/>
      <c r="AJH1048" s="1"/>
      <c r="AJI1048" s="1"/>
      <c r="AJJ1048" s="1"/>
      <c r="AJK1048" s="1"/>
      <c r="AJL1048" s="1"/>
      <c r="AJM1048" s="1"/>
      <c r="AJN1048" s="1"/>
      <c r="AJO1048" s="1"/>
      <c r="AJP1048" s="1"/>
      <c r="AJQ1048" s="1"/>
      <c r="AJR1048" s="1"/>
      <c r="AJS1048" s="1"/>
      <c r="AJT1048" s="1"/>
      <c r="AJU1048" s="1"/>
      <c r="AJV1048" s="1"/>
      <c r="AJW1048" s="1"/>
      <c r="AJX1048" s="1"/>
      <c r="AJY1048" s="1"/>
      <c r="AJZ1048" s="1"/>
      <c r="AKA1048" s="1"/>
      <c r="AKB1048" s="1"/>
      <c r="AKC1048" s="1"/>
      <c r="AKD1048" s="1"/>
      <c r="AKE1048" s="1"/>
      <c r="AKF1048" s="1"/>
      <c r="AKG1048" s="1"/>
      <c r="AKH1048" s="1"/>
      <c r="AKI1048" s="1"/>
      <c r="AKJ1048" s="1"/>
      <c r="AKK1048" s="1"/>
      <c r="AKL1048" s="1"/>
      <c r="AKM1048" s="1"/>
      <c r="AKN1048" s="1"/>
      <c r="AKO1048" s="1"/>
      <c r="AKP1048" s="1"/>
      <c r="AKQ1048" s="1"/>
      <c r="AKR1048" s="1"/>
      <c r="AKS1048" s="1"/>
      <c r="AKT1048" s="1"/>
      <c r="AKU1048" s="1"/>
      <c r="AKV1048" s="1"/>
      <c r="AKW1048" s="1"/>
      <c r="AKX1048" s="1"/>
      <c r="AKY1048" s="1"/>
      <c r="AKZ1048" s="1"/>
      <c r="ALA1048" s="1"/>
      <c r="ALB1048" s="1"/>
      <c r="ALC1048" s="1"/>
      <c r="ALD1048" s="1"/>
      <c r="ALE1048" s="1"/>
      <c r="ALF1048" s="1"/>
      <c r="ALG1048" s="1"/>
      <c r="ALH1048" s="1"/>
      <c r="ALI1048" s="1"/>
      <c r="ALJ1048" s="1"/>
      <c r="ALK1048" s="1"/>
      <c r="ALL1048" s="1"/>
      <c r="ALM1048" s="1"/>
    </row>
  </sheetData>
  <mergeCells count="9">
    <mergeCell ref="B1:K1"/>
    <mergeCell ref="B3:K3"/>
    <mergeCell ref="B4:K4"/>
    <mergeCell ref="D5:E5"/>
    <mergeCell ref="D8:F8"/>
    <mergeCell ref="G8:H8"/>
    <mergeCell ref="D6:K6"/>
    <mergeCell ref="D7:H7"/>
    <mergeCell ref="B2:K2"/>
  </mergeCells>
  <pageMargins left="0.7" right="0.7" top="0.75" bottom="0.75" header="0.3" footer="0.3"/>
  <pageSetup paperSize="9" orientation="portrait" horizontalDpi="300" verticalDpi="300"/>
  <drawing r:id="rId1"/>
  <legacyDrawing r:id="rIdvml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2">
    <tabColor rgb="FF00B050"/>
  </sheetPr>
  <dimension ref="A1"/>
  <sheetViews>
    <sheetView workbookViewId="0">
      <selection activeCell="R15" sqref="R15"/>
    </sheetView>
  </sheetViews>
  <sheetFormatPr defaultRowHeight="15.0" baseColWidth="10"/>
  <sheetData>
    <row r="1">
      <c r="B1" t="n">
        <v>300</v>
      </c>
      <c r="C1" t="n">
        <f>B1+1</f>
        <v>301</v>
      </c>
      <c r="D1" t="n">
        <f t="shared" ref="D1:O1" si="0">C1+1</f>
        <v>302</v>
      </c>
      <c r="E1" t="n">
        <f t="shared" si="0"/>
        <v>303</v>
      </c>
      <c r="F1" t="n">
        <f t="shared" si="0"/>
        <v>304</v>
      </c>
      <c r="G1" t="n">
        <f t="shared" si="0"/>
        <v>305</v>
      </c>
      <c r="H1" t="n">
        <f t="shared" si="0"/>
        <v>306</v>
      </c>
      <c r="I1" t="n">
        <f t="shared" si="0"/>
        <v>307</v>
      </c>
      <c r="J1" t="n">
        <f t="shared" si="0"/>
        <v>308</v>
      </c>
      <c r="K1" t="n">
        <f t="shared" si="0"/>
        <v>309</v>
      </c>
      <c r="L1" t="n">
        <f t="shared" si="0"/>
        <v>310</v>
      </c>
      <c r="M1" t="n">
        <f t="shared" si="0"/>
        <v>311</v>
      </c>
      <c r="N1" t="n">
        <f t="shared" si="0"/>
        <v>312</v>
      </c>
      <c r="O1" t="n">
        <f t="shared" si="0"/>
        <v>313</v>
      </c>
    </row>
    <row r="2">
      <c r="A2" t="n">
        <v>200</v>
      </c>
      <c r="B2" t="n">
        <v>5</v>
      </c>
      <c r="Q2" s="66" t="n">
        <f>INDEX($B$2:$O$14,MATCH(R2,$A$2:$A$14,0),MATCH(S2,$B$1:$O$1,0))</f>
        <v>5</v>
      </c>
      <c r="R2" t="n">
        <v>200</v>
      </c>
      <c r="S2" t="n">
        <f t="array" ref="S2:S14">TRANSPOSE(B1:O1)</f>
        <v>300</v>
      </c>
    </row>
    <row r="3">
      <c r="A3" t="n">
        <f>A2+1</f>
        <v>201</v>
      </c>
      <c r="B3" t="n">
        <v>0</v>
      </c>
      <c r="C3" t="n">
        <v>5</v>
      </c>
      <c r="Q3" s="66" t="n">
        <f t="shared" ref="Q3:Q14" si="1">INDEX($B$2:$O$14,MATCH(R3,$A$2:$A$14,0),MATCH(S3,$B$1:$O$1,0))</f>
        <v>5</v>
      </c>
      <c r="R3" t="n">
        <f>R2+1</f>
        <v>201</v>
      </c>
      <c r="S3" t="n">
        <v>301</v>
      </c>
    </row>
    <row r="4">
      <c r="A4" t="n">
        <f t="shared" ref="A4:A14" si="2">A3+1</f>
        <v>202</v>
      </c>
      <c r="B4" t="n">
        <v>250</v>
      </c>
      <c r="H4" t="n">
        <v>578</v>
      </c>
      <c r="Q4" s="66" t="n">
        <f t="shared" si="1"/>
        <v>0</v>
      </c>
      <c r="R4" t="n">
        <f t="shared" ref="R4:R14" si="3">R3+1</f>
        <v>202</v>
      </c>
      <c r="S4" t="n">
        <v>302</v>
      </c>
    </row>
    <row r="5">
      <c r="A5" t="n">
        <f t="shared" si="2"/>
        <v>203</v>
      </c>
      <c r="B5" t="n">
        <v>3</v>
      </c>
      <c r="E5" t="n">
        <v>7</v>
      </c>
      <c r="Q5" s="66" t="n">
        <f t="shared" si="1"/>
        <v>7</v>
      </c>
      <c r="R5" t="n">
        <f t="shared" si="3"/>
        <v>203</v>
      </c>
      <c r="S5" t="n">
        <v>303</v>
      </c>
    </row>
    <row r="6">
      <c r="A6" t="n">
        <f t="shared" si="2"/>
        <v>204</v>
      </c>
      <c r="B6" t="n">
        <v>4</v>
      </c>
      <c r="Q6" s="66" t="n">
        <f t="shared" si="1"/>
        <v>0</v>
      </c>
      <c r="R6" t="n">
        <f t="shared" si="3"/>
        <v>204</v>
      </c>
      <c r="S6" t="n">
        <v>304</v>
      </c>
    </row>
    <row r="7">
      <c r="A7" t="n">
        <f t="shared" si="2"/>
        <v>205</v>
      </c>
      <c r="B7" t="n">
        <v>78</v>
      </c>
      <c r="Q7" s="66" t="n">
        <f t="shared" si="1"/>
        <v>0</v>
      </c>
      <c r="R7" t="n">
        <f t="shared" si="3"/>
        <v>205</v>
      </c>
      <c r="S7" t="n">
        <v>305</v>
      </c>
    </row>
    <row r="8">
      <c r="A8" t="n">
        <f t="shared" si="2"/>
        <v>206</v>
      </c>
      <c r="B8" t="n">
        <v>90</v>
      </c>
      <c r="Q8" s="66" t="n">
        <f t="shared" si="1"/>
        <v>0</v>
      </c>
      <c r="R8" t="n">
        <f t="shared" si="3"/>
        <v>206</v>
      </c>
      <c r="S8" t="n">
        <v>306</v>
      </c>
    </row>
    <row r="9">
      <c r="A9" t="n">
        <f t="shared" si="2"/>
        <v>207</v>
      </c>
      <c r="B9" t="n">
        <v>34</v>
      </c>
      <c r="Q9" s="66" t="n">
        <f t="shared" si="1"/>
        <v>0</v>
      </c>
      <c r="R9" t="n">
        <f t="shared" si="3"/>
        <v>207</v>
      </c>
      <c r="S9" t="n">
        <v>307</v>
      </c>
    </row>
    <row r="10">
      <c r="A10" t="n">
        <f t="shared" si="2"/>
        <v>208</v>
      </c>
      <c r="B10" t="n">
        <v>78</v>
      </c>
      <c r="Q10" s="66" t="n">
        <f t="shared" si="1"/>
        <v>0</v>
      </c>
      <c r="R10" t="n">
        <f t="shared" si="3"/>
        <v>208</v>
      </c>
      <c r="S10" t="n">
        <v>308</v>
      </c>
    </row>
    <row r="11">
      <c r="A11" t="n">
        <f t="shared" si="2"/>
        <v>209</v>
      </c>
      <c r="B11" t="n">
        <v>98</v>
      </c>
      <c r="Q11" s="66" t="n">
        <f t="shared" si="1"/>
        <v>0</v>
      </c>
      <c r="R11" t="n">
        <f t="shared" si="3"/>
        <v>209</v>
      </c>
      <c r="S11" t="n">
        <v>309</v>
      </c>
    </row>
    <row r="12">
      <c r="A12" t="n">
        <f t="shared" si="2"/>
        <v>210</v>
      </c>
      <c r="B12" t="n">
        <v>0</v>
      </c>
      <c r="Q12" s="66" t="n">
        <f t="shared" si="1"/>
        <v>0</v>
      </c>
      <c r="R12" t="n">
        <f t="shared" si="3"/>
        <v>210</v>
      </c>
      <c r="S12" t="n">
        <v>310</v>
      </c>
    </row>
    <row r="13">
      <c r="A13" t="n">
        <f t="shared" si="2"/>
        <v>211</v>
      </c>
      <c r="B13" t="n">
        <v>1</v>
      </c>
      <c r="Q13" s="66" t="n">
        <f t="shared" si="1"/>
        <v>0</v>
      </c>
      <c r="R13" t="n">
        <f t="shared" si="3"/>
        <v>211</v>
      </c>
      <c r="S13" t="n">
        <v>311</v>
      </c>
    </row>
    <row r="14">
      <c r="A14" t="n">
        <f t="shared" si="2"/>
        <v>212</v>
      </c>
      <c r="B14" t="n">
        <v>4</v>
      </c>
      <c r="Q14" s="66" t="n">
        <f t="shared" si="1"/>
        <v>0</v>
      </c>
      <c r="R14" t="n">
        <f t="shared" si="3"/>
        <v>212</v>
      </c>
      <c r="S14" t="n">
        <v>312</v>
      </c>
    </row>
    <row r="15">
      <c r="S15" t="n">
        <v>306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3">
    <tabColor rgb="FF00B050"/>
  </sheetPr>
  <dimension ref="A1"/>
  <sheetViews>
    <sheetView showGridLines="0" topLeftCell="A31" zoomScale="63" zoomScaleNormal="99" workbookViewId="0">
      <selection activeCell="C70" sqref="C70"/>
    </sheetView>
  </sheetViews>
  <sheetFormatPr defaultRowHeight="15.0" baseColWidth="10"/>
  <cols>
    <col min="1" max="1" width="14.7109375" hidden="0" customWidth="1"/>
    <col min="2" max="2" width="77" hidden="0" customWidth="1"/>
    <col min="3" max="3" width="77" hidden="0" customWidth="1"/>
    <col min="4" max="4" width="59.42578125" hidden="0" customWidth="1"/>
    <col min="5" max="5" width="20.28515625" hidden="0" customWidth="1"/>
    <col min="6" max="6" width="21.42578125" hidden="0" customWidth="1"/>
    <col min="7" max="7" width="31.42578125" hidden="0" customWidth="1"/>
    <col min="8" max="8" width="50.7109375" hidden="0" customWidth="1"/>
    <col min="9" max="9" width="15.7109375" hidden="0" customWidth="1"/>
    <col min="10" max="10" width="3.7109375" hidden="0" customWidth="1"/>
    <col min="11" max="11" width="3.7109375" hidden="0" customWidth="1"/>
  </cols>
  <sheetData>
    <row r="1" ht="17.649999999999999" customHeight="1">
      <c r="A1" s="24" t="s">
        <v>78</v>
      </c>
      <c r="B1" s="41" t="s">
        <v>79</v>
      </c>
      <c r="C1" s="41"/>
      <c r="D1" s="41"/>
      <c r="E1" s="41"/>
      <c r="F1" s="41"/>
      <c r="G1" s="41"/>
      <c r="H1" s="41"/>
      <c r="I1" s="24"/>
      <c r="J1" s="24"/>
      <c r="K1" s="24"/>
    </row>
    <row r="2" ht="17.649999999999999" customHeight="1">
      <c r="A2" s="26"/>
      <c r="B2" s="41" t="s">
        <v>1</v>
      </c>
      <c r="C2" s="41"/>
      <c r="D2" s="41"/>
      <c r="E2" s="41"/>
      <c r="F2" s="41"/>
      <c r="G2" s="41"/>
      <c r="H2" s="41"/>
      <c r="I2" s="67"/>
      <c r="J2" s="67"/>
      <c r="K2" s="68"/>
    </row>
    <row r="3" ht="17.649999999999999" customHeight="1">
      <c r="A3" s="26"/>
      <c r="B3" s="41" t="s">
        <v>2</v>
      </c>
      <c r="C3" s="41"/>
      <c r="D3" s="41"/>
      <c r="E3" s="41"/>
      <c r="F3" s="41"/>
      <c r="G3" s="41"/>
      <c r="H3" s="41"/>
      <c r="I3" s="24"/>
      <c r="J3" s="24"/>
      <c r="K3" s="24"/>
    </row>
    <row r="4" ht="17.649999999999999" customHeight="1">
      <c r="A4" s="26"/>
      <c r="B4" s="41" t="s">
        <v>3</v>
      </c>
      <c r="C4" s="41"/>
      <c r="D4" s="41"/>
      <c r="E4" s="41"/>
      <c r="F4" s="41"/>
      <c r="G4" s="41"/>
      <c r="H4" s="41"/>
      <c r="I4" s="24"/>
      <c r="J4" s="24"/>
      <c r="K4" s="24"/>
    </row>
    <row r="5" ht="21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 ht="21" customHeight="1">
      <c r="A6" s="10"/>
      <c r="B6" s="9" t="s">
        <v>4</v>
      </c>
      <c r="C6" s="9"/>
      <c r="D6" s="85" t="n">
        <v>2017</v>
      </c>
      <c r="E6" s="85"/>
      <c r="F6" s="85"/>
      <c r="G6" s="85"/>
      <c r="H6" s="85"/>
      <c r="I6" s="85"/>
      <c r="J6" s="85"/>
      <c r="K6" s="32"/>
    </row>
    <row r="7" ht="21" customHeight="1">
      <c r="A7" s="10"/>
      <c r="B7" s="45"/>
      <c r="C7" s="45"/>
      <c r="D7" s="87" t="s">
        <v>80</v>
      </c>
      <c r="E7" s="88"/>
      <c r="F7" s="88"/>
      <c r="G7" s="89"/>
      <c r="H7" s="18" t="s">
        <v>81</v>
      </c>
      <c r="I7" s="18"/>
      <c r="J7" s="18"/>
      <c r="K7" s="32"/>
    </row>
    <row r="8" ht="21" customHeight="1">
      <c r="A8" s="10"/>
      <c r="B8" s="9" t="s">
        <v>82</v>
      </c>
      <c r="C8" s="9" t="n">
        <f>IFERROR(VLOOKUP(E9, B10:C53, 2,FALSE), IFERROR(HLOOKUP(E9,D9:J10,2,FALSE),""))</f>
        <v>1311200</v>
      </c>
      <c r="D8" s="86" t="s">
        <v>83</v>
      </c>
      <c r="E8" s="86"/>
      <c r="F8" s="86"/>
      <c r="G8" s="32" t="s">
        <v>84</v>
      </c>
      <c r="H8" s="32" t="s">
        <v>85</v>
      </c>
      <c r="I8" s="32"/>
      <c r="J8" s="18"/>
      <c r="K8" s="32"/>
    </row>
    <row r="9" ht="21" customHeight="1">
      <c r="A9" s="10"/>
      <c r="B9" s="45"/>
      <c r="C9" s="9"/>
      <c r="D9" s="32" t="s">
        <v>11</v>
      </c>
      <c r="E9" s="32" t="s">
        <v>12</v>
      </c>
      <c r="F9" s="32" t="s">
        <v>13</v>
      </c>
      <c r="G9" s="32" t="s">
        <v>11</v>
      </c>
      <c r="H9" s="32" t="s">
        <v>11</v>
      </c>
      <c r="I9" s="32" t="s">
        <v>12</v>
      </c>
      <c r="J9" s="18"/>
      <c r="K9" s="32"/>
    </row>
    <row r="10" ht="21" customHeight="1">
      <c r="A10" s="10"/>
      <c r="B10" s="69"/>
      <c r="C10" s="9" t="s">
        <v>86</v>
      </c>
      <c r="D10" s="71" t="n">
        <f>1311110</f>
        <v>1311110</v>
      </c>
      <c r="E10" s="71" t="n">
        <f>1311200</f>
        <v>1311200</v>
      </c>
      <c r="F10" s="71" t="n">
        <f>1311300</f>
        <v>1311300</v>
      </c>
      <c r="G10" s="71" t="n">
        <f>1312110</f>
        <v>1312110</v>
      </c>
      <c r="H10" s="71" t="n">
        <f>1321100</f>
        <v>1321100</v>
      </c>
      <c r="I10" s="71" t="n">
        <f>1321200</f>
        <v>1321200</v>
      </c>
      <c r="J10" s="18"/>
      <c r="K10" s="32"/>
    </row>
    <row r="11" ht="21" customHeight="1">
      <c r="A11" s="10" t="s">
        <v>15</v>
      </c>
      <c r="B11" s="10" t="s">
        <v>16</v>
      </c>
      <c r="C11" s="72"/>
      <c r="D11" s="3"/>
      <c r="E11" s="3"/>
      <c r="F11" s="3"/>
      <c r="G11" s="3"/>
      <c r="H11" s="3"/>
      <c r="I11" s="3"/>
      <c r="J11" s="3"/>
      <c r="K11" s="3"/>
    </row>
    <row r="12" ht="21" customHeight="1">
      <c r="A12" s="10" t="s">
        <v>15</v>
      </c>
      <c r="B12" s="10" t="s">
        <v>17</v>
      </c>
      <c r="C12" s="72"/>
      <c r="D12" s="3"/>
      <c r="E12" s="3"/>
      <c r="F12" s="3"/>
      <c r="G12" s="3"/>
      <c r="H12" s="3"/>
      <c r="I12" s="3"/>
      <c r="J12" s="3"/>
      <c r="K12" s="3"/>
    </row>
    <row r="13" ht="21" customHeight="1">
      <c r="A13" s="10" t="s">
        <v>15</v>
      </c>
      <c r="B13" s="73" t="s">
        <v>18</v>
      </c>
      <c r="C13" s="70"/>
      <c r="D13" s="16"/>
      <c r="E13" s="16"/>
      <c r="F13" s="16"/>
      <c r="G13" s="16"/>
      <c r="H13" s="16"/>
      <c r="I13" s="16"/>
      <c r="J13" s="16"/>
      <c r="K13" s="16"/>
    </row>
    <row r="14" ht="21" customHeight="1">
      <c r="A14" s="10"/>
      <c r="B14" s="10"/>
      <c r="C14" s="72"/>
      <c r="D14" s="10"/>
      <c r="E14" s="10"/>
      <c r="F14" s="10"/>
      <c r="G14" s="10"/>
      <c r="H14" s="10"/>
      <c r="I14" s="10"/>
      <c r="J14" s="10"/>
      <c r="K14" s="10"/>
    </row>
    <row r="15" ht="21" customHeight="1">
      <c r="A15" s="10" t="s">
        <v>19</v>
      </c>
      <c r="B15" s="18" t="s">
        <v>20</v>
      </c>
      <c r="C15" s="74"/>
      <c r="D15" s="32"/>
      <c r="E15" s="32"/>
      <c r="F15" s="32"/>
      <c r="G15" s="32"/>
      <c r="H15" s="32"/>
      <c r="I15" s="32"/>
      <c r="J15" s="32"/>
      <c r="K15" s="32"/>
    </row>
    <row r="16" ht="21" customHeight="1">
      <c r="A16" s="10" t="s">
        <v>21</v>
      </c>
      <c r="B16" s="18" t="s">
        <v>87</v>
      </c>
      <c r="C16" s="70"/>
      <c r="D16" s="10"/>
      <c r="E16" s="10"/>
      <c r="F16" s="10"/>
      <c r="G16" s="10"/>
      <c r="H16" s="10"/>
      <c r="I16" s="10"/>
      <c r="J16" s="10"/>
      <c r="K16" s="10"/>
    </row>
    <row r="17" ht="21" customHeight="1">
      <c r="A17" s="10" t="s">
        <v>23</v>
      </c>
      <c r="B17" s="32" t="s">
        <v>24</v>
      </c>
      <c r="C17" s="71" t="n">
        <f>2211000</f>
        <v>2211000</v>
      </c>
      <c r="D17" s="63" t="n">
        <v>0</v>
      </c>
      <c r="E17" s="3"/>
      <c r="F17" s="3"/>
      <c r="G17" s="3"/>
      <c r="H17" s="3"/>
      <c r="I17" s="3"/>
      <c r="J17" s="3"/>
      <c r="K17" s="3"/>
    </row>
    <row r="18" ht="21" customHeight="1">
      <c r="A18" s="10" t="s">
        <v>25</v>
      </c>
      <c r="B18" s="32" t="s">
        <v>88</v>
      </c>
      <c r="C18" s="71" t="n">
        <f>2214000</f>
        <v>2214000</v>
      </c>
      <c r="D18" s="3"/>
      <c r="E18" s="3"/>
      <c r="F18" s="63" t="e">
        <v>#NUM!</v>
      </c>
      <c r="G18" s="3"/>
      <c r="H18" s="3"/>
      <c r="I18" s="3"/>
      <c r="J18" s="3"/>
      <c r="K18" s="3"/>
    </row>
    <row r="19" ht="21" customHeight="1">
      <c r="A19" s="10" t="s">
        <v>27</v>
      </c>
      <c r="B19" s="32" t="s">
        <v>89</v>
      </c>
      <c r="C19" s="71" t="n">
        <f>2213000</f>
        <v>2213000</v>
      </c>
      <c r="D19" s="3"/>
      <c r="E19" s="63" t="n">
        <v>0</v>
      </c>
      <c r="F19" s="3"/>
      <c r="G19" s="3"/>
      <c r="H19" s="3"/>
      <c r="I19" s="3"/>
      <c r="J19" s="3"/>
      <c r="K19" s="3"/>
    </row>
    <row r="20" ht="21" customHeight="1">
      <c r="A20" s="10"/>
      <c r="B20" s="32" t="s">
        <v>90</v>
      </c>
      <c r="C20" s="71" t="n">
        <f>2212000</f>
        <v>2212000</v>
      </c>
      <c r="D20" s="63" t="n">
        <v>0</v>
      </c>
      <c r="E20" s="3"/>
      <c r="F20" s="3"/>
      <c r="G20" s="3"/>
      <c r="H20" s="3"/>
      <c r="I20" s="3"/>
      <c r="J20" s="3"/>
      <c r="K20" s="3"/>
    </row>
    <row r="21" ht="21" customHeight="1">
      <c r="A21" s="10"/>
      <c r="B21" s="18" t="s">
        <v>91</v>
      </c>
      <c r="C21" s="74"/>
      <c r="D21" s="63" t="n">
        <f>SUM(D17:D20)</f>
        <v>0</v>
      </c>
      <c r="E21" s="63" t="n">
        <f t="shared" ref="E21:G21" si="0">SUM(E17:E20)</f>
        <v>0</v>
      </c>
      <c r="F21" s="63" t="n">
        <f t="shared" si="0"/>
        <v>0</v>
      </c>
      <c r="G21" s="63" t="n">
        <f t="shared" si="0"/>
        <v>0</v>
      </c>
      <c r="H21" s="75" t="n">
        <f t="shared" ref="H21:K21" si="1">SUM(H17:H20)</f>
        <v>0</v>
      </c>
      <c r="I21" s="75" t="n">
        <f t="shared" si="1"/>
        <v>0</v>
      </c>
      <c r="J21" s="75" t="n">
        <f t="shared" si="1"/>
        <v>0</v>
      </c>
      <c r="K21" s="75" t="n">
        <f t="shared" si="1"/>
        <v>0</v>
      </c>
    </row>
    <row r="22" ht="21" customHeight="1">
      <c r="A22" s="10"/>
      <c r="B22" s="10"/>
      <c r="C22" s="72"/>
      <c r="D22" s="10"/>
      <c r="E22" s="10"/>
      <c r="F22" s="10"/>
      <c r="G22" s="10"/>
      <c r="H22" s="10"/>
      <c r="I22" s="10"/>
      <c r="J22" s="10"/>
      <c r="K22" s="10"/>
    </row>
    <row r="23" ht="21" customHeight="1">
      <c r="A23" s="10"/>
      <c r="B23" s="18" t="s">
        <v>92</v>
      </c>
      <c r="C23" s="74"/>
      <c r="D23" s="32"/>
      <c r="E23" s="32"/>
      <c r="F23" s="32"/>
      <c r="G23" s="32"/>
      <c r="H23" s="32"/>
      <c r="I23" s="32"/>
      <c r="J23" s="32"/>
      <c r="K23" s="32"/>
    </row>
    <row r="24" ht="21" customHeight="1">
      <c r="A24" s="10"/>
      <c r="B24" s="32" t="s">
        <v>93</v>
      </c>
      <c r="C24" s="76" t="n">
        <f>2226000</f>
        <v>2226000</v>
      </c>
      <c r="D24" s="77" t="n">
        <v>0</v>
      </c>
      <c r="E24" s="3"/>
      <c r="F24" s="63" t="n">
        <v>0</v>
      </c>
      <c r="G24" s="63" t="n">
        <v>0</v>
      </c>
      <c r="H24" s="3"/>
      <c r="I24" s="3"/>
      <c r="J24" s="3"/>
      <c r="K24" s="3"/>
    </row>
    <row r="25" ht="21" customHeight="1">
      <c r="A25" s="10"/>
      <c r="B25" s="32" t="s">
        <v>94</v>
      </c>
      <c r="C25" s="76" t="n">
        <f>2225000</f>
        <v>2225000</v>
      </c>
      <c r="D25" s="77" t="e">
        <v>#NUM!</v>
      </c>
      <c r="E25" s="3"/>
      <c r="F25" s="63" t="e">
        <v>#NUM!</v>
      </c>
      <c r="G25" s="63" t="e">
        <v>#NUM!</v>
      </c>
      <c r="H25" s="3"/>
      <c r="I25" s="3"/>
      <c r="J25" s="3"/>
      <c r="K25" s="3"/>
    </row>
    <row r="26" ht="21" customHeight="1">
      <c r="A26" s="10"/>
      <c r="B26" s="18" t="s">
        <v>95</v>
      </c>
      <c r="C26" s="78"/>
      <c r="D26" s="77" t="n">
        <f>SUM(D24:D25)</f>
        <v>0</v>
      </c>
      <c r="E26" s="3"/>
      <c r="F26" s="77" t="n">
        <f>SUM(F24:F25)</f>
        <v>0</v>
      </c>
      <c r="G26" s="77" t="n">
        <f>SUM(G24:G25)</f>
        <v>0</v>
      </c>
      <c r="H26" s="3"/>
      <c r="I26" s="3"/>
      <c r="J26" s="3"/>
      <c r="K26" s="3"/>
    </row>
    <row r="27" ht="21" customHeight="1">
      <c r="A27" s="10"/>
      <c r="B27" s="10"/>
      <c r="C27" s="72"/>
      <c r="D27" s="10"/>
      <c r="E27" s="10"/>
      <c r="F27" s="10"/>
      <c r="G27" s="10"/>
      <c r="H27" s="10"/>
      <c r="I27" s="10"/>
      <c r="J27" s="10"/>
      <c r="K27" s="10"/>
    </row>
    <row r="28" ht="21" customHeight="1">
      <c r="A28" s="10" t="s">
        <v>39</v>
      </c>
      <c r="B28" s="18" t="s">
        <v>40</v>
      </c>
      <c r="C28" s="74"/>
      <c r="D28" s="32"/>
      <c r="E28" s="32"/>
      <c r="F28" s="32"/>
      <c r="G28" s="32"/>
      <c r="H28" s="32"/>
      <c r="I28" s="32"/>
      <c r="J28" s="32"/>
      <c r="K28" s="32"/>
    </row>
    <row r="29" ht="21" customHeight="1">
      <c r="A29" s="10" t="s">
        <v>41</v>
      </c>
      <c r="B29" s="32" t="s">
        <v>42</v>
      </c>
      <c r="C29" s="71" t="n">
        <f>2215110</f>
        <v>2215110</v>
      </c>
      <c r="D29" s="79" t="n">
        <v>0</v>
      </c>
      <c r="E29" s="79" t="n">
        <v>0</v>
      </c>
      <c r="F29" s="79" t="n">
        <v>0</v>
      </c>
      <c r="G29" s="3"/>
      <c r="H29" s="3"/>
      <c r="I29" s="3"/>
      <c r="J29" s="3"/>
      <c r="K29" s="3"/>
    </row>
    <row r="30" ht="21" customHeight="1">
      <c r="A30" s="10" t="s">
        <v>43</v>
      </c>
      <c r="B30" s="32" t="s">
        <v>44</v>
      </c>
      <c r="C30" s="71" t="n">
        <f>2222000</f>
        <v>2222000</v>
      </c>
      <c r="D30" s="79" t="n">
        <v>17793</v>
      </c>
      <c r="E30" s="79" t="n">
        <v>-1068</v>
      </c>
      <c r="F30" s="79"/>
      <c r="G30" s="3"/>
      <c r="H30" s="3"/>
      <c r="I30" s="3"/>
      <c r="J30" s="3"/>
      <c r="K30" s="3"/>
    </row>
    <row r="31" ht="21" customHeight="1">
      <c r="A31" s="10"/>
      <c r="B31" s="32" t="s">
        <v>96</v>
      </c>
      <c r="C31" s="71" t="n">
        <f>2221000</f>
        <v>2221000</v>
      </c>
      <c r="D31" s="3"/>
      <c r="E31" s="3"/>
      <c r="F31" s="3"/>
      <c r="G31" s="3"/>
      <c r="H31" s="79"/>
      <c r="I31" s="79"/>
      <c r="J31" s="3"/>
      <c r="K31" s="3"/>
    </row>
    <row r="32" ht="21" customHeight="1">
      <c r="A32" s="10"/>
      <c r="B32" s="18" t="s">
        <v>97</v>
      </c>
      <c r="C32" s="74"/>
      <c r="D32" s="79" t="n">
        <f>SUM(D29:D30)</f>
        <v>0</v>
      </c>
      <c r="E32" s="79" t="n">
        <f>SUM(E29:E30)</f>
        <v>0</v>
      </c>
      <c r="F32" s="79" t="n">
        <f>SUM(F29:F30)</f>
        <v>0</v>
      </c>
      <c r="G32" s="10"/>
      <c r="H32" s="79" t="n">
        <f t="shared" ref="H32:I32" si="2">SUM(H29:H31)</f>
        <v>0</v>
      </c>
      <c r="I32" s="79" t="n">
        <f t="shared" si="2"/>
        <v>0</v>
      </c>
      <c r="J32" s="10"/>
      <c r="K32" s="10"/>
    </row>
    <row r="33" ht="21" customHeight="1">
      <c r="A33" s="10"/>
      <c r="B33" s="10"/>
      <c r="C33" s="72"/>
      <c r="D33" s="10"/>
      <c r="E33" s="10"/>
      <c r="F33" s="10"/>
      <c r="G33" s="10"/>
      <c r="H33" s="10"/>
      <c r="I33" s="10"/>
      <c r="J33" s="10"/>
      <c r="K33" s="10"/>
    </row>
    <row r="34" ht="21" customHeight="1">
      <c r="A34" s="10" t="s">
        <v>54</v>
      </c>
      <c r="B34" s="9" t="s">
        <v>50</v>
      </c>
      <c r="C34" s="70"/>
      <c r="D34" s="32"/>
      <c r="E34" s="32"/>
      <c r="F34" s="32"/>
      <c r="G34" s="32"/>
      <c r="H34" s="32"/>
      <c r="I34" s="32"/>
      <c r="J34" s="32"/>
      <c r="K34" s="32"/>
    </row>
    <row r="35" ht="21" customHeight="1">
      <c r="A35" s="10"/>
      <c r="B35" s="45" t="s">
        <v>98</v>
      </c>
      <c r="C35" s="72" t="n">
        <f>2227000</f>
        <v>2227000</v>
      </c>
      <c r="D35" s="3"/>
      <c r="E35" s="3"/>
      <c r="F35" s="3"/>
      <c r="G35" s="3"/>
      <c r="H35" s="80"/>
      <c r="I35" s="80"/>
      <c r="J35" s="3"/>
      <c r="K35" s="10"/>
    </row>
    <row r="36" ht="21" customHeight="1">
      <c r="A36" s="10"/>
      <c r="B36" s="40"/>
      <c r="C36" s="70"/>
      <c r="D36" s="10"/>
      <c r="E36" s="10"/>
      <c r="F36" s="10"/>
      <c r="G36" s="10"/>
      <c r="H36" s="10"/>
      <c r="I36" s="10"/>
      <c r="J36" s="10"/>
      <c r="K36" s="10"/>
    </row>
    <row r="37" ht="21" customHeight="1">
      <c r="A37" s="10"/>
      <c r="B37" s="9" t="s">
        <v>99</v>
      </c>
      <c r="C37" s="70"/>
      <c r="D37" s="32"/>
      <c r="E37" s="32"/>
      <c r="F37" s="32"/>
      <c r="G37" s="32"/>
      <c r="H37" s="32"/>
      <c r="I37" s="32"/>
      <c r="J37" s="32"/>
      <c r="K37" s="32"/>
    </row>
    <row r="38" ht="21" customHeight="1">
      <c r="A38" s="10"/>
      <c r="B38" s="45" t="s">
        <v>57</v>
      </c>
      <c r="C38" s="72" t="n">
        <f>2411000</f>
        <v>2411000</v>
      </c>
      <c r="D38" s="81" t="n">
        <v>-1171</v>
      </c>
      <c r="E38" s="81" t="n">
        <v>70</v>
      </c>
      <c r="F38" s="81" t="n">
        <v>0</v>
      </c>
      <c r="G38" s="81"/>
      <c r="H38" s="3"/>
      <c r="I38" s="3"/>
      <c r="J38" s="3"/>
      <c r="K38" s="3"/>
    </row>
    <row r="39" ht="21" customHeight="1">
      <c r="A39" s="10" t="s">
        <v>58</v>
      </c>
      <c r="B39" s="45" t="s">
        <v>59</v>
      </c>
      <c r="C39" s="72" t="n">
        <v>2431000</v>
      </c>
      <c r="D39" s="81" t="n">
        <v>-2228</v>
      </c>
      <c r="E39" s="81" t="n">
        <v>-131</v>
      </c>
      <c r="F39" s="3"/>
      <c r="G39" s="81"/>
      <c r="H39" s="3"/>
      <c r="I39" s="3"/>
      <c r="J39" s="3"/>
      <c r="K39" s="3"/>
    </row>
    <row r="40" ht="21" customHeight="1">
      <c r="A40" s="10"/>
      <c r="B40" s="45" t="s">
        <v>60</v>
      </c>
      <c r="C40" s="72" t="n">
        <v>2431000</v>
      </c>
      <c r="D40" s="3"/>
      <c r="E40" s="3"/>
      <c r="F40" s="3"/>
      <c r="G40" s="3"/>
      <c r="H40" s="3"/>
      <c r="I40" s="3"/>
      <c r="J40" s="3"/>
      <c r="K40" s="3"/>
    </row>
    <row r="41" ht="21" customHeight="1">
      <c r="A41" s="10"/>
      <c r="B41" s="9" t="s">
        <v>62</v>
      </c>
      <c r="C41" s="70"/>
      <c r="D41" s="81" t="n">
        <f>SUM(D38:D39)</f>
        <v>0</v>
      </c>
      <c r="E41" s="81" t="n">
        <f t="shared" ref="E41:H41" si="3">SUM(E38:E39)</f>
        <v>0</v>
      </c>
      <c r="F41" s="81" t="n">
        <f t="shared" si="3"/>
        <v>0</v>
      </c>
      <c r="G41" s="81" t="n">
        <f t="shared" si="3"/>
        <v>0</v>
      </c>
      <c r="H41" s="81" t="n">
        <f t="shared" si="3"/>
        <v>0</v>
      </c>
      <c r="I41" s="81" t="n">
        <f t="shared" ref="I41:K41" si="4">SUM(I38:I39)</f>
        <v>0</v>
      </c>
      <c r="J41" s="81" t="n">
        <f t="shared" si="4"/>
        <v>0</v>
      </c>
      <c r="K41" s="81" t="n">
        <f t="shared" si="4"/>
        <v>0</v>
      </c>
    </row>
    <row r="42" ht="21" customHeight="1">
      <c r="A42" s="10"/>
      <c r="B42" s="10"/>
      <c r="C42" s="72"/>
      <c r="D42" s="10"/>
      <c r="E42" s="10"/>
      <c r="F42" s="10"/>
      <c r="G42" s="10"/>
      <c r="H42" s="10"/>
      <c r="I42" s="10"/>
      <c r="J42" s="10"/>
      <c r="K42" s="10"/>
    </row>
    <row r="43" ht="21" customHeight="1">
      <c r="A43" s="10"/>
      <c r="B43" s="18" t="s">
        <v>63</v>
      </c>
      <c r="C43" s="74"/>
      <c r="D43" s="32"/>
      <c r="E43" s="32"/>
      <c r="F43" s="32"/>
      <c r="G43" s="32"/>
      <c r="H43" s="32"/>
      <c r="I43" s="32"/>
      <c r="J43" s="32"/>
      <c r="K43" s="32"/>
    </row>
    <row r="44" ht="21" customHeight="1">
      <c r="A44" s="10" t="s">
        <v>72</v>
      </c>
      <c r="B44" s="32" t="s">
        <v>65</v>
      </c>
      <c r="C44" s="71" t="n">
        <f>3121000</f>
        <v>3121000</v>
      </c>
      <c r="D44" s="82"/>
      <c r="E44" s="3"/>
      <c r="F44" s="3"/>
      <c r="G44" s="82"/>
      <c r="H44" s="3"/>
      <c r="I44" s="3"/>
      <c r="J44" s="3"/>
      <c r="K44" s="3"/>
    </row>
    <row r="45" ht="21" customHeight="1">
      <c r="A45" s="10" t="s">
        <v>72</v>
      </c>
      <c r="B45" s="32" t="s">
        <v>100</v>
      </c>
      <c r="C45" s="71" t="n">
        <f>3122000</f>
        <v>3122000</v>
      </c>
      <c r="D45" s="3"/>
      <c r="E45" s="3"/>
      <c r="F45" s="3"/>
      <c r="G45" s="3"/>
      <c r="H45" s="3"/>
      <c r="I45" s="3"/>
      <c r="J45" s="3"/>
      <c r="K45" s="3"/>
    </row>
    <row r="46" ht="21" customHeight="1">
      <c r="A46" s="10" t="s">
        <v>15</v>
      </c>
      <c r="B46" s="18" t="s">
        <v>71</v>
      </c>
      <c r="C46" s="74"/>
      <c r="D46" s="82" t="n">
        <f>SUM(D44:D45)</f>
        <v>0</v>
      </c>
      <c r="E46" s="82" t="n">
        <f t="shared" ref="E46:K46" si="5">SUM(E44:E45)</f>
        <v>0</v>
      </c>
      <c r="F46" s="82" t="n">
        <f t="shared" si="5"/>
        <v>0</v>
      </c>
      <c r="G46" s="82" t="n">
        <f t="shared" si="5"/>
        <v>0</v>
      </c>
      <c r="H46" s="82" t="n">
        <f t="shared" si="5"/>
        <v>0</v>
      </c>
      <c r="I46" s="82" t="n">
        <f t="shared" si="5"/>
        <v>0</v>
      </c>
      <c r="J46" s="82" t="n">
        <f t="shared" si="5"/>
        <v>0</v>
      </c>
      <c r="K46" s="82" t="n">
        <f t="shared" si="5"/>
        <v>0</v>
      </c>
    </row>
    <row r="47" ht="21" customHeight="1">
      <c r="A47" s="10"/>
      <c r="B47" s="40"/>
      <c r="C47" s="70"/>
      <c r="D47" s="10"/>
      <c r="E47" s="10"/>
      <c r="F47" s="10"/>
      <c r="G47" s="10"/>
      <c r="H47" s="10"/>
      <c r="I47" s="10"/>
      <c r="J47" s="10"/>
      <c r="K47" s="10"/>
    </row>
    <row r="48" ht="21" customHeight="1">
      <c r="A48" s="10" t="s">
        <v>15</v>
      </c>
      <c r="B48" s="45" t="s">
        <v>76</v>
      </c>
      <c r="C48" s="72"/>
      <c r="D48" s="3"/>
      <c r="E48" s="3"/>
      <c r="F48" s="3"/>
      <c r="G48" s="3"/>
      <c r="H48" s="3" t="n">
        <v>0</v>
      </c>
      <c r="I48" s="3" t="n">
        <v>0</v>
      </c>
      <c r="J48" s="3" t="n">
        <v>0</v>
      </c>
      <c r="K48" s="3" t="n">
        <v>0</v>
      </c>
    </row>
    <row r="49" ht="21" customHeight="1">
      <c r="A49" s="10" t="s">
        <v>15</v>
      </c>
      <c r="B49" s="45" t="s">
        <v>77</v>
      </c>
      <c r="C49" s="72"/>
      <c r="D49" s="3"/>
      <c r="E49" s="3"/>
      <c r="F49" s="3"/>
      <c r="G49" s="3"/>
      <c r="H49" s="3" t="n">
        <f t="shared" ref="H49:K49" si="6">H46+H44+H41</f>
        <v>0</v>
      </c>
      <c r="I49" s="3" t="n">
        <f t="shared" si="6"/>
        <v>0</v>
      </c>
      <c r="J49" s="3" t="n">
        <f t="shared" si="6"/>
        <v>0</v>
      </c>
      <c r="K49" s="3" t="n">
        <f t="shared" si="6"/>
        <v>0</v>
      </c>
    </row>
    <row r="50" ht="21" customHeight="1">
      <c r="A50" s="10"/>
      <c r="B50" s="83" t="s">
        <v>75</v>
      </c>
      <c r="C50" s="70"/>
      <c r="D50" s="84" t="n">
        <f>D46+D41+D32+D26+D21</f>
        <v>0</v>
      </c>
      <c r="E50" s="84" t="n">
        <f t="shared" ref="E50:K50" si="7">E46+E41+E32+E26+E21</f>
        <v>0</v>
      </c>
      <c r="F50" s="84" t="n">
        <f t="shared" si="7"/>
        <v>0</v>
      </c>
      <c r="G50" s="84" t="n">
        <f t="shared" si="7"/>
        <v>0</v>
      </c>
      <c r="H50" s="84" t="n">
        <f t="shared" si="7"/>
        <v>0</v>
      </c>
      <c r="I50" s="84" t="n">
        <f t="shared" si="7"/>
        <v>0</v>
      </c>
      <c r="J50" s="84" t="n">
        <f t="shared" si="7"/>
        <v>0</v>
      </c>
      <c r="K50" s="84" t="n">
        <f t="shared" si="7"/>
        <v>0</v>
      </c>
    </row>
  </sheetData>
  <mergeCells count="7">
    <mergeCell ref="D6:J6"/>
    <mergeCell ref="D8:F8"/>
    <mergeCell ref="B1:H1"/>
    <mergeCell ref="B2:H2"/>
    <mergeCell ref="B3:H3"/>
    <mergeCell ref="B4:H4"/>
    <mergeCell ref="D7:G7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4"/>
  <dimension ref="A1"/>
  <sheetViews>
    <sheetView zoomScaleNormal="100" workbookViewId="0">
      <selection activeCell="D4" sqref="D4"/>
    </sheetView>
  </sheetViews>
  <sheetFormatPr defaultRowHeight="15.0" baseColWidth="10"/>
  <cols>
    <col min="1" max="1" width="8.85546875" hidden="0" customWidth="1"/>
    <col min="2" max="2" width="64.140625" hidden="0" customWidth="1"/>
    <col min="3" max="3" width="26.7109375" hidden="0" customWidth="1"/>
    <col min="4" max="4" width="23.7109375" hidden="0" customWidth="1"/>
    <col min="5" max="5" width="19.7109375" hidden="0" customWidth="1"/>
    <col min="6" max="6" width="15.28515625" hidden="0" customWidth="1"/>
    <col min="7" max="7" width="14.28515625" hidden="0" customWidth="1"/>
    <col min="8" max="8" width="15.7109375" hidden="0" customWidth="1"/>
    <col min="9" max="9" width="8.85546875" hidden="0" customWidth="1"/>
  </cols>
  <sheetData>
    <row r="1" ht="154.5" customHeight="1">
      <c r="A1" t="s">
        <v>419</v>
      </c>
      <c r="B1" t="s">
        <v>420</v>
      </c>
      <c r="C1" t="s">
        <v>421</v>
      </c>
      <c r="D1" t="s">
        <v>422</v>
      </c>
      <c r="E1" t="s">
        <v>423</v>
      </c>
      <c r="F1" t="s">
        <v>424</v>
      </c>
      <c r="G1" t="s">
        <v>425</v>
      </c>
      <c r="H1" t="s">
        <v>426</v>
      </c>
    </row>
    <row r="2">
      <c r="A2" s="90" t="s">
        <v>427</v>
      </c>
      <c r="B2" s="90" t="s">
        <v>428</v>
      </c>
      <c r="C2" s="90" t="s">
        <v>429</v>
      </c>
      <c r="D2" s="95" t="n">
        <v>0</v>
      </c>
      <c r="E2" s="90" t="s">
        <v>429</v>
      </c>
      <c r="F2" s="90" t="s">
        <v>430</v>
      </c>
      <c r="G2" s="90" t="s">
        <v>431</v>
      </c>
      <c r="H2" s="90" t="s">
        <v>432</v>
      </c>
    </row>
    <row r="3">
      <c r="A3" s="91" t="s">
        <v>427</v>
      </c>
      <c r="B3" s="91" t="s">
        <v>433</v>
      </c>
      <c r="C3" s="91" t="s">
        <v>429</v>
      </c>
      <c r="D3" s="92" t="n">
        <v>0</v>
      </c>
      <c r="E3" s="94" t="s">
        <v>429</v>
      </c>
      <c r="F3" s="94" t="s">
        <v>434</v>
      </c>
      <c r="G3" s="94" t="s">
        <v>430</v>
      </c>
      <c r="H3" s="92" t="s">
        <v>432</v>
      </c>
    </row>
    <row r="4">
      <c r="A4" s="91" t="s">
        <v>427</v>
      </c>
      <c r="B4" s="91" t="s">
        <v>435</v>
      </c>
      <c r="C4" s="91" t="s">
        <v>429</v>
      </c>
      <c r="D4" s="92" t="n">
        <v>0</v>
      </c>
      <c r="E4" s="94" t="s">
        <v>429</v>
      </c>
      <c r="F4" s="94" t="s">
        <v>436</v>
      </c>
      <c r="G4" s="94" t="s">
        <v>437</v>
      </c>
      <c r="H4" s="92" t="s">
        <v>432</v>
      </c>
    </row>
    <row r="5">
      <c r="A5" s="91" t="s">
        <v>427</v>
      </c>
      <c r="B5" s="91" t="s">
        <v>438</v>
      </c>
      <c r="C5" s="91" t="s">
        <v>429</v>
      </c>
      <c r="D5" s="92" t="n">
        <v>0</v>
      </c>
      <c r="E5" s="94" t="s">
        <v>429</v>
      </c>
      <c r="F5" s="94" t="s">
        <v>439</v>
      </c>
      <c r="G5" s="94" t="s">
        <v>437</v>
      </c>
      <c r="H5" s="92" t="s">
        <v>432</v>
      </c>
    </row>
    <row r="6">
      <c r="A6" s="91" t="s">
        <v>427</v>
      </c>
      <c r="B6" s="91" t="s">
        <v>440</v>
      </c>
      <c r="C6" s="91" t="s">
        <v>429</v>
      </c>
      <c r="D6" s="92" t="n">
        <v>0</v>
      </c>
      <c r="E6" s="94" t="s">
        <v>429</v>
      </c>
      <c r="F6" s="94" t="s">
        <v>441</v>
      </c>
      <c r="G6" s="94" t="s">
        <v>437</v>
      </c>
      <c r="H6" s="92" t="s">
        <v>432</v>
      </c>
    </row>
    <row r="7">
      <c r="A7" s="91" t="s">
        <v>427</v>
      </c>
      <c r="B7" s="91" t="s">
        <v>442</v>
      </c>
      <c r="C7" s="91" t="s">
        <v>429</v>
      </c>
      <c r="D7" s="92" t="n">
        <v>0</v>
      </c>
      <c r="E7" s="94" t="s">
        <v>429</v>
      </c>
      <c r="F7" s="94" t="s">
        <v>441</v>
      </c>
      <c r="G7" s="94" t="s">
        <v>437</v>
      </c>
      <c r="H7" s="92" t="s">
        <v>432</v>
      </c>
    </row>
    <row r="8">
      <c r="A8" s="91" t="s">
        <v>427</v>
      </c>
      <c r="B8" s="91" t="s">
        <v>443</v>
      </c>
      <c r="C8" s="91" t="s">
        <v>429</v>
      </c>
      <c r="D8" s="92" t="n">
        <v>0</v>
      </c>
      <c r="E8" s="94" t="s">
        <v>429</v>
      </c>
      <c r="F8" s="94" t="s">
        <v>444</v>
      </c>
      <c r="G8" s="94" t="s">
        <v>445</v>
      </c>
      <c r="H8" s="92" t="s">
        <v>432</v>
      </c>
    </row>
    <row r="9">
      <c r="A9" s="91" t="s">
        <v>427</v>
      </c>
      <c r="B9" s="91" t="s">
        <v>446</v>
      </c>
      <c r="C9" s="91" t="s">
        <v>429</v>
      </c>
      <c r="D9" s="92" t="n">
        <v>0</v>
      </c>
      <c r="E9" s="94" t="s">
        <v>429</v>
      </c>
      <c r="F9" s="94" t="s">
        <v>447</v>
      </c>
      <c r="G9" s="94" t="s">
        <v>431</v>
      </c>
      <c r="H9" s="92" t="s">
        <v>432</v>
      </c>
    </row>
    <row r="10">
      <c r="A10" s="91" t="s">
        <v>427</v>
      </c>
      <c r="B10" s="91" t="s">
        <v>448</v>
      </c>
      <c r="C10" s="91" t="s">
        <v>429</v>
      </c>
      <c r="D10" s="92" t="n">
        <v>0</v>
      </c>
      <c r="E10" s="94" t="s">
        <v>429</v>
      </c>
      <c r="F10" s="94" t="s">
        <v>449</v>
      </c>
      <c r="G10" s="94" t="s">
        <v>431</v>
      </c>
      <c r="H10" s="92" t="s">
        <v>432</v>
      </c>
    </row>
    <row r="11">
      <c r="A11" s="91" t="s">
        <v>427</v>
      </c>
      <c r="B11" s="91" t="s">
        <v>450</v>
      </c>
      <c r="C11" s="91" t="s">
        <v>429</v>
      </c>
      <c r="D11" s="92" t="n">
        <v>0</v>
      </c>
      <c r="E11" s="94" t="s">
        <v>429</v>
      </c>
      <c r="F11" s="94" t="s">
        <v>434</v>
      </c>
      <c r="G11" s="94" t="s">
        <v>449</v>
      </c>
      <c r="H11" s="92" t="s">
        <v>432</v>
      </c>
    </row>
    <row r="12">
      <c r="A12" s="91" t="s">
        <v>427</v>
      </c>
      <c r="B12" s="91" t="s">
        <v>451</v>
      </c>
      <c r="C12" s="91" t="s">
        <v>429</v>
      </c>
      <c r="D12" s="92" t="n">
        <v>0</v>
      </c>
      <c r="E12" s="94" t="s">
        <v>429</v>
      </c>
      <c r="F12" s="94" t="s">
        <v>452</v>
      </c>
      <c r="G12" s="94" t="s">
        <v>437</v>
      </c>
      <c r="H12" s="92" t="s">
        <v>432</v>
      </c>
    </row>
    <row r="13">
      <c r="A13" s="91" t="s">
        <v>427</v>
      </c>
      <c r="B13" s="91" t="s">
        <v>453</v>
      </c>
      <c r="C13" s="91" t="s">
        <v>429</v>
      </c>
      <c r="D13" s="92" t="n">
        <v>0</v>
      </c>
      <c r="E13" s="94" t="s">
        <v>429</v>
      </c>
      <c r="F13" s="94" t="s">
        <v>454</v>
      </c>
      <c r="G13" s="94" t="s">
        <v>437</v>
      </c>
      <c r="H13" s="92" t="s">
        <v>432</v>
      </c>
    </row>
    <row r="14">
      <c r="A14" s="91" t="s">
        <v>427</v>
      </c>
      <c r="B14" s="91" t="s">
        <v>455</v>
      </c>
      <c r="C14" s="91" t="s">
        <v>429</v>
      </c>
      <c r="D14" s="92" t="n">
        <v>0</v>
      </c>
      <c r="E14" s="94" t="s">
        <v>429</v>
      </c>
      <c r="F14" s="94" t="s">
        <v>456</v>
      </c>
      <c r="G14" s="94" t="s">
        <v>437</v>
      </c>
      <c r="H14" s="92" t="s">
        <v>432</v>
      </c>
    </row>
    <row r="15">
      <c r="A15" s="91" t="s">
        <v>427</v>
      </c>
      <c r="B15" s="91" t="s">
        <v>457</v>
      </c>
      <c r="C15" s="91" t="s">
        <v>429</v>
      </c>
      <c r="D15" s="92" t="n">
        <v>0</v>
      </c>
      <c r="E15" s="94" t="s">
        <v>429</v>
      </c>
      <c r="F15" s="94" t="s">
        <v>456</v>
      </c>
      <c r="G15" s="94" t="s">
        <v>437</v>
      </c>
      <c r="H15" s="92" t="s">
        <v>432</v>
      </c>
    </row>
    <row r="16">
      <c r="A16" s="91" t="s">
        <v>427</v>
      </c>
      <c r="B16" s="91" t="s">
        <v>458</v>
      </c>
      <c r="C16" s="91" t="s">
        <v>429</v>
      </c>
      <c r="D16" s="92" t="n">
        <v>0</v>
      </c>
      <c r="E16" s="94" t="s">
        <v>429</v>
      </c>
      <c r="F16" s="94" t="s">
        <v>459</v>
      </c>
      <c r="G16" s="94" t="s">
        <v>445</v>
      </c>
      <c r="H16" s="92" t="s">
        <v>432</v>
      </c>
    </row>
    <row r="17">
      <c r="A17" s="91" t="s">
        <v>427</v>
      </c>
      <c r="B17" s="91" t="s">
        <v>460</v>
      </c>
      <c r="C17" s="91" t="s">
        <v>429</v>
      </c>
      <c r="D17" s="92" t="n">
        <v>0</v>
      </c>
      <c r="E17" s="94" t="s">
        <v>429</v>
      </c>
      <c r="F17" s="94" t="s">
        <v>461</v>
      </c>
      <c r="G17" s="94" t="s">
        <v>431</v>
      </c>
      <c r="H17" s="92" t="s">
        <v>432</v>
      </c>
    </row>
    <row r="18">
      <c r="A18" s="91" t="s">
        <v>427</v>
      </c>
      <c r="B18" s="91" t="s">
        <v>462</v>
      </c>
      <c r="C18" s="91" t="s">
        <v>429</v>
      </c>
      <c r="D18" s="92" t="n">
        <v>0</v>
      </c>
      <c r="E18" s="94" t="s">
        <v>429</v>
      </c>
      <c r="F18" s="94" t="s">
        <v>456</v>
      </c>
      <c r="G18" s="94" t="s">
        <v>463</v>
      </c>
      <c r="H18" s="92" t="s">
        <v>432</v>
      </c>
    </row>
    <row r="19">
      <c r="A19" s="91" t="s">
        <v>427</v>
      </c>
      <c r="B19" s="91" t="s">
        <v>464</v>
      </c>
      <c r="C19" s="91" t="s">
        <v>429</v>
      </c>
      <c r="D19" s="92" t="n">
        <v>0</v>
      </c>
      <c r="E19" s="94" t="s">
        <v>429</v>
      </c>
      <c r="F19" s="94" t="s">
        <v>459</v>
      </c>
      <c r="G19" s="94" t="s">
        <v>465</v>
      </c>
      <c r="H19" s="92" t="s">
        <v>432</v>
      </c>
    </row>
    <row r="20">
      <c r="A20" s="91" t="s">
        <v>427</v>
      </c>
      <c r="B20" s="91" t="s">
        <v>466</v>
      </c>
      <c r="C20" s="91" t="s">
        <v>429</v>
      </c>
      <c r="D20" s="92" t="n">
        <v>0</v>
      </c>
      <c r="E20" s="94" t="s">
        <v>429</v>
      </c>
      <c r="F20" s="94" t="s">
        <v>467</v>
      </c>
      <c r="G20" s="94" t="s">
        <v>431</v>
      </c>
      <c r="H20" s="92" t="s">
        <v>432</v>
      </c>
    </row>
    <row r="21">
      <c r="A21" s="91" t="s">
        <v>427</v>
      </c>
      <c r="B21" s="91" t="s">
        <v>468</v>
      </c>
      <c r="C21" s="91" t="s">
        <v>429</v>
      </c>
      <c r="D21" s="92" t="n">
        <v>0</v>
      </c>
      <c r="E21" s="94" t="s">
        <v>429</v>
      </c>
      <c r="F21" s="94" t="s">
        <v>434</v>
      </c>
      <c r="G21" s="94" t="s">
        <v>467</v>
      </c>
      <c r="H21" s="92" t="s">
        <v>432</v>
      </c>
    </row>
    <row r="22">
      <c r="A22" s="91" t="s">
        <v>427</v>
      </c>
      <c r="B22" s="91" t="s">
        <v>469</v>
      </c>
      <c r="C22" s="91" t="s">
        <v>429</v>
      </c>
      <c r="D22" s="92" t="n">
        <v>0</v>
      </c>
      <c r="E22" s="94" t="s">
        <v>429</v>
      </c>
      <c r="F22" s="94" t="s">
        <v>470</v>
      </c>
      <c r="G22" s="94" t="s">
        <v>437</v>
      </c>
      <c r="H22" s="92" t="s">
        <v>432</v>
      </c>
    </row>
    <row r="23">
      <c r="A23" s="91" t="s">
        <v>427</v>
      </c>
      <c r="B23" s="91" t="s">
        <v>471</v>
      </c>
      <c r="C23" s="91" t="s">
        <v>429</v>
      </c>
      <c r="D23" s="92" t="n">
        <v>0</v>
      </c>
      <c r="E23" s="94" t="s">
        <v>429</v>
      </c>
      <c r="F23" s="94" t="s">
        <v>472</v>
      </c>
      <c r="G23" s="94" t="s">
        <v>437</v>
      </c>
      <c r="H23" s="92" t="s">
        <v>432</v>
      </c>
    </row>
    <row r="24">
      <c r="A24" s="91" t="s">
        <v>427</v>
      </c>
      <c r="B24" s="91" t="s">
        <v>473</v>
      </c>
      <c r="C24" s="91" t="s">
        <v>429</v>
      </c>
      <c r="D24" s="92" t="n">
        <v>0</v>
      </c>
      <c r="E24" s="94" t="s">
        <v>429</v>
      </c>
      <c r="F24" s="94" t="s">
        <v>474</v>
      </c>
      <c r="G24" s="94" t="s">
        <v>437</v>
      </c>
      <c r="H24" s="92" t="s">
        <v>432</v>
      </c>
    </row>
    <row r="25">
      <c r="A25" s="91" t="s">
        <v>427</v>
      </c>
      <c r="B25" s="91" t="s">
        <v>475</v>
      </c>
      <c r="C25" s="91" t="s">
        <v>429</v>
      </c>
      <c r="D25" s="92" t="n">
        <v>0</v>
      </c>
      <c r="E25" s="94" t="s">
        <v>429</v>
      </c>
      <c r="F25" s="94" t="s">
        <v>474</v>
      </c>
      <c r="G25" s="94" t="s">
        <v>437</v>
      </c>
      <c r="H25" s="92" t="s">
        <v>432</v>
      </c>
    </row>
    <row r="26">
      <c r="A26" s="91" t="s">
        <v>427</v>
      </c>
      <c r="B26" s="91" t="s">
        <v>476</v>
      </c>
      <c r="C26" s="91" t="s">
        <v>429</v>
      </c>
      <c r="D26" s="92" t="n">
        <v>0</v>
      </c>
      <c r="E26" s="94" t="s">
        <v>429</v>
      </c>
      <c r="F26" s="94" t="s">
        <v>477</v>
      </c>
      <c r="G26" s="94" t="s">
        <v>445</v>
      </c>
      <c r="H26" s="92" t="s">
        <v>432</v>
      </c>
    </row>
    <row r="27">
      <c r="A27" s="91" t="s">
        <v>427</v>
      </c>
      <c r="B27" s="91" t="s">
        <v>478</v>
      </c>
      <c r="C27" s="91" t="s">
        <v>429</v>
      </c>
      <c r="D27" s="92" t="n">
        <v>0</v>
      </c>
      <c r="E27" s="94" t="s">
        <v>429</v>
      </c>
      <c r="F27" s="94" t="s">
        <v>479</v>
      </c>
      <c r="G27" s="94" t="s">
        <v>431</v>
      </c>
      <c r="H27" s="92" t="s">
        <v>432</v>
      </c>
    </row>
    <row r="28">
      <c r="A28" s="91" t="s">
        <v>427</v>
      </c>
      <c r="B28" s="91" t="s">
        <v>480</v>
      </c>
      <c r="C28" s="91" t="s">
        <v>429</v>
      </c>
      <c r="D28" s="92" t="n">
        <v>0</v>
      </c>
      <c r="E28" s="94" t="s">
        <v>429</v>
      </c>
      <c r="F28" s="94" t="s">
        <v>481</v>
      </c>
      <c r="G28" s="94" t="s">
        <v>431</v>
      </c>
      <c r="H28" s="92" t="s">
        <v>432</v>
      </c>
    </row>
    <row r="29">
      <c r="A29" s="91" t="s">
        <v>427</v>
      </c>
      <c r="B29" s="91" t="s">
        <v>482</v>
      </c>
      <c r="C29" s="91" t="s">
        <v>429</v>
      </c>
      <c r="D29" s="92" t="n">
        <v>0</v>
      </c>
      <c r="E29" s="94" t="s">
        <v>429</v>
      </c>
      <c r="F29" s="94" t="s">
        <v>434</v>
      </c>
      <c r="G29" s="94" t="s">
        <v>481</v>
      </c>
      <c r="H29" s="92" t="s">
        <v>432</v>
      </c>
    </row>
    <row r="30">
      <c r="A30" s="91" t="s">
        <v>427</v>
      </c>
      <c r="B30" s="91" t="s">
        <v>483</v>
      </c>
      <c r="C30" s="91" t="s">
        <v>429</v>
      </c>
      <c r="D30" s="92" t="n">
        <v>0</v>
      </c>
      <c r="E30" s="94" t="s">
        <v>429</v>
      </c>
      <c r="F30" s="94" t="s">
        <v>484</v>
      </c>
      <c r="G30" s="94" t="s">
        <v>437</v>
      </c>
      <c r="H30" s="92" t="s">
        <v>432</v>
      </c>
    </row>
    <row r="31">
      <c r="A31" s="91" t="s">
        <v>427</v>
      </c>
      <c r="B31" s="91" t="s">
        <v>485</v>
      </c>
      <c r="C31" s="91" t="s">
        <v>429</v>
      </c>
      <c r="D31" s="92" t="n">
        <v>0</v>
      </c>
      <c r="E31" s="94" t="s">
        <v>429</v>
      </c>
      <c r="F31" s="94" t="s">
        <v>486</v>
      </c>
      <c r="G31" s="94" t="s">
        <v>437</v>
      </c>
      <c r="H31" s="92" t="s">
        <v>432</v>
      </c>
    </row>
    <row r="32">
      <c r="A32" s="91" t="s">
        <v>427</v>
      </c>
      <c r="B32" s="91" t="s">
        <v>487</v>
      </c>
      <c r="C32" s="91" t="s">
        <v>429</v>
      </c>
      <c r="D32" s="92" t="n">
        <v>0</v>
      </c>
      <c r="E32" s="94" t="s">
        <v>429</v>
      </c>
      <c r="F32" s="94" t="s">
        <v>488</v>
      </c>
      <c r="G32" s="94" t="s">
        <v>437</v>
      </c>
      <c r="H32" s="92" t="s">
        <v>432</v>
      </c>
    </row>
    <row r="33">
      <c r="A33" s="91" t="s">
        <v>427</v>
      </c>
      <c r="B33" s="91" t="s">
        <v>489</v>
      </c>
      <c r="C33" s="91" t="s">
        <v>429</v>
      </c>
      <c r="D33" s="92" t="n">
        <v>0</v>
      </c>
      <c r="E33" s="94" t="s">
        <v>429</v>
      </c>
      <c r="F33" s="94" t="s">
        <v>488</v>
      </c>
      <c r="G33" s="94" t="s">
        <v>437</v>
      </c>
      <c r="H33" s="92" t="s">
        <v>432</v>
      </c>
    </row>
    <row r="34">
      <c r="A34" s="91" t="s">
        <v>427</v>
      </c>
      <c r="B34" s="91" t="s">
        <v>490</v>
      </c>
      <c r="C34" s="91" t="s">
        <v>429</v>
      </c>
      <c r="D34" s="92" t="n">
        <v>0</v>
      </c>
      <c r="E34" s="94" t="s">
        <v>429</v>
      </c>
      <c r="F34" s="94" t="s">
        <v>491</v>
      </c>
      <c r="G34" s="94" t="s">
        <v>445</v>
      </c>
      <c r="H34" s="92" t="s">
        <v>432</v>
      </c>
    </row>
    <row r="35">
      <c r="A35" s="91" t="s">
        <v>427</v>
      </c>
      <c r="B35" s="91" t="s">
        <v>492</v>
      </c>
      <c r="C35" s="91" t="s">
        <v>429</v>
      </c>
      <c r="D35" s="92" t="n">
        <v>0</v>
      </c>
      <c r="E35" s="94" t="s">
        <v>429</v>
      </c>
      <c r="F35" s="94" t="s">
        <v>493</v>
      </c>
      <c r="G35" s="94" t="s">
        <v>431</v>
      </c>
      <c r="H35" s="92" t="s">
        <v>432</v>
      </c>
    </row>
    <row r="36">
      <c r="A36" s="91" t="s">
        <v>427</v>
      </c>
      <c r="B36" s="91" t="s">
        <v>494</v>
      </c>
      <c r="C36" s="91" t="s">
        <v>429</v>
      </c>
      <c r="D36" s="92" t="n">
        <v>0</v>
      </c>
      <c r="E36" s="94" t="s">
        <v>429</v>
      </c>
      <c r="F36" s="94" t="s">
        <v>488</v>
      </c>
      <c r="G36" s="94" t="s">
        <v>463</v>
      </c>
      <c r="H36" s="92" t="s">
        <v>432</v>
      </c>
    </row>
    <row r="37">
      <c r="A37" s="91" t="s">
        <v>427</v>
      </c>
      <c r="B37" s="91" t="s">
        <v>495</v>
      </c>
      <c r="C37" s="91" t="s">
        <v>429</v>
      </c>
      <c r="D37" s="92" t="n">
        <v>0</v>
      </c>
      <c r="E37" s="94" t="s">
        <v>429</v>
      </c>
      <c r="F37" s="94" t="s">
        <v>491</v>
      </c>
      <c r="G37" s="94" t="s">
        <v>465</v>
      </c>
      <c r="H37" s="92" t="s">
        <v>432</v>
      </c>
    </row>
    <row r="38">
      <c r="A38" s="91" t="s">
        <v>427</v>
      </c>
      <c r="B38" s="91" t="s">
        <v>428</v>
      </c>
      <c r="C38" s="91" t="s">
        <v>496</v>
      </c>
      <c r="D38" s="92" t="n">
        <v>0</v>
      </c>
      <c r="E38" s="94" t="s">
        <v>496</v>
      </c>
      <c r="F38" s="94" t="s">
        <v>430</v>
      </c>
      <c r="G38" s="94" t="s">
        <v>431</v>
      </c>
      <c r="H38" s="92" t="s">
        <v>432</v>
      </c>
    </row>
    <row r="39">
      <c r="A39" s="91" t="s">
        <v>427</v>
      </c>
      <c r="B39" s="91" t="s">
        <v>433</v>
      </c>
      <c r="C39" s="91" t="s">
        <v>496</v>
      </c>
      <c r="D39" s="92" t="n">
        <v>0</v>
      </c>
      <c r="E39" s="94" t="s">
        <v>496</v>
      </c>
      <c r="F39" s="94" t="s">
        <v>434</v>
      </c>
      <c r="G39" s="94" t="s">
        <v>430</v>
      </c>
      <c r="H39" s="92" t="s">
        <v>432</v>
      </c>
    </row>
    <row r="40">
      <c r="A40" s="91" t="s">
        <v>427</v>
      </c>
      <c r="B40" s="91" t="s">
        <v>435</v>
      </c>
      <c r="C40" s="91" t="s">
        <v>496</v>
      </c>
      <c r="D40" s="92" t="n">
        <v>0</v>
      </c>
      <c r="E40" s="94" t="s">
        <v>496</v>
      </c>
      <c r="F40" s="94" t="s">
        <v>436</v>
      </c>
      <c r="G40" s="94" t="s">
        <v>437</v>
      </c>
      <c r="H40" s="92" t="s">
        <v>432</v>
      </c>
    </row>
    <row r="41">
      <c r="A41" s="91" t="s">
        <v>427</v>
      </c>
      <c r="B41" s="91" t="s">
        <v>438</v>
      </c>
      <c r="C41" s="91" t="s">
        <v>496</v>
      </c>
      <c r="D41" s="92" t="n">
        <v>0</v>
      </c>
      <c r="E41" s="94" t="s">
        <v>496</v>
      </c>
      <c r="F41" s="94" t="s">
        <v>439</v>
      </c>
      <c r="G41" s="94" t="s">
        <v>437</v>
      </c>
      <c r="H41" s="92" t="s">
        <v>432</v>
      </c>
    </row>
    <row r="42">
      <c r="A42" s="91" t="s">
        <v>427</v>
      </c>
      <c r="B42" s="91" t="s">
        <v>440</v>
      </c>
      <c r="C42" s="91" t="s">
        <v>496</v>
      </c>
      <c r="D42" s="92" t="n">
        <v>0</v>
      </c>
      <c r="E42" s="94" t="s">
        <v>496</v>
      </c>
      <c r="F42" s="94" t="s">
        <v>441</v>
      </c>
      <c r="G42" s="94" t="s">
        <v>437</v>
      </c>
      <c r="H42" s="92" t="s">
        <v>432</v>
      </c>
    </row>
    <row r="43">
      <c r="A43" s="91" t="s">
        <v>427</v>
      </c>
      <c r="B43" s="91" t="s">
        <v>442</v>
      </c>
      <c r="C43" s="91" t="s">
        <v>496</v>
      </c>
      <c r="D43" s="92" t="n">
        <v>0</v>
      </c>
      <c r="E43" s="94" t="s">
        <v>496</v>
      </c>
      <c r="F43" s="94" t="s">
        <v>441</v>
      </c>
      <c r="G43" s="94" t="s">
        <v>437</v>
      </c>
      <c r="H43" s="92" t="s">
        <v>432</v>
      </c>
    </row>
    <row r="44">
      <c r="A44" s="91" t="s">
        <v>427</v>
      </c>
      <c r="B44" s="91" t="s">
        <v>443</v>
      </c>
      <c r="C44" s="91" t="s">
        <v>496</v>
      </c>
      <c r="D44" s="92" t="n">
        <v>0</v>
      </c>
      <c r="E44" s="94" t="s">
        <v>496</v>
      </c>
      <c r="F44" s="94" t="s">
        <v>444</v>
      </c>
      <c r="G44" s="94" t="s">
        <v>445</v>
      </c>
      <c r="H44" s="92" t="s">
        <v>432</v>
      </c>
    </row>
    <row r="45">
      <c r="A45" s="91" t="s">
        <v>427</v>
      </c>
      <c r="B45" s="91" t="s">
        <v>446</v>
      </c>
      <c r="C45" s="91" t="s">
        <v>496</v>
      </c>
      <c r="D45" s="92" t="n">
        <v>0</v>
      </c>
      <c r="E45" s="94" t="s">
        <v>496</v>
      </c>
      <c r="F45" s="94" t="s">
        <v>447</v>
      </c>
      <c r="G45" s="94" t="s">
        <v>431</v>
      </c>
      <c r="H45" s="92" t="s">
        <v>432</v>
      </c>
    </row>
    <row r="46">
      <c r="A46" s="91" t="s">
        <v>427</v>
      </c>
      <c r="B46" s="91" t="s">
        <v>448</v>
      </c>
      <c r="C46" s="91" t="s">
        <v>496</v>
      </c>
      <c r="D46" s="92" t="n">
        <v>0</v>
      </c>
      <c r="E46" s="94" t="s">
        <v>496</v>
      </c>
      <c r="F46" s="94" t="s">
        <v>449</v>
      </c>
      <c r="G46" s="94" t="s">
        <v>431</v>
      </c>
      <c r="H46" s="92" t="s">
        <v>432</v>
      </c>
    </row>
    <row r="47">
      <c r="A47" s="91" t="s">
        <v>427</v>
      </c>
      <c r="B47" s="91" t="s">
        <v>450</v>
      </c>
      <c r="C47" s="91" t="s">
        <v>496</v>
      </c>
      <c r="D47" s="92" t="n">
        <v>0</v>
      </c>
      <c r="E47" s="94" t="s">
        <v>496</v>
      </c>
      <c r="F47" s="94" t="s">
        <v>434</v>
      </c>
      <c r="G47" s="94" t="s">
        <v>449</v>
      </c>
      <c r="H47" s="92" t="s">
        <v>432</v>
      </c>
    </row>
    <row r="48">
      <c r="A48" s="91" t="s">
        <v>427</v>
      </c>
      <c r="B48" s="91" t="s">
        <v>451</v>
      </c>
      <c r="C48" s="91" t="s">
        <v>496</v>
      </c>
      <c r="D48" s="92" t="n">
        <v>0</v>
      </c>
      <c r="E48" s="94" t="s">
        <v>496</v>
      </c>
      <c r="F48" s="94" t="s">
        <v>452</v>
      </c>
      <c r="G48" s="94" t="s">
        <v>437</v>
      </c>
      <c r="H48" s="92" t="s">
        <v>432</v>
      </c>
    </row>
    <row r="49">
      <c r="A49" s="91" t="s">
        <v>427</v>
      </c>
      <c r="B49" s="91" t="s">
        <v>453</v>
      </c>
      <c r="C49" s="91" t="s">
        <v>496</v>
      </c>
      <c r="D49" s="92" t="n">
        <v>0</v>
      </c>
      <c r="E49" s="94" t="s">
        <v>496</v>
      </c>
      <c r="F49" s="94" t="s">
        <v>454</v>
      </c>
      <c r="G49" s="94" t="s">
        <v>437</v>
      </c>
      <c r="H49" s="92" t="s">
        <v>432</v>
      </c>
    </row>
    <row r="50">
      <c r="A50" s="91" t="s">
        <v>427</v>
      </c>
      <c r="B50" s="91" t="s">
        <v>455</v>
      </c>
      <c r="C50" s="91" t="s">
        <v>496</v>
      </c>
      <c r="D50" s="92" t="n">
        <v>0</v>
      </c>
      <c r="E50" s="94" t="s">
        <v>496</v>
      </c>
      <c r="F50" s="94" t="s">
        <v>456</v>
      </c>
      <c r="G50" s="94" t="s">
        <v>437</v>
      </c>
      <c r="H50" s="92" t="s">
        <v>432</v>
      </c>
    </row>
    <row r="51">
      <c r="A51" s="91" t="s">
        <v>427</v>
      </c>
      <c r="B51" s="91" t="s">
        <v>457</v>
      </c>
      <c r="C51" s="91" t="s">
        <v>496</v>
      </c>
      <c r="D51" s="92" t="n">
        <v>0</v>
      </c>
      <c r="E51" s="94" t="s">
        <v>496</v>
      </c>
      <c r="F51" s="94" t="s">
        <v>456</v>
      </c>
      <c r="G51" s="94" t="s">
        <v>437</v>
      </c>
      <c r="H51" s="92" t="s">
        <v>432</v>
      </c>
    </row>
    <row r="52">
      <c r="A52" s="91" t="s">
        <v>427</v>
      </c>
      <c r="B52" s="91" t="s">
        <v>458</v>
      </c>
      <c r="C52" s="91" t="s">
        <v>496</v>
      </c>
      <c r="D52" s="92" t="n">
        <v>0</v>
      </c>
      <c r="E52" s="94" t="s">
        <v>496</v>
      </c>
      <c r="F52" s="94" t="s">
        <v>459</v>
      </c>
      <c r="G52" s="94" t="s">
        <v>445</v>
      </c>
      <c r="H52" s="92" t="s">
        <v>432</v>
      </c>
    </row>
    <row r="53">
      <c r="A53" s="91" t="s">
        <v>427</v>
      </c>
      <c r="B53" s="91" t="s">
        <v>460</v>
      </c>
      <c r="C53" s="91" t="s">
        <v>496</v>
      </c>
      <c r="D53" s="92" t="n">
        <v>0</v>
      </c>
      <c r="E53" s="94" t="s">
        <v>496</v>
      </c>
      <c r="F53" s="94" t="s">
        <v>461</v>
      </c>
      <c r="G53" s="94" t="s">
        <v>431</v>
      </c>
      <c r="H53" s="92" t="s">
        <v>432</v>
      </c>
    </row>
    <row r="54">
      <c r="A54" s="91" t="s">
        <v>427</v>
      </c>
      <c r="B54" s="91" t="s">
        <v>462</v>
      </c>
      <c r="C54" s="91" t="s">
        <v>496</v>
      </c>
      <c r="D54" s="92" t="n">
        <v>0</v>
      </c>
      <c r="E54" s="94" t="s">
        <v>496</v>
      </c>
      <c r="F54" s="94" t="s">
        <v>456</v>
      </c>
      <c r="G54" s="94" t="s">
        <v>463</v>
      </c>
      <c r="H54" s="92" t="s">
        <v>432</v>
      </c>
    </row>
    <row r="55">
      <c r="A55" s="91" t="s">
        <v>427</v>
      </c>
      <c r="B55" s="91" t="s">
        <v>464</v>
      </c>
      <c r="C55" s="91" t="s">
        <v>496</v>
      </c>
      <c r="D55" s="92" t="n">
        <v>0</v>
      </c>
      <c r="E55" s="94" t="s">
        <v>496</v>
      </c>
      <c r="F55" s="94" t="s">
        <v>459</v>
      </c>
      <c r="G55" s="94" t="s">
        <v>465</v>
      </c>
      <c r="H55" s="92" t="s">
        <v>432</v>
      </c>
    </row>
    <row r="56">
      <c r="A56" s="91" t="s">
        <v>427</v>
      </c>
      <c r="B56" s="91" t="s">
        <v>466</v>
      </c>
      <c r="C56" s="91" t="s">
        <v>496</v>
      </c>
      <c r="D56" s="92" t="n">
        <v>0</v>
      </c>
      <c r="E56" s="94" t="s">
        <v>496</v>
      </c>
      <c r="F56" s="94" t="s">
        <v>467</v>
      </c>
      <c r="G56" s="94" t="s">
        <v>431</v>
      </c>
      <c r="H56" s="92" t="s">
        <v>432</v>
      </c>
    </row>
    <row r="57">
      <c r="A57" s="91" t="s">
        <v>427</v>
      </c>
      <c r="B57" s="91" t="s">
        <v>468</v>
      </c>
      <c r="C57" s="91" t="s">
        <v>496</v>
      </c>
      <c r="D57" s="92" t="n">
        <v>0</v>
      </c>
      <c r="E57" s="94" t="s">
        <v>496</v>
      </c>
      <c r="F57" s="94" t="s">
        <v>434</v>
      </c>
      <c r="G57" s="94" t="s">
        <v>467</v>
      </c>
      <c r="H57" s="92" t="s">
        <v>432</v>
      </c>
    </row>
    <row r="58">
      <c r="A58" s="91" t="s">
        <v>427</v>
      </c>
      <c r="B58" s="91" t="s">
        <v>469</v>
      </c>
      <c r="C58" s="91" t="s">
        <v>496</v>
      </c>
      <c r="D58" s="92" t="n">
        <v>0</v>
      </c>
      <c r="E58" s="94" t="s">
        <v>496</v>
      </c>
      <c r="F58" s="94" t="s">
        <v>470</v>
      </c>
      <c r="G58" s="94" t="s">
        <v>437</v>
      </c>
      <c r="H58" s="92" t="s">
        <v>432</v>
      </c>
    </row>
    <row r="59">
      <c r="A59" s="91" t="s">
        <v>427</v>
      </c>
      <c r="B59" s="91" t="s">
        <v>471</v>
      </c>
      <c r="C59" s="91" t="s">
        <v>496</v>
      </c>
      <c r="D59" s="92" t="n">
        <v>0</v>
      </c>
      <c r="E59" s="94" t="s">
        <v>496</v>
      </c>
      <c r="F59" s="94" t="s">
        <v>472</v>
      </c>
      <c r="G59" s="94" t="s">
        <v>437</v>
      </c>
      <c r="H59" s="92" t="s">
        <v>432</v>
      </c>
    </row>
    <row r="60">
      <c r="A60" s="91" t="s">
        <v>427</v>
      </c>
      <c r="B60" s="91" t="s">
        <v>473</v>
      </c>
      <c r="C60" s="91" t="s">
        <v>496</v>
      </c>
      <c r="D60" s="92" t="n">
        <v>0</v>
      </c>
      <c r="E60" s="94" t="s">
        <v>496</v>
      </c>
      <c r="F60" s="94" t="s">
        <v>474</v>
      </c>
      <c r="G60" s="94" t="s">
        <v>437</v>
      </c>
      <c r="H60" s="92" t="s">
        <v>432</v>
      </c>
    </row>
    <row r="61">
      <c r="A61" s="91" t="s">
        <v>427</v>
      </c>
      <c r="B61" s="91" t="s">
        <v>475</v>
      </c>
      <c r="C61" s="91" t="s">
        <v>496</v>
      </c>
      <c r="D61" s="92" t="n">
        <v>0</v>
      </c>
      <c r="E61" s="94" t="s">
        <v>496</v>
      </c>
      <c r="F61" s="94" t="s">
        <v>474</v>
      </c>
      <c r="G61" s="94" t="s">
        <v>437</v>
      </c>
      <c r="H61" s="92" t="s">
        <v>432</v>
      </c>
    </row>
    <row r="62">
      <c r="A62" s="91" t="s">
        <v>427</v>
      </c>
      <c r="B62" s="91" t="s">
        <v>476</v>
      </c>
      <c r="C62" s="91" t="s">
        <v>496</v>
      </c>
      <c r="D62" s="92" t="n">
        <v>0</v>
      </c>
      <c r="E62" s="94" t="s">
        <v>496</v>
      </c>
      <c r="F62" s="94" t="s">
        <v>477</v>
      </c>
      <c r="G62" s="94" t="s">
        <v>445</v>
      </c>
      <c r="H62" s="92" t="s">
        <v>432</v>
      </c>
    </row>
    <row r="63">
      <c r="A63" s="91" t="s">
        <v>427</v>
      </c>
      <c r="B63" s="91" t="s">
        <v>478</v>
      </c>
      <c r="C63" s="91" t="s">
        <v>496</v>
      </c>
      <c r="D63" s="92" t="n">
        <v>0</v>
      </c>
      <c r="E63" s="94" t="s">
        <v>496</v>
      </c>
      <c r="F63" s="94" t="s">
        <v>479</v>
      </c>
      <c r="G63" s="94" t="s">
        <v>431</v>
      </c>
      <c r="H63" s="92" t="s">
        <v>432</v>
      </c>
    </row>
    <row r="64">
      <c r="A64" s="91" t="s">
        <v>427</v>
      </c>
      <c r="B64" s="91" t="s">
        <v>480</v>
      </c>
      <c r="C64" s="91" t="s">
        <v>496</v>
      </c>
      <c r="D64" s="92" t="n">
        <v>0</v>
      </c>
      <c r="E64" s="94" t="s">
        <v>496</v>
      </c>
      <c r="F64" s="94" t="s">
        <v>481</v>
      </c>
      <c r="G64" s="94" t="s">
        <v>431</v>
      </c>
      <c r="H64" s="92" t="s">
        <v>432</v>
      </c>
    </row>
    <row r="65">
      <c r="A65" s="91" t="s">
        <v>427</v>
      </c>
      <c r="B65" s="91" t="s">
        <v>482</v>
      </c>
      <c r="C65" s="91" t="s">
        <v>496</v>
      </c>
      <c r="D65" s="92" t="n">
        <v>0</v>
      </c>
      <c r="E65" s="94" t="s">
        <v>496</v>
      </c>
      <c r="F65" s="94" t="s">
        <v>434</v>
      </c>
      <c r="G65" s="94" t="s">
        <v>481</v>
      </c>
      <c r="H65" s="92" t="s">
        <v>432</v>
      </c>
    </row>
    <row r="66">
      <c r="A66" s="91" t="s">
        <v>427</v>
      </c>
      <c r="B66" s="91" t="s">
        <v>483</v>
      </c>
      <c r="C66" s="91" t="s">
        <v>496</v>
      </c>
      <c r="D66" s="92" t="n">
        <v>0</v>
      </c>
      <c r="E66" s="94" t="s">
        <v>496</v>
      </c>
      <c r="F66" s="94" t="s">
        <v>484</v>
      </c>
      <c r="G66" s="94" t="s">
        <v>437</v>
      </c>
      <c r="H66" s="92" t="s">
        <v>432</v>
      </c>
    </row>
    <row r="67">
      <c r="A67" s="91" t="s">
        <v>427</v>
      </c>
      <c r="B67" s="91" t="s">
        <v>485</v>
      </c>
      <c r="C67" s="91" t="s">
        <v>496</v>
      </c>
      <c r="D67" s="92" t="n">
        <v>0</v>
      </c>
      <c r="E67" s="94" t="s">
        <v>496</v>
      </c>
      <c r="F67" s="94" t="s">
        <v>486</v>
      </c>
      <c r="G67" s="94" t="s">
        <v>437</v>
      </c>
      <c r="H67" s="92" t="s">
        <v>432</v>
      </c>
    </row>
    <row r="68">
      <c r="A68" s="91" t="s">
        <v>427</v>
      </c>
      <c r="B68" s="91" t="s">
        <v>487</v>
      </c>
      <c r="C68" s="91" t="s">
        <v>496</v>
      </c>
      <c r="D68" s="92" t="n">
        <v>0</v>
      </c>
      <c r="E68" s="94" t="s">
        <v>496</v>
      </c>
      <c r="F68" s="94" t="s">
        <v>488</v>
      </c>
      <c r="G68" s="94" t="s">
        <v>437</v>
      </c>
      <c r="H68" s="92" t="s">
        <v>432</v>
      </c>
    </row>
    <row r="69">
      <c r="A69" s="91" t="s">
        <v>427</v>
      </c>
      <c r="B69" s="91" t="s">
        <v>489</v>
      </c>
      <c r="C69" s="91" t="s">
        <v>496</v>
      </c>
      <c r="D69" s="92" t="n">
        <v>0</v>
      </c>
      <c r="E69" s="94" t="s">
        <v>496</v>
      </c>
      <c r="F69" s="94" t="s">
        <v>488</v>
      </c>
      <c r="G69" s="94" t="s">
        <v>437</v>
      </c>
      <c r="H69" s="92" t="s">
        <v>432</v>
      </c>
    </row>
    <row r="70">
      <c r="A70" s="91" t="s">
        <v>427</v>
      </c>
      <c r="B70" s="91" t="s">
        <v>490</v>
      </c>
      <c r="C70" s="91" t="s">
        <v>496</v>
      </c>
      <c r="D70" s="92" t="n">
        <v>0</v>
      </c>
      <c r="E70" s="94" t="s">
        <v>496</v>
      </c>
      <c r="F70" s="94" t="s">
        <v>491</v>
      </c>
      <c r="G70" s="94" t="s">
        <v>445</v>
      </c>
      <c r="H70" s="92" t="s">
        <v>432</v>
      </c>
    </row>
    <row r="71">
      <c r="A71" s="91" t="s">
        <v>427</v>
      </c>
      <c r="B71" s="91" t="s">
        <v>492</v>
      </c>
      <c r="C71" s="91" t="s">
        <v>496</v>
      </c>
      <c r="D71" s="92" t="n">
        <v>0</v>
      </c>
      <c r="E71" s="94" t="s">
        <v>496</v>
      </c>
      <c r="F71" s="94" t="s">
        <v>493</v>
      </c>
      <c r="G71" s="94" t="s">
        <v>431</v>
      </c>
      <c r="H71" s="92" t="s">
        <v>432</v>
      </c>
    </row>
    <row r="72">
      <c r="A72" s="91" t="s">
        <v>427</v>
      </c>
      <c r="B72" s="91" t="s">
        <v>494</v>
      </c>
      <c r="C72" s="91" t="s">
        <v>496</v>
      </c>
      <c r="D72" s="92" t="n">
        <v>0</v>
      </c>
      <c r="E72" s="94" t="s">
        <v>496</v>
      </c>
      <c r="F72" s="94" t="s">
        <v>488</v>
      </c>
      <c r="G72" s="94" t="s">
        <v>463</v>
      </c>
      <c r="H72" s="92" t="s">
        <v>432</v>
      </c>
    </row>
    <row r="73">
      <c r="A73" s="91" t="s">
        <v>427</v>
      </c>
      <c r="B73" s="91" t="s">
        <v>495</v>
      </c>
      <c r="C73" s="91" t="s">
        <v>496</v>
      </c>
      <c r="D73" s="92" t="n">
        <v>0</v>
      </c>
      <c r="E73" s="94" t="s">
        <v>496</v>
      </c>
      <c r="F73" s="94" t="s">
        <v>491</v>
      </c>
      <c r="G73" s="94" t="s">
        <v>465</v>
      </c>
      <c r="H73" s="92" t="s">
        <v>432</v>
      </c>
    </row>
    <row r="74">
      <c r="A74" s="91" t="s">
        <v>427</v>
      </c>
      <c r="B74" s="91" t="s">
        <v>428</v>
      </c>
      <c r="C74" s="91" t="s">
        <v>497</v>
      </c>
      <c r="D74" s="92" t="n">
        <v>0</v>
      </c>
      <c r="E74" s="94" t="s">
        <v>497</v>
      </c>
      <c r="F74" s="94" t="s">
        <v>430</v>
      </c>
      <c r="G74" s="94" t="s">
        <v>431</v>
      </c>
      <c r="H74" s="92" t="s">
        <v>432</v>
      </c>
    </row>
    <row r="75">
      <c r="A75" s="91" t="s">
        <v>427</v>
      </c>
      <c r="B75" s="91" t="s">
        <v>433</v>
      </c>
      <c r="C75" s="91" t="s">
        <v>497</v>
      </c>
      <c r="D75" s="92" t="n">
        <v>0</v>
      </c>
      <c r="E75" s="94" t="s">
        <v>497</v>
      </c>
      <c r="F75" s="94" t="s">
        <v>434</v>
      </c>
      <c r="G75" s="94" t="s">
        <v>430</v>
      </c>
      <c r="H75" s="92" t="s">
        <v>432</v>
      </c>
    </row>
    <row r="76">
      <c r="A76" s="91" t="s">
        <v>427</v>
      </c>
      <c r="B76" s="91" t="s">
        <v>435</v>
      </c>
      <c r="C76" s="91" t="s">
        <v>497</v>
      </c>
      <c r="D76" s="92" t="n">
        <v>0</v>
      </c>
      <c r="E76" s="94" t="s">
        <v>497</v>
      </c>
      <c r="F76" s="94" t="s">
        <v>436</v>
      </c>
      <c r="G76" s="94" t="s">
        <v>437</v>
      </c>
      <c r="H76" s="92" t="s">
        <v>432</v>
      </c>
    </row>
    <row r="77">
      <c r="A77" s="91" t="s">
        <v>427</v>
      </c>
      <c r="B77" s="91" t="s">
        <v>438</v>
      </c>
      <c r="C77" s="91" t="s">
        <v>497</v>
      </c>
      <c r="D77" s="92" t="n">
        <v>0</v>
      </c>
      <c r="E77" s="94" t="s">
        <v>497</v>
      </c>
      <c r="F77" s="94" t="s">
        <v>439</v>
      </c>
      <c r="G77" s="94" t="s">
        <v>437</v>
      </c>
      <c r="H77" s="92" t="s">
        <v>432</v>
      </c>
    </row>
    <row r="78">
      <c r="A78" s="91" t="s">
        <v>427</v>
      </c>
      <c r="B78" s="91" t="s">
        <v>440</v>
      </c>
      <c r="C78" s="91" t="s">
        <v>497</v>
      </c>
      <c r="D78" s="92" t="n">
        <v>0</v>
      </c>
      <c r="E78" s="94" t="s">
        <v>497</v>
      </c>
      <c r="F78" s="94" t="s">
        <v>441</v>
      </c>
      <c r="G78" s="94" t="s">
        <v>437</v>
      </c>
      <c r="H78" s="92" t="s">
        <v>432</v>
      </c>
    </row>
    <row r="79">
      <c r="A79" s="91" t="s">
        <v>427</v>
      </c>
      <c r="B79" s="91" t="s">
        <v>442</v>
      </c>
      <c r="C79" s="91" t="s">
        <v>497</v>
      </c>
      <c r="D79" s="92" t="n">
        <v>0</v>
      </c>
      <c r="E79" s="94" t="s">
        <v>497</v>
      </c>
      <c r="F79" s="94" t="s">
        <v>441</v>
      </c>
      <c r="G79" s="94" t="s">
        <v>437</v>
      </c>
      <c r="H79" s="92" t="s">
        <v>432</v>
      </c>
    </row>
    <row r="80">
      <c r="A80" s="91" t="s">
        <v>427</v>
      </c>
      <c r="B80" s="91" t="s">
        <v>443</v>
      </c>
      <c r="C80" s="91" t="s">
        <v>497</v>
      </c>
      <c r="D80" s="92" t="n">
        <v>0</v>
      </c>
      <c r="E80" s="94" t="s">
        <v>497</v>
      </c>
      <c r="F80" s="94" t="s">
        <v>444</v>
      </c>
      <c r="G80" s="94" t="s">
        <v>445</v>
      </c>
      <c r="H80" s="92" t="s">
        <v>432</v>
      </c>
    </row>
    <row r="81">
      <c r="A81" s="91" t="s">
        <v>427</v>
      </c>
      <c r="B81" s="91" t="s">
        <v>446</v>
      </c>
      <c r="C81" s="91" t="s">
        <v>497</v>
      </c>
      <c r="D81" s="92" t="n">
        <v>0</v>
      </c>
      <c r="E81" s="94" t="s">
        <v>497</v>
      </c>
      <c r="F81" s="94" t="s">
        <v>447</v>
      </c>
      <c r="G81" s="94" t="s">
        <v>431</v>
      </c>
      <c r="H81" s="92" t="s">
        <v>432</v>
      </c>
    </row>
    <row r="82">
      <c r="A82" s="91" t="s">
        <v>427</v>
      </c>
      <c r="B82" s="91" t="s">
        <v>448</v>
      </c>
      <c r="C82" s="91" t="s">
        <v>497</v>
      </c>
      <c r="D82" s="92" t="n">
        <v>0</v>
      </c>
      <c r="E82" s="94" t="s">
        <v>497</v>
      </c>
      <c r="F82" s="94" t="s">
        <v>449</v>
      </c>
      <c r="G82" s="94" t="s">
        <v>431</v>
      </c>
      <c r="H82" s="92" t="s">
        <v>432</v>
      </c>
    </row>
    <row r="83">
      <c r="A83" s="91" t="s">
        <v>427</v>
      </c>
      <c r="B83" s="91" t="s">
        <v>450</v>
      </c>
      <c r="C83" s="91" t="s">
        <v>497</v>
      </c>
      <c r="D83" s="92" t="n">
        <v>0</v>
      </c>
      <c r="E83" s="94" t="s">
        <v>497</v>
      </c>
      <c r="F83" s="94" t="s">
        <v>434</v>
      </c>
      <c r="G83" s="94" t="s">
        <v>449</v>
      </c>
      <c r="H83" s="92" t="s">
        <v>432</v>
      </c>
    </row>
    <row r="84">
      <c r="A84" s="91" t="s">
        <v>427</v>
      </c>
      <c r="B84" s="91" t="s">
        <v>451</v>
      </c>
      <c r="C84" s="91" t="s">
        <v>497</v>
      </c>
      <c r="D84" s="92" t="n">
        <v>0</v>
      </c>
      <c r="E84" s="94" t="s">
        <v>497</v>
      </c>
      <c r="F84" s="94" t="s">
        <v>452</v>
      </c>
      <c r="G84" s="94" t="s">
        <v>437</v>
      </c>
      <c r="H84" s="92" t="s">
        <v>432</v>
      </c>
    </row>
    <row r="85">
      <c r="A85" s="91" t="s">
        <v>427</v>
      </c>
      <c r="B85" s="91" t="s">
        <v>453</v>
      </c>
      <c r="C85" s="91" t="s">
        <v>497</v>
      </c>
      <c r="D85" s="92" t="n">
        <v>0</v>
      </c>
      <c r="E85" s="94" t="s">
        <v>497</v>
      </c>
      <c r="F85" s="94" t="s">
        <v>454</v>
      </c>
      <c r="G85" s="94" t="s">
        <v>437</v>
      </c>
      <c r="H85" s="92" t="s">
        <v>432</v>
      </c>
    </row>
    <row r="86">
      <c r="A86" s="91" t="s">
        <v>427</v>
      </c>
      <c r="B86" s="91" t="s">
        <v>455</v>
      </c>
      <c r="C86" s="91" t="s">
        <v>497</v>
      </c>
      <c r="D86" s="92" t="n">
        <v>0</v>
      </c>
      <c r="E86" s="94" t="s">
        <v>497</v>
      </c>
      <c r="F86" s="94" t="s">
        <v>456</v>
      </c>
      <c r="G86" s="94" t="s">
        <v>437</v>
      </c>
      <c r="H86" s="92" t="s">
        <v>432</v>
      </c>
    </row>
    <row r="87">
      <c r="A87" s="91" t="s">
        <v>427</v>
      </c>
      <c r="B87" s="91" t="s">
        <v>457</v>
      </c>
      <c r="C87" s="91" t="s">
        <v>497</v>
      </c>
      <c r="D87" s="92" t="n">
        <v>0</v>
      </c>
      <c r="E87" s="94" t="s">
        <v>497</v>
      </c>
      <c r="F87" s="94" t="s">
        <v>456</v>
      </c>
      <c r="G87" s="94" t="s">
        <v>437</v>
      </c>
      <c r="H87" s="92" t="s">
        <v>432</v>
      </c>
    </row>
    <row r="88">
      <c r="A88" s="91" t="s">
        <v>427</v>
      </c>
      <c r="B88" s="91" t="s">
        <v>458</v>
      </c>
      <c r="C88" s="91" t="s">
        <v>497</v>
      </c>
      <c r="D88" s="92" t="n">
        <v>0</v>
      </c>
      <c r="E88" s="94" t="s">
        <v>497</v>
      </c>
      <c r="F88" s="94" t="s">
        <v>459</v>
      </c>
      <c r="G88" s="94" t="s">
        <v>445</v>
      </c>
      <c r="H88" s="92" t="s">
        <v>432</v>
      </c>
    </row>
    <row r="89">
      <c r="A89" s="91" t="s">
        <v>427</v>
      </c>
      <c r="B89" s="91" t="s">
        <v>460</v>
      </c>
      <c r="C89" s="91" t="s">
        <v>497</v>
      </c>
      <c r="D89" s="92" t="n">
        <v>0</v>
      </c>
      <c r="E89" s="94" t="s">
        <v>497</v>
      </c>
      <c r="F89" s="94" t="s">
        <v>461</v>
      </c>
      <c r="G89" s="94" t="s">
        <v>431</v>
      </c>
      <c r="H89" s="92" t="s">
        <v>432</v>
      </c>
    </row>
    <row r="90">
      <c r="A90" s="91" t="s">
        <v>427</v>
      </c>
      <c r="B90" s="91" t="s">
        <v>462</v>
      </c>
      <c r="C90" s="91" t="s">
        <v>497</v>
      </c>
      <c r="D90" s="92" t="n">
        <v>0</v>
      </c>
      <c r="E90" s="94" t="s">
        <v>497</v>
      </c>
      <c r="F90" s="94" t="s">
        <v>456</v>
      </c>
      <c r="G90" s="94" t="s">
        <v>463</v>
      </c>
      <c r="H90" s="92" t="s">
        <v>432</v>
      </c>
    </row>
    <row r="91">
      <c r="A91" s="91" t="s">
        <v>427</v>
      </c>
      <c r="B91" s="91" t="s">
        <v>464</v>
      </c>
      <c r="C91" s="91" t="s">
        <v>497</v>
      </c>
      <c r="D91" s="92" t="n">
        <v>0</v>
      </c>
      <c r="E91" s="94" t="s">
        <v>497</v>
      </c>
      <c r="F91" s="94" t="s">
        <v>459</v>
      </c>
      <c r="G91" s="94" t="s">
        <v>465</v>
      </c>
      <c r="H91" s="92" t="s">
        <v>432</v>
      </c>
    </row>
    <row r="92">
      <c r="A92" s="91" t="s">
        <v>427</v>
      </c>
      <c r="B92" s="91" t="s">
        <v>466</v>
      </c>
      <c r="C92" s="91" t="s">
        <v>497</v>
      </c>
      <c r="D92" s="92" t="n">
        <v>0</v>
      </c>
      <c r="E92" s="94" t="s">
        <v>497</v>
      </c>
      <c r="F92" s="94" t="s">
        <v>467</v>
      </c>
      <c r="G92" s="94" t="s">
        <v>431</v>
      </c>
      <c r="H92" s="92" t="s">
        <v>432</v>
      </c>
    </row>
    <row r="93">
      <c r="A93" s="91" t="s">
        <v>427</v>
      </c>
      <c r="B93" s="91" t="s">
        <v>468</v>
      </c>
      <c r="C93" s="91" t="s">
        <v>497</v>
      </c>
      <c r="D93" s="92" t="n">
        <v>0</v>
      </c>
      <c r="E93" s="94" t="s">
        <v>497</v>
      </c>
      <c r="F93" s="94" t="s">
        <v>434</v>
      </c>
      <c r="G93" s="94" t="s">
        <v>467</v>
      </c>
      <c r="H93" s="92" t="s">
        <v>432</v>
      </c>
    </row>
    <row r="94">
      <c r="A94" s="91" t="s">
        <v>427</v>
      </c>
      <c r="B94" s="91" t="s">
        <v>469</v>
      </c>
      <c r="C94" s="91" t="s">
        <v>497</v>
      </c>
      <c r="D94" s="92" t="n">
        <v>0</v>
      </c>
      <c r="E94" s="94" t="s">
        <v>497</v>
      </c>
      <c r="F94" s="94" t="s">
        <v>470</v>
      </c>
      <c r="G94" s="94" t="s">
        <v>437</v>
      </c>
      <c r="H94" s="92" t="s">
        <v>432</v>
      </c>
    </row>
    <row r="95">
      <c r="A95" s="91" t="s">
        <v>427</v>
      </c>
      <c r="B95" s="91" t="s">
        <v>471</v>
      </c>
      <c r="C95" s="91" t="s">
        <v>497</v>
      </c>
      <c r="D95" s="92" t="n">
        <v>0</v>
      </c>
      <c r="E95" s="94" t="s">
        <v>497</v>
      </c>
      <c r="F95" s="94" t="s">
        <v>472</v>
      </c>
      <c r="G95" s="94" t="s">
        <v>437</v>
      </c>
      <c r="H95" s="92" t="s">
        <v>432</v>
      </c>
    </row>
    <row r="96">
      <c r="A96" s="91" t="s">
        <v>427</v>
      </c>
      <c r="B96" s="91" t="s">
        <v>473</v>
      </c>
      <c r="C96" s="91" t="s">
        <v>497</v>
      </c>
      <c r="D96" s="92" t="n">
        <v>0</v>
      </c>
      <c r="E96" s="94" t="s">
        <v>497</v>
      </c>
      <c r="F96" s="94" t="s">
        <v>474</v>
      </c>
      <c r="G96" s="94" t="s">
        <v>437</v>
      </c>
      <c r="H96" s="92" t="s">
        <v>432</v>
      </c>
    </row>
    <row r="97">
      <c r="A97" s="91" t="s">
        <v>427</v>
      </c>
      <c r="B97" s="91" t="s">
        <v>475</v>
      </c>
      <c r="C97" s="91" t="s">
        <v>497</v>
      </c>
      <c r="D97" s="92" t="n">
        <v>0</v>
      </c>
      <c r="E97" s="94" t="s">
        <v>497</v>
      </c>
      <c r="F97" s="94" t="s">
        <v>474</v>
      </c>
      <c r="G97" s="94" t="s">
        <v>437</v>
      </c>
      <c r="H97" s="92" t="s">
        <v>432</v>
      </c>
    </row>
    <row r="98">
      <c r="A98" s="91" t="s">
        <v>427</v>
      </c>
      <c r="B98" s="91" t="s">
        <v>476</v>
      </c>
      <c r="C98" s="91" t="s">
        <v>497</v>
      </c>
      <c r="D98" s="92" t="n">
        <v>0</v>
      </c>
      <c r="E98" s="94" t="s">
        <v>497</v>
      </c>
      <c r="F98" s="94" t="s">
        <v>477</v>
      </c>
      <c r="G98" s="94" t="s">
        <v>445</v>
      </c>
      <c r="H98" s="92" t="s">
        <v>432</v>
      </c>
    </row>
    <row r="99">
      <c r="A99" s="91" t="s">
        <v>427</v>
      </c>
      <c r="B99" s="91" t="s">
        <v>478</v>
      </c>
      <c r="C99" s="91" t="s">
        <v>497</v>
      </c>
      <c r="D99" s="92" t="n">
        <v>0</v>
      </c>
      <c r="E99" s="94" t="s">
        <v>497</v>
      </c>
      <c r="F99" s="94" t="s">
        <v>479</v>
      </c>
      <c r="G99" s="94" t="s">
        <v>431</v>
      </c>
      <c r="H99" s="92" t="s">
        <v>432</v>
      </c>
    </row>
    <row r="100">
      <c r="A100" s="91" t="s">
        <v>427</v>
      </c>
      <c r="B100" s="91" t="s">
        <v>480</v>
      </c>
      <c r="C100" s="91" t="s">
        <v>497</v>
      </c>
      <c r="D100" s="92" t="n">
        <v>0</v>
      </c>
      <c r="E100" s="94" t="s">
        <v>497</v>
      </c>
      <c r="F100" s="94" t="s">
        <v>481</v>
      </c>
      <c r="G100" s="94" t="s">
        <v>431</v>
      </c>
      <c r="H100" s="92" t="s">
        <v>432</v>
      </c>
    </row>
    <row r="101">
      <c r="A101" s="91" t="s">
        <v>427</v>
      </c>
      <c r="B101" s="91" t="s">
        <v>482</v>
      </c>
      <c r="C101" s="91" t="s">
        <v>497</v>
      </c>
      <c r="D101" s="92" t="n">
        <v>0</v>
      </c>
      <c r="E101" s="94" t="s">
        <v>497</v>
      </c>
      <c r="F101" s="94" t="s">
        <v>434</v>
      </c>
      <c r="G101" s="94" t="s">
        <v>481</v>
      </c>
      <c r="H101" s="92" t="s">
        <v>432</v>
      </c>
    </row>
    <row r="102">
      <c r="A102" s="91" t="s">
        <v>427</v>
      </c>
      <c r="B102" s="91" t="s">
        <v>483</v>
      </c>
      <c r="C102" s="91" t="s">
        <v>497</v>
      </c>
      <c r="D102" s="92" t="n">
        <v>0</v>
      </c>
      <c r="E102" s="94" t="s">
        <v>497</v>
      </c>
      <c r="F102" s="94" t="s">
        <v>484</v>
      </c>
      <c r="G102" s="94" t="s">
        <v>437</v>
      </c>
      <c r="H102" s="92" t="s">
        <v>432</v>
      </c>
    </row>
    <row r="103">
      <c r="A103" s="91" t="s">
        <v>427</v>
      </c>
      <c r="B103" s="91" t="s">
        <v>485</v>
      </c>
      <c r="C103" s="91" t="s">
        <v>497</v>
      </c>
      <c r="D103" s="92" t="n">
        <v>0</v>
      </c>
      <c r="E103" s="94" t="s">
        <v>497</v>
      </c>
      <c r="F103" s="94" t="s">
        <v>486</v>
      </c>
      <c r="G103" s="94" t="s">
        <v>437</v>
      </c>
      <c r="H103" s="92" t="s">
        <v>432</v>
      </c>
    </row>
    <row r="104">
      <c r="A104" s="91" t="s">
        <v>427</v>
      </c>
      <c r="B104" s="91" t="s">
        <v>487</v>
      </c>
      <c r="C104" s="91" t="s">
        <v>497</v>
      </c>
      <c r="D104" s="92" t="n">
        <v>0</v>
      </c>
      <c r="E104" s="94" t="s">
        <v>497</v>
      </c>
      <c r="F104" s="94" t="s">
        <v>488</v>
      </c>
      <c r="G104" s="94" t="s">
        <v>437</v>
      </c>
      <c r="H104" s="92" t="s">
        <v>432</v>
      </c>
    </row>
    <row r="105">
      <c r="A105" s="91" t="s">
        <v>427</v>
      </c>
      <c r="B105" s="91" t="s">
        <v>489</v>
      </c>
      <c r="C105" s="91" t="s">
        <v>497</v>
      </c>
      <c r="D105" s="92" t="n">
        <v>0</v>
      </c>
      <c r="E105" s="94" t="s">
        <v>497</v>
      </c>
      <c r="F105" s="94" t="s">
        <v>488</v>
      </c>
      <c r="G105" s="94" t="s">
        <v>437</v>
      </c>
      <c r="H105" s="92" t="s">
        <v>432</v>
      </c>
    </row>
    <row r="106">
      <c r="A106" s="91" t="s">
        <v>427</v>
      </c>
      <c r="B106" s="91" t="s">
        <v>490</v>
      </c>
      <c r="C106" s="91" t="s">
        <v>497</v>
      </c>
      <c r="D106" s="92" t="n">
        <v>0</v>
      </c>
      <c r="E106" s="94" t="s">
        <v>497</v>
      </c>
      <c r="F106" s="94" t="s">
        <v>491</v>
      </c>
      <c r="G106" s="94" t="s">
        <v>445</v>
      </c>
      <c r="H106" s="92" t="s">
        <v>432</v>
      </c>
    </row>
    <row r="107">
      <c r="A107" s="91" t="s">
        <v>427</v>
      </c>
      <c r="B107" s="91" t="s">
        <v>492</v>
      </c>
      <c r="C107" s="91" t="s">
        <v>497</v>
      </c>
      <c r="D107" s="92" t="n">
        <v>0</v>
      </c>
      <c r="E107" s="94" t="s">
        <v>497</v>
      </c>
      <c r="F107" s="94" t="s">
        <v>493</v>
      </c>
      <c r="G107" s="94" t="s">
        <v>431</v>
      </c>
      <c r="H107" s="92" t="s">
        <v>432</v>
      </c>
    </row>
    <row r="108">
      <c r="A108" s="91" t="s">
        <v>427</v>
      </c>
      <c r="B108" s="91" t="s">
        <v>494</v>
      </c>
      <c r="C108" s="91" t="s">
        <v>497</v>
      </c>
      <c r="D108" s="92" t="n">
        <v>0</v>
      </c>
      <c r="E108" s="94" t="s">
        <v>497</v>
      </c>
      <c r="F108" s="94" t="s">
        <v>488</v>
      </c>
      <c r="G108" s="94" t="s">
        <v>463</v>
      </c>
      <c r="H108" s="92" t="s">
        <v>432</v>
      </c>
    </row>
    <row r="109">
      <c r="A109" s="91" t="s">
        <v>427</v>
      </c>
      <c r="B109" s="91" t="s">
        <v>495</v>
      </c>
      <c r="C109" s="91" t="s">
        <v>497</v>
      </c>
      <c r="D109" s="92" t="n">
        <v>0</v>
      </c>
      <c r="E109" s="94" t="s">
        <v>497</v>
      </c>
      <c r="F109" s="94" t="s">
        <v>491</v>
      </c>
      <c r="G109" s="94" t="s">
        <v>465</v>
      </c>
      <c r="H109" s="92" t="s">
        <v>432</v>
      </c>
    </row>
    <row r="110">
      <c r="A110" s="91" t="s">
        <v>427</v>
      </c>
      <c r="B110" s="91" t="s">
        <v>498</v>
      </c>
      <c r="C110" s="91" t="s">
        <v>429</v>
      </c>
      <c r="D110" s="92" t="n">
        <v>0</v>
      </c>
      <c r="E110" s="94" t="s">
        <v>429</v>
      </c>
      <c r="F110" s="94" t="s">
        <v>499</v>
      </c>
      <c r="G110" s="94" t="s">
        <v>437</v>
      </c>
      <c r="H110" s="92" t="s">
        <v>432</v>
      </c>
    </row>
    <row r="111">
      <c r="A111" s="91" t="s">
        <v>427</v>
      </c>
      <c r="B111" s="91" t="s">
        <v>500</v>
      </c>
      <c r="C111" s="91" t="s">
        <v>429</v>
      </c>
      <c r="D111" s="92" t="n">
        <v>0</v>
      </c>
      <c r="E111" s="94" t="s">
        <v>429</v>
      </c>
      <c r="F111" s="94" t="s">
        <v>501</v>
      </c>
      <c r="G111" s="94" t="s">
        <v>437</v>
      </c>
      <c r="H111" s="92" t="s">
        <v>432</v>
      </c>
    </row>
    <row r="112">
      <c r="A112" s="91" t="s">
        <v>427</v>
      </c>
      <c r="B112" s="91" t="s">
        <v>502</v>
      </c>
      <c r="C112" s="91" t="s">
        <v>429</v>
      </c>
      <c r="D112" s="92" t="n">
        <v>0</v>
      </c>
      <c r="E112" s="94" t="s">
        <v>429</v>
      </c>
      <c r="F112" s="94" t="s">
        <v>503</v>
      </c>
      <c r="G112" s="94" t="s">
        <v>437</v>
      </c>
      <c r="H112" s="92" t="s">
        <v>432</v>
      </c>
    </row>
    <row r="113">
      <c r="A113" s="91" t="s">
        <v>427</v>
      </c>
      <c r="B113" s="91" t="s">
        <v>504</v>
      </c>
      <c r="C113" s="91" t="s">
        <v>429</v>
      </c>
      <c r="D113" s="92" t="n">
        <v>0</v>
      </c>
      <c r="E113" s="94" t="s">
        <v>429</v>
      </c>
      <c r="F113" s="94" t="s">
        <v>505</v>
      </c>
      <c r="G113" s="94" t="s">
        <v>437</v>
      </c>
      <c r="H113" s="92" t="s">
        <v>432</v>
      </c>
    </row>
    <row r="114">
      <c r="A114" s="91" t="s">
        <v>427</v>
      </c>
      <c r="B114" s="91" t="s">
        <v>506</v>
      </c>
      <c r="C114" s="91" t="s">
        <v>429</v>
      </c>
      <c r="D114" s="92" t="n">
        <v>0</v>
      </c>
      <c r="E114" s="94" t="s">
        <v>429</v>
      </c>
      <c r="F114" s="94" t="s">
        <v>507</v>
      </c>
      <c r="G114" s="94" t="s">
        <v>437</v>
      </c>
      <c r="H114" s="92" t="s">
        <v>432</v>
      </c>
    </row>
    <row r="115">
      <c r="A115" s="91" t="s">
        <v>427</v>
      </c>
      <c r="B115" s="91" t="s">
        <v>508</v>
      </c>
      <c r="C115" s="91" t="s">
        <v>429</v>
      </c>
      <c r="D115" s="92" t="n">
        <v>0</v>
      </c>
      <c r="E115" s="94" t="s">
        <v>429</v>
      </c>
      <c r="F115" s="94" t="s">
        <v>509</v>
      </c>
      <c r="G115" s="94" t="s">
        <v>437</v>
      </c>
      <c r="H115" s="92" t="s">
        <v>432</v>
      </c>
    </row>
    <row r="116">
      <c r="A116" s="91" t="s">
        <v>427</v>
      </c>
      <c r="B116" s="91" t="s">
        <v>510</v>
      </c>
      <c r="C116" s="91" t="s">
        <v>429</v>
      </c>
      <c r="D116" s="92" t="n">
        <v>0</v>
      </c>
      <c r="E116" s="94" t="s">
        <v>429</v>
      </c>
      <c r="F116" s="94" t="s">
        <v>511</v>
      </c>
      <c r="G116" s="94" t="s">
        <v>437</v>
      </c>
      <c r="H116" s="92" t="s">
        <v>432</v>
      </c>
    </row>
    <row r="117">
      <c r="A117" s="91" t="s">
        <v>427</v>
      </c>
      <c r="B117" s="91" t="s">
        <v>512</v>
      </c>
      <c r="C117" s="91" t="s">
        <v>429</v>
      </c>
      <c r="D117" s="92" t="n">
        <v>0</v>
      </c>
      <c r="E117" s="94" t="s">
        <v>429</v>
      </c>
      <c r="F117" s="94" t="s">
        <v>513</v>
      </c>
      <c r="G117" s="94" t="s">
        <v>437</v>
      </c>
      <c r="H117" s="92" t="s">
        <v>432</v>
      </c>
    </row>
    <row r="118">
      <c r="A118" s="91" t="s">
        <v>427</v>
      </c>
      <c r="B118" s="91" t="s">
        <v>514</v>
      </c>
      <c r="C118" s="91" t="s">
        <v>429</v>
      </c>
      <c r="D118" s="92" t="n">
        <v>0</v>
      </c>
      <c r="E118" s="94" t="s">
        <v>429</v>
      </c>
      <c r="F118" s="94" t="s">
        <v>515</v>
      </c>
      <c r="G118" s="94" t="s">
        <v>437</v>
      </c>
      <c r="H118" s="92" t="s">
        <v>432</v>
      </c>
    </row>
    <row r="119">
      <c r="A119" s="91" t="s">
        <v>427</v>
      </c>
      <c r="B119" s="91" t="s">
        <v>516</v>
      </c>
      <c r="C119" s="91" t="s">
        <v>429</v>
      </c>
      <c r="D119" s="92" t="n">
        <v>0</v>
      </c>
      <c r="E119" s="94" t="s">
        <v>429</v>
      </c>
      <c r="F119" s="94" t="s">
        <v>517</v>
      </c>
      <c r="G119" s="94" t="s">
        <v>515</v>
      </c>
      <c r="H119" s="92" t="s">
        <v>432</v>
      </c>
    </row>
    <row r="120">
      <c r="A120" s="91" t="s">
        <v>427</v>
      </c>
      <c r="B120" s="91" t="s">
        <v>518</v>
      </c>
      <c r="C120" s="91" t="s">
        <v>429</v>
      </c>
      <c r="D120" s="92" t="n">
        <v>0</v>
      </c>
      <c r="E120" s="94" t="s">
        <v>429</v>
      </c>
      <c r="F120" s="94" t="s">
        <v>519</v>
      </c>
      <c r="G120" s="94" t="s">
        <v>437</v>
      </c>
      <c r="H120" s="92" t="s">
        <v>432</v>
      </c>
    </row>
    <row r="121">
      <c r="A121" s="91" t="s">
        <v>427</v>
      </c>
      <c r="B121" s="91" t="s">
        <v>520</v>
      </c>
      <c r="C121" s="91" t="s">
        <v>429</v>
      </c>
      <c r="D121" s="92" t="n">
        <v>0</v>
      </c>
      <c r="E121" s="94" t="s">
        <v>429</v>
      </c>
      <c r="F121" s="94" t="s">
        <v>517</v>
      </c>
      <c r="G121" s="94" t="s">
        <v>519</v>
      </c>
      <c r="H121" s="92" t="s">
        <v>432</v>
      </c>
    </row>
    <row r="122">
      <c r="A122" s="91" t="s">
        <v>427</v>
      </c>
      <c r="B122" s="91" t="s">
        <v>521</v>
      </c>
      <c r="C122" s="91" t="s">
        <v>429</v>
      </c>
      <c r="D122" s="92" t="n">
        <v>0</v>
      </c>
      <c r="E122" s="94" t="s">
        <v>429</v>
      </c>
      <c r="F122" s="94" t="s">
        <v>522</v>
      </c>
      <c r="G122" s="94" t="s">
        <v>437</v>
      </c>
      <c r="H122" s="92" t="s">
        <v>432</v>
      </c>
    </row>
    <row r="123">
      <c r="A123" s="91" t="s">
        <v>427</v>
      </c>
      <c r="B123" s="91" t="s">
        <v>523</v>
      </c>
      <c r="C123" s="91" t="s">
        <v>429</v>
      </c>
      <c r="D123" s="92" t="n">
        <v>0</v>
      </c>
      <c r="E123" s="94" t="s">
        <v>429</v>
      </c>
      <c r="F123" s="94" t="s">
        <v>524</v>
      </c>
      <c r="G123" s="94" t="s">
        <v>522</v>
      </c>
      <c r="H123" s="92" t="s">
        <v>432</v>
      </c>
    </row>
    <row r="124">
      <c r="A124" s="91" t="s">
        <v>427</v>
      </c>
      <c r="B124" s="91" t="s">
        <v>525</v>
      </c>
      <c r="C124" s="91" t="s">
        <v>429</v>
      </c>
      <c r="D124" s="92" t="n">
        <v>0</v>
      </c>
      <c r="E124" s="94" t="s">
        <v>429</v>
      </c>
      <c r="F124" s="94" t="s">
        <v>499</v>
      </c>
      <c r="G124" s="94" t="s">
        <v>463</v>
      </c>
      <c r="H124" s="92" t="s">
        <v>432</v>
      </c>
    </row>
    <row r="125">
      <c r="A125" s="91" t="s">
        <v>427</v>
      </c>
      <c r="B125" s="91" t="s">
        <v>526</v>
      </c>
      <c r="C125" s="91" t="s">
        <v>429</v>
      </c>
      <c r="D125" s="92" t="n">
        <v>0</v>
      </c>
      <c r="E125" s="94" t="s">
        <v>429</v>
      </c>
      <c r="F125" s="94" t="s">
        <v>501</v>
      </c>
      <c r="G125" s="94" t="s">
        <v>463</v>
      </c>
      <c r="H125" s="92" t="s">
        <v>432</v>
      </c>
    </row>
    <row r="126">
      <c r="A126" s="91" t="s">
        <v>427</v>
      </c>
      <c r="B126" s="91" t="s">
        <v>527</v>
      </c>
      <c r="C126" s="91" t="s">
        <v>429</v>
      </c>
      <c r="D126" s="92" t="n">
        <v>0</v>
      </c>
      <c r="E126" s="94" t="s">
        <v>429</v>
      </c>
      <c r="F126" s="94" t="s">
        <v>528</v>
      </c>
      <c r="G126" s="94" t="s">
        <v>463</v>
      </c>
      <c r="H126" s="92" t="s">
        <v>432</v>
      </c>
    </row>
    <row r="127">
      <c r="A127" s="91" t="s">
        <v>427</v>
      </c>
      <c r="B127" s="91" t="s">
        <v>529</v>
      </c>
      <c r="C127" s="91" t="s">
        <v>429</v>
      </c>
      <c r="D127" s="92" t="n">
        <v>0</v>
      </c>
      <c r="E127" s="94" t="s">
        <v>429</v>
      </c>
      <c r="F127" s="94" t="s">
        <v>530</v>
      </c>
      <c r="G127" s="94" t="s">
        <v>463</v>
      </c>
      <c r="H127" s="92" t="s">
        <v>432</v>
      </c>
    </row>
    <row r="128">
      <c r="A128" s="91" t="s">
        <v>427</v>
      </c>
      <c r="B128" s="91" t="s">
        <v>531</v>
      </c>
      <c r="C128" s="91" t="s">
        <v>429</v>
      </c>
      <c r="D128" s="92" t="n">
        <v>0</v>
      </c>
      <c r="E128" s="94" t="s">
        <v>429</v>
      </c>
      <c r="F128" s="94" t="s">
        <v>511</v>
      </c>
      <c r="G128" s="94" t="s">
        <v>463</v>
      </c>
      <c r="H128" s="92" t="s">
        <v>432</v>
      </c>
    </row>
    <row r="129">
      <c r="A129" s="91" t="s">
        <v>427</v>
      </c>
      <c r="B129" s="91" t="s">
        <v>532</v>
      </c>
      <c r="C129" s="91" t="s">
        <v>429</v>
      </c>
      <c r="D129" s="92" t="n">
        <v>0</v>
      </c>
      <c r="E129" s="94" t="s">
        <v>429</v>
      </c>
      <c r="F129" s="94" t="s">
        <v>513</v>
      </c>
      <c r="G129" s="94" t="s">
        <v>463</v>
      </c>
      <c r="H129" s="92" t="s">
        <v>432</v>
      </c>
    </row>
    <row r="130">
      <c r="A130" s="91" t="s">
        <v>427</v>
      </c>
      <c r="B130" s="91" t="s">
        <v>533</v>
      </c>
      <c r="C130" s="91" t="s">
        <v>429</v>
      </c>
      <c r="D130" s="92" t="n">
        <v>0</v>
      </c>
      <c r="E130" s="94" t="s">
        <v>429</v>
      </c>
      <c r="F130" s="94" t="s">
        <v>499</v>
      </c>
      <c r="G130" s="94" t="s">
        <v>445</v>
      </c>
      <c r="H130" s="92" t="s">
        <v>432</v>
      </c>
    </row>
    <row r="131">
      <c r="A131" s="91" t="s">
        <v>427</v>
      </c>
      <c r="B131" s="91" t="s">
        <v>534</v>
      </c>
      <c r="C131" s="91" t="s">
        <v>429</v>
      </c>
      <c r="D131" s="92" t="n">
        <v>0</v>
      </c>
      <c r="E131" s="94" t="s">
        <v>429</v>
      </c>
      <c r="F131" s="94" t="s">
        <v>501</v>
      </c>
      <c r="G131" s="94" t="s">
        <v>445</v>
      </c>
      <c r="H131" s="92" t="s">
        <v>432</v>
      </c>
    </row>
    <row r="132">
      <c r="A132" s="91" t="s">
        <v>427</v>
      </c>
      <c r="B132" s="91" t="s">
        <v>535</v>
      </c>
      <c r="C132" s="91" t="s">
        <v>429</v>
      </c>
      <c r="D132" s="92" t="n">
        <v>0</v>
      </c>
      <c r="E132" s="94" t="s">
        <v>429</v>
      </c>
      <c r="F132" s="94" t="s">
        <v>536</v>
      </c>
      <c r="G132" s="94" t="s">
        <v>445</v>
      </c>
      <c r="H132" s="92" t="s">
        <v>432</v>
      </c>
    </row>
    <row r="133">
      <c r="A133" s="91" t="s">
        <v>427</v>
      </c>
      <c r="B133" s="91" t="s">
        <v>537</v>
      </c>
      <c r="C133" s="91" t="s">
        <v>429</v>
      </c>
      <c r="D133" s="92" t="n">
        <v>0</v>
      </c>
      <c r="E133" s="94" t="s">
        <v>429</v>
      </c>
      <c r="F133" s="94" t="s">
        <v>509</v>
      </c>
      <c r="G133" s="94" t="s">
        <v>445</v>
      </c>
      <c r="H133" s="92" t="s">
        <v>432</v>
      </c>
    </row>
    <row r="134">
      <c r="A134" s="91" t="s">
        <v>427</v>
      </c>
      <c r="B134" s="91" t="s">
        <v>538</v>
      </c>
      <c r="C134" s="91" t="s">
        <v>429</v>
      </c>
      <c r="D134" s="92" t="n">
        <v>0</v>
      </c>
      <c r="E134" s="94" t="s">
        <v>429</v>
      </c>
      <c r="F134" s="94" t="s">
        <v>511</v>
      </c>
      <c r="G134" s="94" t="s">
        <v>445</v>
      </c>
      <c r="H134" s="92" t="s">
        <v>432</v>
      </c>
    </row>
    <row r="135">
      <c r="A135" s="91" t="s">
        <v>427</v>
      </c>
      <c r="B135" s="91" t="s">
        <v>539</v>
      </c>
      <c r="C135" s="91" t="s">
        <v>429</v>
      </c>
      <c r="D135" s="92" t="n">
        <v>0</v>
      </c>
      <c r="E135" s="94" t="s">
        <v>429</v>
      </c>
      <c r="F135" s="94" t="s">
        <v>513</v>
      </c>
      <c r="G135" s="94" t="s">
        <v>445</v>
      </c>
      <c r="H135" s="92" t="s">
        <v>432</v>
      </c>
    </row>
    <row r="136">
      <c r="A136" s="91" t="s">
        <v>427</v>
      </c>
      <c r="B136" s="91" t="s">
        <v>540</v>
      </c>
      <c r="C136" s="91" t="s">
        <v>429</v>
      </c>
      <c r="D136" s="92" t="n">
        <v>0</v>
      </c>
      <c r="E136" s="94" t="s">
        <v>429</v>
      </c>
      <c r="F136" s="94" t="s">
        <v>499</v>
      </c>
      <c r="G136" s="94" t="s">
        <v>465</v>
      </c>
      <c r="H136" s="92" t="s">
        <v>432</v>
      </c>
    </row>
    <row r="137">
      <c r="A137" s="91" t="s">
        <v>427</v>
      </c>
      <c r="B137" s="91" t="s">
        <v>541</v>
      </c>
      <c r="C137" s="91" t="s">
        <v>429</v>
      </c>
      <c r="D137" s="92" t="n">
        <v>0</v>
      </c>
      <c r="E137" s="94" t="s">
        <v>429</v>
      </c>
      <c r="F137" s="94" t="s">
        <v>501</v>
      </c>
      <c r="G137" s="94" t="s">
        <v>465</v>
      </c>
      <c r="H137" s="92" t="s">
        <v>432</v>
      </c>
    </row>
    <row r="138">
      <c r="A138" s="91" t="s">
        <v>427</v>
      </c>
      <c r="B138" s="91" t="s">
        <v>542</v>
      </c>
      <c r="C138" s="91" t="s">
        <v>429</v>
      </c>
      <c r="D138" s="92" t="n">
        <v>0</v>
      </c>
      <c r="E138" s="94" t="s">
        <v>429</v>
      </c>
      <c r="F138" s="94" t="s">
        <v>528</v>
      </c>
      <c r="G138" s="94" t="s">
        <v>465</v>
      </c>
      <c r="H138" s="92" t="s">
        <v>432</v>
      </c>
    </row>
    <row r="139">
      <c r="A139" s="91" t="s">
        <v>427</v>
      </c>
      <c r="B139" s="91" t="s">
        <v>543</v>
      </c>
      <c r="C139" s="91" t="s">
        <v>429</v>
      </c>
      <c r="D139" s="92" t="n">
        <v>0</v>
      </c>
      <c r="E139" s="94" t="s">
        <v>429</v>
      </c>
      <c r="F139" s="94" t="s">
        <v>530</v>
      </c>
      <c r="G139" s="94" t="s">
        <v>465</v>
      </c>
      <c r="H139" s="92" t="s">
        <v>432</v>
      </c>
    </row>
    <row r="140">
      <c r="A140" s="91" t="s">
        <v>427</v>
      </c>
      <c r="B140" s="91" t="s">
        <v>544</v>
      </c>
      <c r="C140" s="91" t="s">
        <v>429</v>
      </c>
      <c r="D140" s="92" t="n">
        <v>0</v>
      </c>
      <c r="E140" s="94" t="s">
        <v>429</v>
      </c>
      <c r="F140" s="94" t="s">
        <v>511</v>
      </c>
      <c r="G140" s="94" t="s">
        <v>465</v>
      </c>
      <c r="H140" s="92" t="s">
        <v>432</v>
      </c>
    </row>
    <row r="141">
      <c r="A141" s="91" t="s">
        <v>427</v>
      </c>
      <c r="B141" s="91" t="s">
        <v>545</v>
      </c>
      <c r="C141" s="91" t="s">
        <v>429</v>
      </c>
      <c r="D141" s="92" t="n">
        <v>0</v>
      </c>
      <c r="E141" s="94" t="s">
        <v>429</v>
      </c>
      <c r="F141" s="94" t="s">
        <v>513</v>
      </c>
      <c r="G141" s="94" t="s">
        <v>465</v>
      </c>
      <c r="H141" s="92" t="s">
        <v>432</v>
      </c>
    </row>
    <row r="142">
      <c r="A142" s="91" t="s">
        <v>427</v>
      </c>
      <c r="B142" s="91" t="s">
        <v>546</v>
      </c>
      <c r="C142" s="91" t="s">
        <v>429</v>
      </c>
      <c r="D142" s="92" t="n">
        <v>0</v>
      </c>
      <c r="E142" s="94" t="s">
        <v>429</v>
      </c>
      <c r="F142" s="94" t="s">
        <v>499</v>
      </c>
      <c r="G142" s="94" t="s">
        <v>431</v>
      </c>
      <c r="H142" s="92" t="s">
        <v>432</v>
      </c>
    </row>
    <row r="143">
      <c r="A143" s="91" t="s">
        <v>427</v>
      </c>
      <c r="B143" s="91" t="s">
        <v>547</v>
      </c>
      <c r="C143" s="91" t="s">
        <v>429</v>
      </c>
      <c r="D143" s="92" t="n">
        <v>0</v>
      </c>
      <c r="E143" s="94" t="s">
        <v>429</v>
      </c>
      <c r="F143" s="94" t="s">
        <v>509</v>
      </c>
      <c r="G143" s="94" t="s">
        <v>431</v>
      </c>
      <c r="H143" s="92" t="s">
        <v>432</v>
      </c>
    </row>
    <row r="144">
      <c r="A144" s="91" t="s">
        <v>427</v>
      </c>
      <c r="B144" s="91" t="s">
        <v>548</v>
      </c>
      <c r="C144" s="91" t="s">
        <v>429</v>
      </c>
      <c r="D144" s="92" t="n">
        <v>0</v>
      </c>
      <c r="E144" s="94" t="s">
        <v>429</v>
      </c>
      <c r="F144" s="94" t="s">
        <v>549</v>
      </c>
      <c r="G144" s="94" t="s">
        <v>431</v>
      </c>
      <c r="H144" s="92" t="s">
        <v>432</v>
      </c>
    </row>
    <row r="145">
      <c r="A145" s="91" t="s">
        <v>427</v>
      </c>
      <c r="B145" s="91" t="s">
        <v>550</v>
      </c>
      <c r="C145" s="91" t="s">
        <v>429</v>
      </c>
      <c r="D145" s="92" t="n">
        <v>0</v>
      </c>
      <c r="E145" s="94" t="s">
        <v>429</v>
      </c>
      <c r="F145" s="94" t="s">
        <v>499</v>
      </c>
      <c r="G145" s="94" t="s">
        <v>551</v>
      </c>
      <c r="H145" s="92" t="s">
        <v>432</v>
      </c>
    </row>
    <row r="146">
      <c r="A146" s="91" t="s">
        <v>427</v>
      </c>
      <c r="B146" s="91" t="s">
        <v>552</v>
      </c>
      <c r="C146" s="91" t="s">
        <v>429</v>
      </c>
      <c r="D146" s="92" t="n">
        <v>0</v>
      </c>
      <c r="E146" s="94" t="s">
        <v>429</v>
      </c>
      <c r="F146" s="94" t="s">
        <v>501</v>
      </c>
      <c r="G146" s="94" t="s">
        <v>551</v>
      </c>
      <c r="H146" s="92" t="s">
        <v>432</v>
      </c>
    </row>
    <row r="147">
      <c r="A147" s="91" t="s">
        <v>427</v>
      </c>
      <c r="B147" s="91" t="s">
        <v>553</v>
      </c>
      <c r="C147" s="91" t="s">
        <v>429</v>
      </c>
      <c r="D147" s="92" t="n">
        <v>0</v>
      </c>
      <c r="E147" s="94" t="s">
        <v>429</v>
      </c>
      <c r="F147" s="94" t="s">
        <v>554</v>
      </c>
      <c r="G147" s="94" t="s">
        <v>551</v>
      </c>
      <c r="H147" s="92" t="s">
        <v>432</v>
      </c>
    </row>
    <row r="148">
      <c r="A148" s="91" t="s">
        <v>427</v>
      </c>
      <c r="B148" s="91" t="s">
        <v>555</v>
      </c>
      <c r="C148" s="91" t="s">
        <v>429</v>
      </c>
      <c r="D148" s="92" t="n">
        <v>0</v>
      </c>
      <c r="E148" s="94" t="s">
        <v>429</v>
      </c>
      <c r="F148" s="94" t="s">
        <v>528</v>
      </c>
      <c r="G148" s="94" t="s">
        <v>551</v>
      </c>
      <c r="H148" s="92" t="s">
        <v>432</v>
      </c>
    </row>
    <row r="149">
      <c r="A149" s="91" t="s">
        <v>427</v>
      </c>
      <c r="B149" s="91" t="s">
        <v>556</v>
      </c>
      <c r="C149" s="91" t="s">
        <v>429</v>
      </c>
      <c r="D149" s="92" t="n">
        <v>0</v>
      </c>
      <c r="E149" s="94" t="s">
        <v>429</v>
      </c>
      <c r="F149" s="94" t="s">
        <v>513</v>
      </c>
      <c r="G149" s="94" t="s">
        <v>551</v>
      </c>
      <c r="H149" s="92" t="s">
        <v>432</v>
      </c>
    </row>
    <row r="150">
      <c r="A150" s="91" t="s">
        <v>427</v>
      </c>
      <c r="B150" s="91" t="s">
        <v>557</v>
      </c>
      <c r="C150" s="91" t="s">
        <v>429</v>
      </c>
      <c r="D150" s="92" t="n">
        <v>0</v>
      </c>
      <c r="E150" s="94" t="s">
        <v>429</v>
      </c>
      <c r="F150" s="94" t="s">
        <v>511</v>
      </c>
      <c r="G150" s="94" t="s">
        <v>551</v>
      </c>
      <c r="H150" s="92" t="s">
        <v>432</v>
      </c>
    </row>
    <row r="151">
      <c r="A151" s="91" t="s">
        <v>427</v>
      </c>
      <c r="B151" s="91" t="s">
        <v>558</v>
      </c>
      <c r="C151" s="91" t="s">
        <v>429</v>
      </c>
      <c r="D151" s="92" t="n">
        <v>0</v>
      </c>
      <c r="E151" s="94" t="s">
        <v>429</v>
      </c>
      <c r="F151" s="94" t="s">
        <v>559</v>
      </c>
      <c r="G151" s="94" t="s">
        <v>551</v>
      </c>
      <c r="H151" s="92" t="s">
        <v>432</v>
      </c>
    </row>
    <row r="152">
      <c r="A152" s="91" t="s">
        <v>427</v>
      </c>
      <c r="B152" s="91" t="s">
        <v>560</v>
      </c>
      <c r="C152" s="91" t="s">
        <v>429</v>
      </c>
      <c r="D152" s="92" t="n">
        <v>0</v>
      </c>
      <c r="E152" s="94" t="s">
        <v>429</v>
      </c>
      <c r="F152" s="94" t="s">
        <v>517</v>
      </c>
      <c r="G152" s="94" t="s">
        <v>559</v>
      </c>
      <c r="H152" s="92" t="s">
        <v>432</v>
      </c>
    </row>
    <row r="153">
      <c r="A153" s="91" t="s">
        <v>427</v>
      </c>
      <c r="B153" s="91" t="s">
        <v>561</v>
      </c>
      <c r="C153" s="91" t="s">
        <v>429</v>
      </c>
      <c r="D153" s="92" t="n">
        <v>0</v>
      </c>
      <c r="E153" s="94" t="s">
        <v>429</v>
      </c>
      <c r="F153" s="94" t="s">
        <v>499</v>
      </c>
      <c r="G153" s="94" t="s">
        <v>562</v>
      </c>
      <c r="H153" s="92" t="s">
        <v>432</v>
      </c>
    </row>
    <row r="154">
      <c r="A154" s="91" t="s">
        <v>427</v>
      </c>
      <c r="B154" s="91" t="s">
        <v>563</v>
      </c>
      <c r="C154" s="91" t="s">
        <v>429</v>
      </c>
      <c r="D154" s="92" t="n">
        <v>0</v>
      </c>
      <c r="E154" s="94" t="s">
        <v>429</v>
      </c>
      <c r="F154" s="94" t="s">
        <v>501</v>
      </c>
      <c r="G154" s="94" t="s">
        <v>562</v>
      </c>
      <c r="H154" s="92" t="s">
        <v>432</v>
      </c>
    </row>
    <row r="155">
      <c r="A155" s="91" t="s">
        <v>427</v>
      </c>
      <c r="B155" s="91" t="s">
        <v>564</v>
      </c>
      <c r="C155" s="91" t="s">
        <v>429</v>
      </c>
      <c r="D155" s="92" t="n">
        <v>0</v>
      </c>
      <c r="E155" s="94" t="s">
        <v>429</v>
      </c>
      <c r="F155" s="94" t="s">
        <v>554</v>
      </c>
      <c r="G155" s="94" t="s">
        <v>562</v>
      </c>
      <c r="H155" s="92" t="s">
        <v>432</v>
      </c>
    </row>
    <row r="156">
      <c r="A156" s="91" t="s">
        <v>427</v>
      </c>
      <c r="B156" s="91" t="s">
        <v>565</v>
      </c>
      <c r="C156" s="91" t="s">
        <v>429</v>
      </c>
      <c r="D156" s="92" t="n">
        <v>0</v>
      </c>
      <c r="E156" s="94" t="s">
        <v>429</v>
      </c>
      <c r="F156" s="94" t="s">
        <v>528</v>
      </c>
      <c r="G156" s="94" t="s">
        <v>562</v>
      </c>
      <c r="H156" s="92" t="s">
        <v>432</v>
      </c>
    </row>
    <row r="157">
      <c r="A157" s="91" t="s">
        <v>427</v>
      </c>
      <c r="B157" s="91" t="s">
        <v>566</v>
      </c>
      <c r="C157" s="91" t="s">
        <v>429</v>
      </c>
      <c r="D157" s="92" t="n">
        <v>0</v>
      </c>
      <c r="E157" s="94" t="s">
        <v>429</v>
      </c>
      <c r="F157" s="94" t="s">
        <v>511</v>
      </c>
      <c r="G157" s="94" t="s">
        <v>562</v>
      </c>
      <c r="H157" s="92" t="s">
        <v>432</v>
      </c>
    </row>
    <row r="158">
      <c r="A158" s="91" t="s">
        <v>427</v>
      </c>
      <c r="B158" s="91" t="s">
        <v>567</v>
      </c>
      <c r="C158" s="91" t="s">
        <v>429</v>
      </c>
      <c r="D158" s="92" t="n">
        <v>0</v>
      </c>
      <c r="E158" s="94" t="s">
        <v>429</v>
      </c>
      <c r="F158" s="94" t="s">
        <v>513</v>
      </c>
      <c r="G158" s="94" t="s">
        <v>562</v>
      </c>
      <c r="H158" s="92" t="s">
        <v>432</v>
      </c>
    </row>
    <row r="159">
      <c r="A159" s="91" t="s">
        <v>427</v>
      </c>
      <c r="B159" s="91" t="s">
        <v>568</v>
      </c>
      <c r="C159" s="91" t="s">
        <v>429</v>
      </c>
      <c r="D159" s="92" t="n">
        <v>0</v>
      </c>
      <c r="E159" s="94" t="s">
        <v>429</v>
      </c>
      <c r="F159" s="94" t="s">
        <v>554</v>
      </c>
      <c r="G159" s="94" t="s">
        <v>524</v>
      </c>
      <c r="H159" s="92" t="s">
        <v>432</v>
      </c>
    </row>
    <row r="160">
      <c r="A160" s="91" t="s">
        <v>427</v>
      </c>
      <c r="B160" s="91" t="s">
        <v>569</v>
      </c>
      <c r="C160" s="91" t="s">
        <v>429</v>
      </c>
      <c r="D160" s="92" t="n">
        <v>0</v>
      </c>
      <c r="E160" s="94" t="s">
        <v>429</v>
      </c>
      <c r="F160" s="94" t="s">
        <v>570</v>
      </c>
      <c r="G160" s="94" t="s">
        <v>524</v>
      </c>
      <c r="H160" s="92" t="s">
        <v>432</v>
      </c>
    </row>
    <row r="161">
      <c r="A161" s="91" t="s">
        <v>427</v>
      </c>
      <c r="B161" s="91" t="s">
        <v>571</v>
      </c>
      <c r="C161" s="91" t="s">
        <v>429</v>
      </c>
      <c r="D161" s="92" t="n">
        <v>0</v>
      </c>
      <c r="E161" s="94" t="s">
        <v>429</v>
      </c>
      <c r="F161" s="94" t="s">
        <v>517</v>
      </c>
      <c r="G161" s="94" t="s">
        <v>570</v>
      </c>
      <c r="H161" s="92" t="s">
        <v>432</v>
      </c>
    </row>
    <row r="162">
      <c r="A162" s="91" t="s">
        <v>427</v>
      </c>
      <c r="B162" s="91" t="s">
        <v>572</v>
      </c>
      <c r="C162" s="91" t="s">
        <v>429</v>
      </c>
      <c r="D162" s="92" t="n">
        <v>0</v>
      </c>
      <c r="E162" s="94" t="s">
        <v>429</v>
      </c>
      <c r="F162" s="94" t="s">
        <v>519</v>
      </c>
      <c r="G162" s="94" t="s">
        <v>434</v>
      </c>
      <c r="H162" s="92" t="s">
        <v>432</v>
      </c>
    </row>
    <row r="163">
      <c r="A163" s="91" t="s">
        <v>427</v>
      </c>
      <c r="B163" s="91" t="s">
        <v>573</v>
      </c>
      <c r="C163" s="91" t="s">
        <v>429</v>
      </c>
      <c r="D163" s="92" t="n">
        <v>0</v>
      </c>
      <c r="E163" s="94" t="s">
        <v>429</v>
      </c>
      <c r="F163" s="94" t="s">
        <v>517</v>
      </c>
      <c r="G163" s="94" t="s">
        <v>519</v>
      </c>
      <c r="H163" s="92" t="s">
        <v>432</v>
      </c>
    </row>
    <row r="164">
      <c r="A164" s="91" t="s">
        <v>427</v>
      </c>
      <c r="B164" s="91" t="s">
        <v>574</v>
      </c>
      <c r="C164" s="91" t="s">
        <v>429</v>
      </c>
      <c r="D164" s="92" t="n">
        <v>0</v>
      </c>
      <c r="E164" s="94" t="s">
        <v>429</v>
      </c>
      <c r="F164" s="94" t="s">
        <v>575</v>
      </c>
      <c r="G164" s="94" t="s">
        <v>434</v>
      </c>
      <c r="H164" s="92" t="s">
        <v>432</v>
      </c>
    </row>
    <row r="165">
      <c r="A165" s="91" t="s">
        <v>427</v>
      </c>
      <c r="B165" s="91" t="s">
        <v>576</v>
      </c>
      <c r="C165" s="91" t="s">
        <v>429</v>
      </c>
      <c r="D165" s="92" t="n">
        <v>0</v>
      </c>
      <c r="E165" s="94" t="s">
        <v>429</v>
      </c>
      <c r="F165" s="94" t="s">
        <v>577</v>
      </c>
      <c r="G165" s="94" t="s">
        <v>434</v>
      </c>
      <c r="H165" s="92" t="s">
        <v>432</v>
      </c>
    </row>
    <row r="166">
      <c r="A166" s="91" t="s">
        <v>427</v>
      </c>
      <c r="B166" s="91" t="s">
        <v>578</v>
      </c>
      <c r="C166" s="91" t="s">
        <v>429</v>
      </c>
      <c r="D166" s="92" t="n">
        <v>0</v>
      </c>
      <c r="E166" s="94" t="s">
        <v>429</v>
      </c>
      <c r="F166" s="94" t="s">
        <v>437</v>
      </c>
      <c r="G166" s="94" t="s">
        <v>579</v>
      </c>
      <c r="H166" s="92" t="s">
        <v>432</v>
      </c>
    </row>
    <row r="167">
      <c r="A167" s="91" t="s">
        <v>427</v>
      </c>
      <c r="B167" s="91" t="s">
        <v>580</v>
      </c>
      <c r="C167" s="91" t="s">
        <v>429</v>
      </c>
      <c r="D167" s="92" t="n">
        <v>0</v>
      </c>
      <c r="E167" s="94" t="s">
        <v>429</v>
      </c>
      <c r="F167" s="94" t="s">
        <v>581</v>
      </c>
      <c r="G167" s="94" t="s">
        <v>437</v>
      </c>
      <c r="H167" s="92" t="s">
        <v>432</v>
      </c>
    </row>
    <row r="168">
      <c r="A168" s="91" t="s">
        <v>427</v>
      </c>
      <c r="B168" s="91" t="s">
        <v>582</v>
      </c>
      <c r="C168" s="91" t="s">
        <v>429</v>
      </c>
      <c r="D168" s="92" t="n">
        <v>0</v>
      </c>
      <c r="E168" s="94" t="s">
        <v>429</v>
      </c>
      <c r="F168" s="94" t="s">
        <v>511</v>
      </c>
      <c r="G168" s="94" t="s">
        <v>437</v>
      </c>
      <c r="H168" s="92" t="s">
        <v>432</v>
      </c>
    </row>
    <row r="169">
      <c r="A169" s="91" t="s">
        <v>427</v>
      </c>
      <c r="B169" s="91" t="s">
        <v>583</v>
      </c>
      <c r="C169" s="91" t="s">
        <v>429</v>
      </c>
      <c r="D169" s="92" t="n">
        <v>0</v>
      </c>
      <c r="E169" s="94" t="s">
        <v>429</v>
      </c>
      <c r="F169" s="94" t="s">
        <v>511</v>
      </c>
      <c r="G169" s="94" t="s">
        <v>463</v>
      </c>
      <c r="H169" s="92" t="s">
        <v>432</v>
      </c>
    </row>
    <row r="170">
      <c r="A170" s="91" t="s">
        <v>427</v>
      </c>
      <c r="B170" s="91" t="s">
        <v>584</v>
      </c>
      <c r="C170" s="91" t="s">
        <v>429</v>
      </c>
      <c r="D170" s="92" t="n">
        <v>0</v>
      </c>
      <c r="E170" s="94" t="s">
        <v>429</v>
      </c>
      <c r="F170" s="94" t="s">
        <v>511</v>
      </c>
      <c r="G170" s="94" t="s">
        <v>445</v>
      </c>
      <c r="H170" s="92" t="s">
        <v>432</v>
      </c>
    </row>
    <row r="171">
      <c r="A171" s="91" t="s">
        <v>427</v>
      </c>
      <c r="B171" s="91" t="s">
        <v>585</v>
      </c>
      <c r="C171" s="91" t="s">
        <v>429</v>
      </c>
      <c r="D171" s="92" t="n">
        <v>0</v>
      </c>
      <c r="E171" s="94" t="s">
        <v>429</v>
      </c>
      <c r="F171" s="94" t="s">
        <v>511</v>
      </c>
      <c r="G171" s="94" t="s">
        <v>465</v>
      </c>
      <c r="H171" s="92" t="s">
        <v>432</v>
      </c>
    </row>
    <row r="172">
      <c r="A172" s="91" t="s">
        <v>427</v>
      </c>
      <c r="B172" s="91" t="s">
        <v>586</v>
      </c>
      <c r="C172" s="91" t="s">
        <v>429</v>
      </c>
      <c r="D172" s="92" t="n">
        <v>0</v>
      </c>
      <c r="E172" s="94" t="s">
        <v>429</v>
      </c>
      <c r="F172" s="94" t="s">
        <v>511</v>
      </c>
      <c r="G172" s="94" t="s">
        <v>431</v>
      </c>
      <c r="H172" s="92" t="s">
        <v>432</v>
      </c>
    </row>
    <row r="173">
      <c r="A173" s="91" t="s">
        <v>427</v>
      </c>
      <c r="B173" s="91" t="s">
        <v>587</v>
      </c>
      <c r="C173" s="91" t="s">
        <v>429</v>
      </c>
      <c r="D173" s="92" t="n">
        <v>0</v>
      </c>
      <c r="E173" s="94" t="s">
        <v>429</v>
      </c>
      <c r="F173" s="94" t="s">
        <v>511</v>
      </c>
      <c r="G173" s="94" t="s">
        <v>551</v>
      </c>
      <c r="H173" s="92" t="s">
        <v>432</v>
      </c>
    </row>
    <row r="174">
      <c r="A174" s="91" t="s">
        <v>427</v>
      </c>
      <c r="B174" s="91" t="s">
        <v>588</v>
      </c>
      <c r="C174" s="91" t="s">
        <v>429</v>
      </c>
      <c r="D174" s="92" t="n">
        <v>0</v>
      </c>
      <c r="E174" s="94" t="s">
        <v>429</v>
      </c>
      <c r="F174" s="94" t="s">
        <v>511</v>
      </c>
      <c r="G174" s="94" t="s">
        <v>562</v>
      </c>
      <c r="H174" s="92" t="s">
        <v>432</v>
      </c>
    </row>
    <row r="175">
      <c r="A175" s="91" t="s">
        <v>427</v>
      </c>
      <c r="B175" s="91" t="s">
        <v>589</v>
      </c>
      <c r="C175" s="91" t="s">
        <v>429</v>
      </c>
      <c r="D175" s="92" t="n">
        <v>0</v>
      </c>
      <c r="E175" s="94" t="s">
        <v>429</v>
      </c>
      <c r="F175" s="94" t="s">
        <v>511</v>
      </c>
      <c r="G175" s="94" t="s">
        <v>524</v>
      </c>
      <c r="H175" s="92" t="s">
        <v>432</v>
      </c>
    </row>
    <row r="176">
      <c r="A176" s="91" t="s">
        <v>427</v>
      </c>
      <c r="B176" s="91" t="s">
        <v>590</v>
      </c>
      <c r="C176" s="91" t="s">
        <v>429</v>
      </c>
      <c r="D176" s="92" t="n">
        <v>0</v>
      </c>
      <c r="E176" s="94" t="s">
        <v>429</v>
      </c>
      <c r="F176" s="94" t="s">
        <v>511</v>
      </c>
      <c r="G176" s="94" t="s">
        <v>434</v>
      </c>
      <c r="H176" s="92" t="s">
        <v>432</v>
      </c>
    </row>
    <row r="177">
      <c r="A177" s="91" t="s">
        <v>427</v>
      </c>
      <c r="B177" s="91" t="s">
        <v>498</v>
      </c>
      <c r="C177" s="91" t="s">
        <v>496</v>
      </c>
      <c r="D177" s="92" t="n">
        <v>0</v>
      </c>
      <c r="E177" s="94" t="s">
        <v>496</v>
      </c>
      <c r="F177" s="94" t="s">
        <v>499</v>
      </c>
      <c r="G177" s="94" t="s">
        <v>437</v>
      </c>
      <c r="H177" s="92" t="s">
        <v>432</v>
      </c>
    </row>
    <row r="178">
      <c r="A178" s="91" t="s">
        <v>427</v>
      </c>
      <c r="B178" s="91" t="s">
        <v>500</v>
      </c>
      <c r="C178" s="91" t="s">
        <v>496</v>
      </c>
      <c r="D178" s="92" t="n">
        <v>0</v>
      </c>
      <c r="E178" s="94" t="s">
        <v>496</v>
      </c>
      <c r="F178" s="94" t="s">
        <v>501</v>
      </c>
      <c r="G178" s="94" t="s">
        <v>437</v>
      </c>
      <c r="H178" s="92" t="s">
        <v>432</v>
      </c>
    </row>
    <row r="179">
      <c r="A179" s="91" t="s">
        <v>427</v>
      </c>
      <c r="B179" s="91" t="s">
        <v>502</v>
      </c>
      <c r="C179" s="91" t="s">
        <v>496</v>
      </c>
      <c r="D179" s="92" t="n">
        <v>0</v>
      </c>
      <c r="E179" s="94" t="s">
        <v>496</v>
      </c>
      <c r="F179" s="94" t="s">
        <v>503</v>
      </c>
      <c r="G179" s="94" t="s">
        <v>437</v>
      </c>
      <c r="H179" s="92" t="s">
        <v>432</v>
      </c>
    </row>
    <row r="180">
      <c r="A180" s="91" t="s">
        <v>427</v>
      </c>
      <c r="B180" s="91" t="s">
        <v>504</v>
      </c>
      <c r="C180" s="91" t="s">
        <v>496</v>
      </c>
      <c r="D180" s="92" t="n">
        <v>0</v>
      </c>
      <c r="E180" s="94" t="s">
        <v>496</v>
      </c>
      <c r="F180" s="94" t="s">
        <v>505</v>
      </c>
      <c r="G180" s="94" t="s">
        <v>437</v>
      </c>
      <c r="H180" s="92" t="s">
        <v>432</v>
      </c>
    </row>
    <row r="181">
      <c r="A181" s="91" t="s">
        <v>427</v>
      </c>
      <c r="B181" s="91" t="s">
        <v>506</v>
      </c>
      <c r="C181" s="91" t="s">
        <v>496</v>
      </c>
      <c r="D181" s="92" t="n">
        <v>0</v>
      </c>
      <c r="E181" s="94" t="s">
        <v>496</v>
      </c>
      <c r="F181" s="94" t="s">
        <v>507</v>
      </c>
      <c r="G181" s="94" t="s">
        <v>437</v>
      </c>
      <c r="H181" s="92" t="s">
        <v>432</v>
      </c>
    </row>
    <row r="182">
      <c r="A182" s="91" t="s">
        <v>427</v>
      </c>
      <c r="B182" s="91" t="s">
        <v>508</v>
      </c>
      <c r="C182" s="91" t="s">
        <v>496</v>
      </c>
      <c r="D182" s="92" t="n">
        <v>0</v>
      </c>
      <c r="E182" s="94" t="s">
        <v>496</v>
      </c>
      <c r="F182" s="94" t="s">
        <v>509</v>
      </c>
      <c r="G182" s="94" t="s">
        <v>437</v>
      </c>
      <c r="H182" s="92" t="s">
        <v>432</v>
      </c>
    </row>
    <row r="183">
      <c r="A183" s="91" t="s">
        <v>427</v>
      </c>
      <c r="B183" s="91" t="s">
        <v>510</v>
      </c>
      <c r="C183" s="91" t="s">
        <v>496</v>
      </c>
      <c r="D183" s="92" t="n">
        <v>0</v>
      </c>
      <c r="E183" s="94" t="s">
        <v>496</v>
      </c>
      <c r="F183" s="94" t="s">
        <v>511</v>
      </c>
      <c r="G183" s="94" t="s">
        <v>437</v>
      </c>
      <c r="H183" s="92" t="s">
        <v>432</v>
      </c>
    </row>
    <row r="184">
      <c r="A184" s="91" t="s">
        <v>427</v>
      </c>
      <c r="B184" s="91" t="s">
        <v>512</v>
      </c>
      <c r="C184" s="91" t="s">
        <v>496</v>
      </c>
      <c r="D184" s="92" t="n">
        <v>0</v>
      </c>
      <c r="E184" s="94" t="s">
        <v>496</v>
      </c>
      <c r="F184" s="94" t="s">
        <v>513</v>
      </c>
      <c r="G184" s="94" t="s">
        <v>437</v>
      </c>
      <c r="H184" s="92" t="s">
        <v>432</v>
      </c>
    </row>
    <row r="185">
      <c r="A185" s="91" t="s">
        <v>427</v>
      </c>
      <c r="B185" s="91" t="s">
        <v>514</v>
      </c>
      <c r="C185" s="91" t="s">
        <v>496</v>
      </c>
      <c r="D185" s="92" t="n">
        <v>0</v>
      </c>
      <c r="E185" s="94" t="s">
        <v>496</v>
      </c>
      <c r="F185" s="94" t="s">
        <v>515</v>
      </c>
      <c r="G185" s="94" t="s">
        <v>437</v>
      </c>
      <c r="H185" s="92" t="s">
        <v>432</v>
      </c>
    </row>
    <row r="186">
      <c r="A186" s="91" t="s">
        <v>427</v>
      </c>
      <c r="B186" s="91" t="s">
        <v>516</v>
      </c>
      <c r="C186" s="91" t="s">
        <v>496</v>
      </c>
      <c r="D186" s="92" t="n">
        <v>0</v>
      </c>
      <c r="E186" s="94" t="s">
        <v>496</v>
      </c>
      <c r="F186" s="94" t="s">
        <v>517</v>
      </c>
      <c r="G186" s="94" t="s">
        <v>515</v>
      </c>
      <c r="H186" s="92" t="s">
        <v>432</v>
      </c>
    </row>
    <row r="187">
      <c r="A187" s="91" t="s">
        <v>427</v>
      </c>
      <c r="B187" s="91" t="s">
        <v>518</v>
      </c>
      <c r="C187" s="91" t="s">
        <v>496</v>
      </c>
      <c r="D187" s="92" t="n">
        <v>0</v>
      </c>
      <c r="E187" s="94" t="s">
        <v>496</v>
      </c>
      <c r="F187" s="94" t="s">
        <v>519</v>
      </c>
      <c r="G187" s="94" t="s">
        <v>437</v>
      </c>
      <c r="H187" s="92" t="s">
        <v>432</v>
      </c>
    </row>
    <row r="188">
      <c r="A188" s="91" t="s">
        <v>427</v>
      </c>
      <c r="B188" s="91" t="s">
        <v>520</v>
      </c>
      <c r="C188" s="91" t="s">
        <v>496</v>
      </c>
      <c r="D188" s="92" t="n">
        <v>0</v>
      </c>
      <c r="E188" s="94" t="s">
        <v>496</v>
      </c>
      <c r="F188" s="94" t="s">
        <v>517</v>
      </c>
      <c r="G188" s="94" t="s">
        <v>519</v>
      </c>
      <c r="H188" s="92" t="s">
        <v>432</v>
      </c>
    </row>
    <row r="189">
      <c r="A189" s="91" t="s">
        <v>427</v>
      </c>
      <c r="B189" s="91" t="s">
        <v>521</v>
      </c>
      <c r="C189" s="91" t="s">
        <v>496</v>
      </c>
      <c r="D189" s="92" t="n">
        <v>0</v>
      </c>
      <c r="E189" s="94" t="s">
        <v>496</v>
      </c>
      <c r="F189" s="94" t="s">
        <v>522</v>
      </c>
      <c r="G189" s="94" t="s">
        <v>437</v>
      </c>
      <c r="H189" s="92" t="s">
        <v>432</v>
      </c>
    </row>
    <row r="190">
      <c r="A190" s="91" t="s">
        <v>427</v>
      </c>
      <c r="B190" s="91" t="s">
        <v>523</v>
      </c>
      <c r="C190" s="91" t="s">
        <v>496</v>
      </c>
      <c r="D190" s="92" t="n">
        <v>0</v>
      </c>
      <c r="E190" s="94" t="s">
        <v>496</v>
      </c>
      <c r="F190" s="94" t="s">
        <v>524</v>
      </c>
      <c r="G190" s="94" t="s">
        <v>522</v>
      </c>
      <c r="H190" s="92" t="s">
        <v>432</v>
      </c>
    </row>
    <row r="191">
      <c r="A191" s="91" t="s">
        <v>427</v>
      </c>
      <c r="B191" s="91" t="s">
        <v>525</v>
      </c>
      <c r="C191" s="91" t="s">
        <v>496</v>
      </c>
      <c r="D191" s="92" t="n">
        <v>0</v>
      </c>
      <c r="E191" s="94" t="s">
        <v>496</v>
      </c>
      <c r="F191" s="94" t="s">
        <v>499</v>
      </c>
      <c r="G191" s="94" t="s">
        <v>463</v>
      </c>
      <c r="H191" s="92" t="s">
        <v>432</v>
      </c>
    </row>
    <row r="192">
      <c r="A192" s="91" t="s">
        <v>427</v>
      </c>
      <c r="B192" s="91" t="s">
        <v>526</v>
      </c>
      <c r="C192" s="91" t="s">
        <v>496</v>
      </c>
      <c r="D192" s="92" t="n">
        <v>0</v>
      </c>
      <c r="E192" s="94" t="s">
        <v>496</v>
      </c>
      <c r="F192" s="94" t="s">
        <v>501</v>
      </c>
      <c r="G192" s="94" t="s">
        <v>463</v>
      </c>
      <c r="H192" s="92" t="s">
        <v>432</v>
      </c>
    </row>
    <row r="193">
      <c r="A193" s="91" t="s">
        <v>427</v>
      </c>
      <c r="B193" s="91" t="s">
        <v>527</v>
      </c>
      <c r="C193" s="91" t="s">
        <v>496</v>
      </c>
      <c r="D193" s="92" t="n">
        <v>0</v>
      </c>
      <c r="E193" s="94" t="s">
        <v>496</v>
      </c>
      <c r="F193" s="94" t="s">
        <v>528</v>
      </c>
      <c r="G193" s="94" t="s">
        <v>463</v>
      </c>
      <c r="H193" s="92" t="s">
        <v>432</v>
      </c>
    </row>
    <row r="194">
      <c r="A194" s="91" t="s">
        <v>427</v>
      </c>
      <c r="B194" s="91" t="s">
        <v>529</v>
      </c>
      <c r="C194" s="91" t="s">
        <v>496</v>
      </c>
      <c r="D194" s="92" t="n">
        <v>0</v>
      </c>
      <c r="E194" s="94" t="s">
        <v>496</v>
      </c>
      <c r="F194" s="94" t="s">
        <v>530</v>
      </c>
      <c r="G194" s="94" t="s">
        <v>463</v>
      </c>
      <c r="H194" s="92" t="s">
        <v>432</v>
      </c>
    </row>
    <row r="195">
      <c r="A195" s="91" t="s">
        <v>427</v>
      </c>
      <c r="B195" s="91" t="s">
        <v>531</v>
      </c>
      <c r="C195" s="91" t="s">
        <v>496</v>
      </c>
      <c r="D195" s="92" t="n">
        <v>0</v>
      </c>
      <c r="E195" s="94" t="s">
        <v>496</v>
      </c>
      <c r="F195" s="94" t="s">
        <v>511</v>
      </c>
      <c r="G195" s="94" t="s">
        <v>463</v>
      </c>
      <c r="H195" s="92" t="s">
        <v>432</v>
      </c>
    </row>
    <row r="196">
      <c r="A196" s="91" t="s">
        <v>427</v>
      </c>
      <c r="B196" s="91" t="s">
        <v>532</v>
      </c>
      <c r="C196" s="91" t="s">
        <v>496</v>
      </c>
      <c r="D196" s="92" t="n">
        <v>0</v>
      </c>
      <c r="E196" s="94" t="s">
        <v>496</v>
      </c>
      <c r="F196" s="94" t="s">
        <v>513</v>
      </c>
      <c r="G196" s="94" t="s">
        <v>463</v>
      </c>
      <c r="H196" s="92" t="s">
        <v>432</v>
      </c>
    </row>
    <row r="197">
      <c r="A197" s="91" t="s">
        <v>427</v>
      </c>
      <c r="B197" s="91" t="s">
        <v>533</v>
      </c>
      <c r="C197" s="91" t="s">
        <v>496</v>
      </c>
      <c r="D197" s="92" t="n">
        <v>0</v>
      </c>
      <c r="E197" s="94" t="s">
        <v>496</v>
      </c>
      <c r="F197" s="94" t="s">
        <v>499</v>
      </c>
      <c r="G197" s="94" t="s">
        <v>445</v>
      </c>
      <c r="H197" s="92" t="s">
        <v>432</v>
      </c>
    </row>
    <row r="198">
      <c r="A198" s="91" t="s">
        <v>427</v>
      </c>
      <c r="B198" s="91" t="s">
        <v>534</v>
      </c>
      <c r="C198" s="91" t="s">
        <v>496</v>
      </c>
      <c r="D198" s="92" t="n">
        <v>0</v>
      </c>
      <c r="E198" s="94" t="s">
        <v>496</v>
      </c>
      <c r="F198" s="94" t="s">
        <v>501</v>
      </c>
      <c r="G198" s="94" t="s">
        <v>445</v>
      </c>
      <c r="H198" s="92" t="s">
        <v>432</v>
      </c>
    </row>
    <row r="199">
      <c r="A199" s="91" t="s">
        <v>427</v>
      </c>
      <c r="B199" s="91" t="s">
        <v>535</v>
      </c>
      <c r="C199" s="91" t="s">
        <v>496</v>
      </c>
      <c r="D199" s="92" t="n">
        <v>0</v>
      </c>
      <c r="E199" s="94" t="s">
        <v>496</v>
      </c>
      <c r="F199" s="94" t="s">
        <v>536</v>
      </c>
      <c r="G199" s="94" t="s">
        <v>445</v>
      </c>
      <c r="H199" s="92" t="s">
        <v>432</v>
      </c>
    </row>
    <row r="200">
      <c r="A200" s="91" t="s">
        <v>427</v>
      </c>
      <c r="B200" s="91" t="s">
        <v>537</v>
      </c>
      <c r="C200" s="91" t="s">
        <v>496</v>
      </c>
      <c r="D200" s="92" t="n">
        <v>0</v>
      </c>
      <c r="E200" s="94" t="s">
        <v>496</v>
      </c>
      <c r="F200" s="94" t="s">
        <v>509</v>
      </c>
      <c r="G200" s="94" t="s">
        <v>445</v>
      </c>
      <c r="H200" s="92" t="s">
        <v>432</v>
      </c>
    </row>
    <row r="201">
      <c r="A201" s="91" t="s">
        <v>427</v>
      </c>
      <c r="B201" s="91" t="s">
        <v>538</v>
      </c>
      <c r="C201" s="91" t="s">
        <v>496</v>
      </c>
      <c r="D201" s="92" t="n">
        <v>0</v>
      </c>
      <c r="E201" s="94" t="s">
        <v>496</v>
      </c>
      <c r="F201" s="94" t="s">
        <v>511</v>
      </c>
      <c r="G201" s="94" t="s">
        <v>445</v>
      </c>
      <c r="H201" s="92" t="s">
        <v>432</v>
      </c>
    </row>
    <row r="202">
      <c r="A202" s="91" t="s">
        <v>427</v>
      </c>
      <c r="B202" s="91" t="s">
        <v>539</v>
      </c>
      <c r="C202" s="91" t="s">
        <v>496</v>
      </c>
      <c r="D202" s="92" t="n">
        <v>0</v>
      </c>
      <c r="E202" s="94" t="s">
        <v>496</v>
      </c>
      <c r="F202" s="94" t="s">
        <v>513</v>
      </c>
      <c r="G202" s="94" t="s">
        <v>445</v>
      </c>
      <c r="H202" s="92" t="s">
        <v>432</v>
      </c>
    </row>
    <row r="203">
      <c r="A203" s="91" t="s">
        <v>427</v>
      </c>
      <c r="B203" s="91" t="s">
        <v>540</v>
      </c>
      <c r="C203" s="91" t="s">
        <v>496</v>
      </c>
      <c r="D203" s="92" t="n">
        <v>0</v>
      </c>
      <c r="E203" s="94" t="s">
        <v>496</v>
      </c>
      <c r="F203" s="94" t="s">
        <v>499</v>
      </c>
      <c r="G203" s="94" t="s">
        <v>465</v>
      </c>
      <c r="H203" s="92" t="s">
        <v>432</v>
      </c>
    </row>
    <row r="204">
      <c r="A204" s="91" t="s">
        <v>427</v>
      </c>
      <c r="B204" s="91" t="s">
        <v>541</v>
      </c>
      <c r="C204" s="91" t="s">
        <v>496</v>
      </c>
      <c r="D204" s="92" t="n">
        <v>0</v>
      </c>
      <c r="E204" s="94" t="s">
        <v>496</v>
      </c>
      <c r="F204" s="94" t="s">
        <v>501</v>
      </c>
      <c r="G204" s="94" t="s">
        <v>465</v>
      </c>
      <c r="H204" s="92" t="s">
        <v>432</v>
      </c>
    </row>
    <row r="205">
      <c r="A205" s="91" t="s">
        <v>427</v>
      </c>
      <c r="B205" s="91" t="s">
        <v>542</v>
      </c>
      <c r="C205" s="91" t="s">
        <v>496</v>
      </c>
      <c r="D205" s="92" t="n">
        <v>0</v>
      </c>
      <c r="E205" s="94" t="s">
        <v>496</v>
      </c>
      <c r="F205" s="94" t="s">
        <v>528</v>
      </c>
      <c r="G205" s="94" t="s">
        <v>465</v>
      </c>
      <c r="H205" s="92" t="s">
        <v>432</v>
      </c>
    </row>
    <row r="206">
      <c r="A206" s="91" t="s">
        <v>427</v>
      </c>
      <c r="B206" s="91" t="s">
        <v>543</v>
      </c>
      <c r="C206" s="91" t="s">
        <v>496</v>
      </c>
      <c r="D206" s="92" t="n">
        <v>0</v>
      </c>
      <c r="E206" s="94" t="s">
        <v>496</v>
      </c>
      <c r="F206" s="94" t="s">
        <v>530</v>
      </c>
      <c r="G206" s="94" t="s">
        <v>465</v>
      </c>
      <c r="H206" s="92" t="s">
        <v>432</v>
      </c>
    </row>
    <row r="207">
      <c r="A207" s="91" t="s">
        <v>427</v>
      </c>
      <c r="B207" s="91" t="s">
        <v>544</v>
      </c>
      <c r="C207" s="91" t="s">
        <v>496</v>
      </c>
      <c r="D207" s="92" t="n">
        <v>0</v>
      </c>
      <c r="E207" s="94" t="s">
        <v>496</v>
      </c>
      <c r="F207" s="94" t="s">
        <v>511</v>
      </c>
      <c r="G207" s="94" t="s">
        <v>465</v>
      </c>
      <c r="H207" s="92" t="s">
        <v>432</v>
      </c>
    </row>
    <row r="208">
      <c r="A208" s="91" t="s">
        <v>427</v>
      </c>
      <c r="B208" s="91" t="s">
        <v>545</v>
      </c>
      <c r="C208" s="91" t="s">
        <v>496</v>
      </c>
      <c r="D208" s="92" t="n">
        <v>0</v>
      </c>
      <c r="E208" s="94" t="s">
        <v>496</v>
      </c>
      <c r="F208" s="94" t="s">
        <v>513</v>
      </c>
      <c r="G208" s="94" t="s">
        <v>465</v>
      </c>
      <c r="H208" s="92" t="s">
        <v>432</v>
      </c>
    </row>
    <row r="209">
      <c r="A209" s="91" t="s">
        <v>427</v>
      </c>
      <c r="B209" s="91" t="s">
        <v>546</v>
      </c>
      <c r="C209" s="91" t="s">
        <v>496</v>
      </c>
      <c r="D209" s="92" t="n">
        <v>0</v>
      </c>
      <c r="E209" s="94" t="s">
        <v>496</v>
      </c>
      <c r="F209" s="94" t="s">
        <v>499</v>
      </c>
      <c r="G209" s="94" t="s">
        <v>431</v>
      </c>
      <c r="H209" s="92" t="s">
        <v>432</v>
      </c>
    </row>
    <row r="210">
      <c r="A210" s="91" t="s">
        <v>427</v>
      </c>
      <c r="B210" s="91" t="s">
        <v>547</v>
      </c>
      <c r="C210" s="91" t="s">
        <v>496</v>
      </c>
      <c r="D210" s="92" t="n">
        <v>0</v>
      </c>
      <c r="E210" s="94" t="s">
        <v>496</v>
      </c>
      <c r="F210" s="94" t="s">
        <v>509</v>
      </c>
      <c r="G210" s="94" t="s">
        <v>431</v>
      </c>
      <c r="H210" s="92" t="s">
        <v>432</v>
      </c>
    </row>
    <row r="211">
      <c r="A211" s="91" t="s">
        <v>427</v>
      </c>
      <c r="B211" s="91" t="s">
        <v>548</v>
      </c>
      <c r="C211" s="91" t="s">
        <v>496</v>
      </c>
      <c r="D211" s="92" t="n">
        <v>0</v>
      </c>
      <c r="E211" s="94" t="s">
        <v>496</v>
      </c>
      <c r="F211" s="94" t="s">
        <v>549</v>
      </c>
      <c r="G211" s="94" t="s">
        <v>431</v>
      </c>
      <c r="H211" s="92" t="s">
        <v>432</v>
      </c>
    </row>
    <row r="212">
      <c r="A212" s="91" t="s">
        <v>427</v>
      </c>
      <c r="B212" s="91" t="s">
        <v>550</v>
      </c>
      <c r="C212" s="91" t="s">
        <v>496</v>
      </c>
      <c r="D212" s="92" t="n">
        <v>0</v>
      </c>
      <c r="E212" s="94" t="s">
        <v>496</v>
      </c>
      <c r="F212" s="94" t="s">
        <v>499</v>
      </c>
      <c r="G212" s="94" t="s">
        <v>551</v>
      </c>
      <c r="H212" s="92" t="s">
        <v>432</v>
      </c>
    </row>
    <row r="213">
      <c r="A213" s="91" t="s">
        <v>427</v>
      </c>
      <c r="B213" s="91" t="s">
        <v>552</v>
      </c>
      <c r="C213" s="91" t="s">
        <v>496</v>
      </c>
      <c r="D213" s="92" t="n">
        <v>0</v>
      </c>
      <c r="E213" s="94" t="s">
        <v>496</v>
      </c>
      <c r="F213" s="94" t="s">
        <v>501</v>
      </c>
      <c r="G213" s="94" t="s">
        <v>551</v>
      </c>
      <c r="H213" s="92" t="s">
        <v>432</v>
      </c>
    </row>
    <row r="214">
      <c r="A214" s="91" t="s">
        <v>427</v>
      </c>
      <c r="B214" s="91" t="s">
        <v>553</v>
      </c>
      <c r="C214" s="91" t="s">
        <v>496</v>
      </c>
      <c r="D214" s="92" t="n">
        <v>0</v>
      </c>
      <c r="E214" s="94" t="s">
        <v>496</v>
      </c>
      <c r="F214" s="94" t="s">
        <v>554</v>
      </c>
      <c r="G214" s="94" t="s">
        <v>551</v>
      </c>
      <c r="H214" s="92" t="s">
        <v>432</v>
      </c>
    </row>
    <row r="215">
      <c r="A215" s="91" t="s">
        <v>427</v>
      </c>
      <c r="B215" s="91" t="s">
        <v>555</v>
      </c>
      <c r="C215" s="91" t="s">
        <v>496</v>
      </c>
      <c r="D215" s="92" t="n">
        <v>0</v>
      </c>
      <c r="E215" s="94" t="s">
        <v>496</v>
      </c>
      <c r="F215" s="94" t="s">
        <v>528</v>
      </c>
      <c r="G215" s="94" t="s">
        <v>551</v>
      </c>
      <c r="H215" s="92" t="s">
        <v>432</v>
      </c>
    </row>
    <row r="216">
      <c r="A216" s="91" t="s">
        <v>427</v>
      </c>
      <c r="B216" s="91" t="s">
        <v>556</v>
      </c>
      <c r="C216" s="91" t="s">
        <v>496</v>
      </c>
      <c r="D216" s="92" t="n">
        <v>0</v>
      </c>
      <c r="E216" s="94" t="s">
        <v>496</v>
      </c>
      <c r="F216" s="94" t="s">
        <v>513</v>
      </c>
      <c r="G216" s="94" t="s">
        <v>551</v>
      </c>
      <c r="H216" s="92" t="s">
        <v>432</v>
      </c>
    </row>
    <row r="217">
      <c r="A217" s="91" t="s">
        <v>427</v>
      </c>
      <c r="B217" s="91" t="s">
        <v>557</v>
      </c>
      <c r="C217" s="91" t="s">
        <v>496</v>
      </c>
      <c r="D217" s="92" t="n">
        <v>0</v>
      </c>
      <c r="E217" s="94" t="s">
        <v>496</v>
      </c>
      <c r="F217" s="94" t="s">
        <v>511</v>
      </c>
      <c r="G217" s="94" t="s">
        <v>551</v>
      </c>
      <c r="H217" s="92" t="s">
        <v>432</v>
      </c>
    </row>
    <row r="218">
      <c r="A218" s="91" t="s">
        <v>427</v>
      </c>
      <c r="B218" s="91" t="s">
        <v>558</v>
      </c>
      <c r="C218" s="91" t="s">
        <v>496</v>
      </c>
      <c r="D218" s="92" t="n">
        <v>0</v>
      </c>
      <c r="E218" s="94" t="s">
        <v>496</v>
      </c>
      <c r="F218" s="94" t="s">
        <v>559</v>
      </c>
      <c r="G218" s="94" t="s">
        <v>551</v>
      </c>
      <c r="H218" s="92" t="s">
        <v>432</v>
      </c>
    </row>
    <row r="219">
      <c r="A219" s="91" t="s">
        <v>427</v>
      </c>
      <c r="B219" s="91" t="s">
        <v>560</v>
      </c>
      <c r="C219" s="91" t="s">
        <v>496</v>
      </c>
      <c r="D219" s="92" t="n">
        <v>0</v>
      </c>
      <c r="E219" s="94" t="s">
        <v>496</v>
      </c>
      <c r="F219" s="94" t="s">
        <v>517</v>
      </c>
      <c r="G219" s="94" t="s">
        <v>559</v>
      </c>
      <c r="H219" s="92" t="s">
        <v>432</v>
      </c>
    </row>
    <row r="220">
      <c r="A220" s="91" t="s">
        <v>427</v>
      </c>
      <c r="B220" s="91" t="s">
        <v>561</v>
      </c>
      <c r="C220" s="91" t="s">
        <v>496</v>
      </c>
      <c r="D220" s="92" t="n">
        <v>0</v>
      </c>
      <c r="E220" s="94" t="s">
        <v>496</v>
      </c>
      <c r="F220" s="94" t="s">
        <v>499</v>
      </c>
      <c r="G220" s="94" t="s">
        <v>562</v>
      </c>
      <c r="H220" s="92" t="s">
        <v>432</v>
      </c>
    </row>
    <row r="221">
      <c r="A221" s="91" t="s">
        <v>427</v>
      </c>
      <c r="B221" s="91" t="s">
        <v>563</v>
      </c>
      <c r="C221" s="91" t="s">
        <v>496</v>
      </c>
      <c r="D221" s="92" t="n">
        <v>0</v>
      </c>
      <c r="E221" s="94" t="s">
        <v>496</v>
      </c>
      <c r="F221" s="94" t="s">
        <v>501</v>
      </c>
      <c r="G221" s="94" t="s">
        <v>562</v>
      </c>
      <c r="H221" s="92" t="s">
        <v>432</v>
      </c>
    </row>
    <row r="222">
      <c r="A222" s="91" t="s">
        <v>427</v>
      </c>
      <c r="B222" s="91" t="s">
        <v>564</v>
      </c>
      <c r="C222" s="91" t="s">
        <v>496</v>
      </c>
      <c r="D222" s="92" t="n">
        <v>0</v>
      </c>
      <c r="E222" s="94" t="s">
        <v>496</v>
      </c>
      <c r="F222" s="94" t="s">
        <v>554</v>
      </c>
      <c r="G222" s="94" t="s">
        <v>562</v>
      </c>
      <c r="H222" s="92" t="s">
        <v>432</v>
      </c>
    </row>
    <row r="223">
      <c r="A223" s="91" t="s">
        <v>427</v>
      </c>
      <c r="B223" s="91" t="s">
        <v>565</v>
      </c>
      <c r="C223" s="91" t="s">
        <v>496</v>
      </c>
      <c r="D223" s="92" t="n">
        <v>0</v>
      </c>
      <c r="E223" s="94" t="s">
        <v>496</v>
      </c>
      <c r="F223" s="94" t="s">
        <v>528</v>
      </c>
      <c r="G223" s="94" t="s">
        <v>562</v>
      </c>
      <c r="H223" s="92" t="s">
        <v>432</v>
      </c>
    </row>
    <row r="224">
      <c r="A224" s="91" t="s">
        <v>427</v>
      </c>
      <c r="B224" s="91" t="s">
        <v>566</v>
      </c>
      <c r="C224" s="91" t="s">
        <v>496</v>
      </c>
      <c r="D224" s="92" t="n">
        <v>0</v>
      </c>
      <c r="E224" s="94" t="s">
        <v>496</v>
      </c>
      <c r="F224" s="94" t="s">
        <v>511</v>
      </c>
      <c r="G224" s="94" t="s">
        <v>562</v>
      </c>
      <c r="H224" s="92" t="s">
        <v>432</v>
      </c>
    </row>
    <row r="225">
      <c r="A225" s="91" t="s">
        <v>427</v>
      </c>
      <c r="B225" s="91" t="s">
        <v>567</v>
      </c>
      <c r="C225" s="91" t="s">
        <v>496</v>
      </c>
      <c r="D225" s="92" t="n">
        <v>0</v>
      </c>
      <c r="E225" s="94" t="s">
        <v>496</v>
      </c>
      <c r="F225" s="94" t="s">
        <v>513</v>
      </c>
      <c r="G225" s="94" t="s">
        <v>562</v>
      </c>
      <c r="H225" s="92" t="s">
        <v>432</v>
      </c>
    </row>
    <row r="226">
      <c r="A226" s="91" t="s">
        <v>427</v>
      </c>
      <c r="B226" s="91" t="s">
        <v>568</v>
      </c>
      <c r="C226" s="91" t="s">
        <v>496</v>
      </c>
      <c r="D226" s="92" t="n">
        <v>0</v>
      </c>
      <c r="E226" s="94" t="s">
        <v>496</v>
      </c>
      <c r="F226" s="94" t="s">
        <v>554</v>
      </c>
      <c r="G226" s="94" t="s">
        <v>524</v>
      </c>
      <c r="H226" s="92" t="s">
        <v>432</v>
      </c>
    </row>
    <row r="227">
      <c r="A227" s="91" t="s">
        <v>427</v>
      </c>
      <c r="B227" s="91" t="s">
        <v>569</v>
      </c>
      <c r="C227" s="91" t="s">
        <v>496</v>
      </c>
      <c r="D227" s="92" t="n">
        <v>0</v>
      </c>
      <c r="E227" s="94" t="s">
        <v>496</v>
      </c>
      <c r="F227" s="94" t="s">
        <v>570</v>
      </c>
      <c r="G227" s="94" t="s">
        <v>524</v>
      </c>
      <c r="H227" s="92" t="s">
        <v>432</v>
      </c>
    </row>
    <row r="228">
      <c r="A228" s="91" t="s">
        <v>427</v>
      </c>
      <c r="B228" s="91" t="s">
        <v>571</v>
      </c>
      <c r="C228" s="91" t="s">
        <v>496</v>
      </c>
      <c r="D228" s="92" t="n">
        <v>0</v>
      </c>
      <c r="E228" s="94" t="s">
        <v>496</v>
      </c>
      <c r="F228" s="94" t="s">
        <v>517</v>
      </c>
      <c r="G228" s="94" t="s">
        <v>570</v>
      </c>
      <c r="H228" s="92" t="s">
        <v>432</v>
      </c>
    </row>
    <row r="229">
      <c r="A229" s="91" t="s">
        <v>427</v>
      </c>
      <c r="B229" s="91" t="s">
        <v>572</v>
      </c>
      <c r="C229" s="91" t="s">
        <v>496</v>
      </c>
      <c r="D229" s="92" t="n">
        <v>0</v>
      </c>
      <c r="E229" s="94" t="s">
        <v>496</v>
      </c>
      <c r="F229" s="94" t="s">
        <v>519</v>
      </c>
      <c r="G229" s="94" t="s">
        <v>434</v>
      </c>
      <c r="H229" s="92" t="s">
        <v>432</v>
      </c>
    </row>
    <row r="230">
      <c r="A230" s="91" t="s">
        <v>427</v>
      </c>
      <c r="B230" s="91" t="s">
        <v>573</v>
      </c>
      <c r="C230" s="91" t="s">
        <v>496</v>
      </c>
      <c r="D230" s="92" t="n">
        <v>0</v>
      </c>
      <c r="E230" s="94" t="s">
        <v>496</v>
      </c>
      <c r="F230" s="94" t="s">
        <v>517</v>
      </c>
      <c r="G230" s="94" t="s">
        <v>519</v>
      </c>
      <c r="H230" s="92" t="s">
        <v>432</v>
      </c>
    </row>
    <row r="231">
      <c r="A231" s="91" t="s">
        <v>427</v>
      </c>
      <c r="B231" s="91" t="s">
        <v>574</v>
      </c>
      <c r="C231" s="91" t="s">
        <v>496</v>
      </c>
      <c r="D231" s="92" t="n">
        <v>0</v>
      </c>
      <c r="E231" s="94" t="s">
        <v>496</v>
      </c>
      <c r="F231" s="94" t="s">
        <v>575</v>
      </c>
      <c r="G231" s="94" t="s">
        <v>434</v>
      </c>
      <c r="H231" s="92" t="s">
        <v>432</v>
      </c>
    </row>
    <row r="232">
      <c r="A232" s="91" t="s">
        <v>427</v>
      </c>
      <c r="B232" s="91" t="s">
        <v>576</v>
      </c>
      <c r="C232" s="91" t="s">
        <v>496</v>
      </c>
      <c r="D232" s="92" t="n">
        <v>0</v>
      </c>
      <c r="E232" s="94" t="s">
        <v>496</v>
      </c>
      <c r="F232" s="94" t="s">
        <v>577</v>
      </c>
      <c r="G232" s="94" t="s">
        <v>434</v>
      </c>
      <c r="H232" s="92" t="s">
        <v>432</v>
      </c>
    </row>
    <row r="233">
      <c r="A233" s="91" t="s">
        <v>427</v>
      </c>
      <c r="B233" s="91" t="s">
        <v>578</v>
      </c>
      <c r="C233" s="91" t="s">
        <v>496</v>
      </c>
      <c r="D233" s="92" t="n">
        <v>0</v>
      </c>
      <c r="E233" s="94" t="s">
        <v>496</v>
      </c>
      <c r="F233" s="94" t="s">
        <v>437</v>
      </c>
      <c r="G233" s="94" t="s">
        <v>579</v>
      </c>
      <c r="H233" s="92" t="s">
        <v>432</v>
      </c>
    </row>
    <row r="234">
      <c r="A234" s="91" t="s">
        <v>427</v>
      </c>
      <c r="B234" s="91" t="s">
        <v>580</v>
      </c>
      <c r="C234" s="91" t="s">
        <v>496</v>
      </c>
      <c r="D234" s="92" t="n">
        <v>0</v>
      </c>
      <c r="E234" s="94" t="s">
        <v>496</v>
      </c>
      <c r="F234" s="94" t="s">
        <v>581</v>
      </c>
      <c r="G234" s="94" t="s">
        <v>437</v>
      </c>
      <c r="H234" s="92" t="s">
        <v>432</v>
      </c>
    </row>
    <row r="235">
      <c r="A235" s="91" t="s">
        <v>427</v>
      </c>
      <c r="B235" s="91" t="s">
        <v>582</v>
      </c>
      <c r="C235" s="91" t="s">
        <v>496</v>
      </c>
      <c r="D235" s="92" t="n">
        <v>0</v>
      </c>
      <c r="E235" s="94" t="s">
        <v>496</v>
      </c>
      <c r="F235" s="94" t="s">
        <v>511</v>
      </c>
      <c r="G235" s="94" t="s">
        <v>437</v>
      </c>
      <c r="H235" s="92" t="s">
        <v>432</v>
      </c>
    </row>
    <row r="236">
      <c r="A236" s="91" t="s">
        <v>427</v>
      </c>
      <c r="B236" s="91" t="s">
        <v>583</v>
      </c>
      <c r="C236" s="91" t="s">
        <v>496</v>
      </c>
      <c r="D236" s="92" t="n">
        <v>0</v>
      </c>
      <c r="E236" s="94" t="s">
        <v>496</v>
      </c>
      <c r="F236" s="94" t="s">
        <v>511</v>
      </c>
      <c r="G236" s="94" t="s">
        <v>463</v>
      </c>
      <c r="H236" s="92" t="s">
        <v>432</v>
      </c>
    </row>
    <row r="237">
      <c r="A237" s="91" t="s">
        <v>427</v>
      </c>
      <c r="B237" s="91" t="s">
        <v>584</v>
      </c>
      <c r="C237" s="91" t="s">
        <v>496</v>
      </c>
      <c r="D237" s="92" t="n">
        <v>0</v>
      </c>
      <c r="E237" s="94" t="s">
        <v>496</v>
      </c>
      <c r="F237" s="94" t="s">
        <v>511</v>
      </c>
      <c r="G237" s="94" t="s">
        <v>445</v>
      </c>
      <c r="H237" s="92" t="s">
        <v>432</v>
      </c>
    </row>
    <row r="238">
      <c r="A238" s="91" t="s">
        <v>427</v>
      </c>
      <c r="B238" s="91" t="s">
        <v>585</v>
      </c>
      <c r="C238" s="91" t="s">
        <v>496</v>
      </c>
      <c r="D238" s="92" t="n">
        <v>0</v>
      </c>
      <c r="E238" s="94" t="s">
        <v>496</v>
      </c>
      <c r="F238" s="94" t="s">
        <v>511</v>
      </c>
      <c r="G238" s="94" t="s">
        <v>465</v>
      </c>
      <c r="H238" s="92" t="s">
        <v>432</v>
      </c>
    </row>
    <row r="239">
      <c r="A239" s="91" t="s">
        <v>427</v>
      </c>
      <c r="B239" s="91" t="s">
        <v>586</v>
      </c>
      <c r="C239" s="91" t="s">
        <v>496</v>
      </c>
      <c r="D239" s="92" t="n">
        <v>0</v>
      </c>
      <c r="E239" s="94" t="s">
        <v>496</v>
      </c>
      <c r="F239" s="94" t="s">
        <v>511</v>
      </c>
      <c r="G239" s="94" t="s">
        <v>431</v>
      </c>
      <c r="H239" s="92" t="s">
        <v>432</v>
      </c>
    </row>
    <row r="240">
      <c r="A240" s="91" t="s">
        <v>427</v>
      </c>
      <c r="B240" s="91" t="s">
        <v>587</v>
      </c>
      <c r="C240" s="91" t="s">
        <v>496</v>
      </c>
      <c r="D240" s="92" t="n">
        <v>0</v>
      </c>
      <c r="E240" s="94" t="s">
        <v>496</v>
      </c>
      <c r="F240" s="94" t="s">
        <v>511</v>
      </c>
      <c r="G240" s="94" t="s">
        <v>551</v>
      </c>
      <c r="H240" s="92" t="s">
        <v>432</v>
      </c>
    </row>
    <row r="241">
      <c r="A241" s="91" t="s">
        <v>427</v>
      </c>
      <c r="B241" s="91" t="s">
        <v>588</v>
      </c>
      <c r="C241" s="91" t="s">
        <v>496</v>
      </c>
      <c r="D241" s="92" t="n">
        <v>0</v>
      </c>
      <c r="E241" s="94" t="s">
        <v>496</v>
      </c>
      <c r="F241" s="94" t="s">
        <v>511</v>
      </c>
      <c r="G241" s="94" t="s">
        <v>562</v>
      </c>
      <c r="H241" s="92" t="s">
        <v>432</v>
      </c>
    </row>
    <row r="242">
      <c r="A242" s="91" t="s">
        <v>427</v>
      </c>
      <c r="B242" s="91" t="s">
        <v>589</v>
      </c>
      <c r="C242" s="91" t="s">
        <v>496</v>
      </c>
      <c r="D242" s="92" t="n">
        <v>0</v>
      </c>
      <c r="E242" s="94" t="s">
        <v>496</v>
      </c>
      <c r="F242" s="94" t="s">
        <v>511</v>
      </c>
      <c r="G242" s="94" t="s">
        <v>524</v>
      </c>
      <c r="H242" s="92" t="s">
        <v>432</v>
      </c>
    </row>
    <row r="243">
      <c r="A243" s="91" t="s">
        <v>427</v>
      </c>
      <c r="B243" s="91" t="s">
        <v>590</v>
      </c>
      <c r="C243" s="91" t="s">
        <v>496</v>
      </c>
      <c r="D243" s="92" t="n">
        <v>0</v>
      </c>
      <c r="E243" s="94" t="s">
        <v>496</v>
      </c>
      <c r="F243" s="94" t="s">
        <v>511</v>
      </c>
      <c r="G243" s="94" t="s">
        <v>434</v>
      </c>
      <c r="H243" s="92" t="s">
        <v>432</v>
      </c>
    </row>
    <row r="244">
      <c r="A244" s="91" t="s">
        <v>427</v>
      </c>
      <c r="B244" s="91" t="s">
        <v>498</v>
      </c>
      <c r="C244" s="91" t="s">
        <v>497</v>
      </c>
      <c r="D244" s="92" t="n">
        <v>0</v>
      </c>
      <c r="E244" s="94" t="s">
        <v>497</v>
      </c>
      <c r="F244" s="94" t="s">
        <v>499</v>
      </c>
      <c r="G244" s="94" t="s">
        <v>437</v>
      </c>
      <c r="H244" s="92" t="s">
        <v>432</v>
      </c>
    </row>
    <row r="245">
      <c r="A245" s="91" t="s">
        <v>427</v>
      </c>
      <c r="B245" s="91" t="s">
        <v>500</v>
      </c>
      <c r="C245" s="91" t="s">
        <v>497</v>
      </c>
      <c r="D245" s="92" t="n">
        <v>0</v>
      </c>
      <c r="E245" s="94" t="s">
        <v>497</v>
      </c>
      <c r="F245" s="94" t="s">
        <v>501</v>
      </c>
      <c r="G245" s="94" t="s">
        <v>437</v>
      </c>
      <c r="H245" s="92" t="s">
        <v>432</v>
      </c>
    </row>
    <row r="246">
      <c r="A246" s="91" t="s">
        <v>427</v>
      </c>
      <c r="B246" s="91" t="s">
        <v>502</v>
      </c>
      <c r="C246" s="91" t="s">
        <v>497</v>
      </c>
      <c r="D246" s="92" t="n">
        <v>0</v>
      </c>
      <c r="E246" s="94" t="s">
        <v>497</v>
      </c>
      <c r="F246" s="94" t="s">
        <v>503</v>
      </c>
      <c r="G246" s="94" t="s">
        <v>437</v>
      </c>
      <c r="H246" s="92" t="s">
        <v>432</v>
      </c>
    </row>
    <row r="247">
      <c r="A247" s="91" t="s">
        <v>427</v>
      </c>
      <c r="B247" s="91" t="s">
        <v>504</v>
      </c>
      <c r="C247" s="91" t="s">
        <v>497</v>
      </c>
      <c r="D247" s="92" t="n">
        <v>0</v>
      </c>
      <c r="E247" s="94" t="s">
        <v>497</v>
      </c>
      <c r="F247" s="94" t="s">
        <v>505</v>
      </c>
      <c r="G247" s="94" t="s">
        <v>437</v>
      </c>
      <c r="H247" s="92" t="s">
        <v>432</v>
      </c>
    </row>
    <row r="248">
      <c r="A248" s="91" t="s">
        <v>427</v>
      </c>
      <c r="B248" s="91" t="s">
        <v>506</v>
      </c>
      <c r="C248" s="91" t="s">
        <v>497</v>
      </c>
      <c r="D248" s="92" t="n">
        <v>0</v>
      </c>
      <c r="E248" s="94" t="s">
        <v>497</v>
      </c>
      <c r="F248" s="94" t="s">
        <v>507</v>
      </c>
      <c r="G248" s="94" t="s">
        <v>437</v>
      </c>
      <c r="H248" s="92" t="s">
        <v>432</v>
      </c>
    </row>
    <row r="249">
      <c r="A249" s="91" t="s">
        <v>427</v>
      </c>
      <c r="B249" s="91" t="s">
        <v>508</v>
      </c>
      <c r="C249" s="91" t="s">
        <v>497</v>
      </c>
      <c r="D249" s="92" t="n">
        <v>0</v>
      </c>
      <c r="E249" s="94" t="s">
        <v>497</v>
      </c>
      <c r="F249" s="94" t="s">
        <v>509</v>
      </c>
      <c r="G249" s="94" t="s">
        <v>437</v>
      </c>
      <c r="H249" s="92" t="s">
        <v>432</v>
      </c>
    </row>
    <row r="250">
      <c r="A250" s="91" t="s">
        <v>427</v>
      </c>
      <c r="B250" s="91" t="s">
        <v>510</v>
      </c>
      <c r="C250" s="91" t="s">
        <v>497</v>
      </c>
      <c r="D250" s="92" t="n">
        <v>0</v>
      </c>
      <c r="E250" s="94" t="s">
        <v>497</v>
      </c>
      <c r="F250" s="94" t="s">
        <v>511</v>
      </c>
      <c r="G250" s="94" t="s">
        <v>437</v>
      </c>
      <c r="H250" s="92" t="s">
        <v>432</v>
      </c>
    </row>
    <row r="251">
      <c r="A251" s="91" t="s">
        <v>427</v>
      </c>
      <c r="B251" s="91" t="s">
        <v>512</v>
      </c>
      <c r="C251" s="91" t="s">
        <v>497</v>
      </c>
      <c r="D251" s="92" t="n">
        <v>0</v>
      </c>
      <c r="E251" s="94" t="s">
        <v>497</v>
      </c>
      <c r="F251" s="94" t="s">
        <v>513</v>
      </c>
      <c r="G251" s="94" t="s">
        <v>437</v>
      </c>
      <c r="H251" s="92" t="s">
        <v>432</v>
      </c>
    </row>
    <row r="252">
      <c r="A252" s="91" t="s">
        <v>427</v>
      </c>
      <c r="B252" s="91" t="s">
        <v>514</v>
      </c>
      <c r="C252" s="91" t="s">
        <v>497</v>
      </c>
      <c r="D252" s="92" t="n">
        <v>0</v>
      </c>
      <c r="E252" s="94" t="s">
        <v>497</v>
      </c>
      <c r="F252" s="94" t="s">
        <v>515</v>
      </c>
      <c r="G252" s="94" t="s">
        <v>437</v>
      </c>
      <c r="H252" s="92" t="s">
        <v>432</v>
      </c>
    </row>
    <row r="253">
      <c r="A253" s="91" t="s">
        <v>427</v>
      </c>
      <c r="B253" s="91" t="s">
        <v>516</v>
      </c>
      <c r="C253" s="91" t="s">
        <v>497</v>
      </c>
      <c r="D253" s="92" t="n">
        <v>0</v>
      </c>
      <c r="E253" s="94" t="s">
        <v>497</v>
      </c>
      <c r="F253" s="94" t="s">
        <v>517</v>
      </c>
      <c r="G253" s="94" t="s">
        <v>515</v>
      </c>
      <c r="H253" s="92" t="s">
        <v>432</v>
      </c>
    </row>
    <row r="254">
      <c r="A254" s="91" t="s">
        <v>427</v>
      </c>
      <c r="B254" s="91" t="s">
        <v>518</v>
      </c>
      <c r="C254" s="91" t="s">
        <v>497</v>
      </c>
      <c r="D254" s="92" t="n">
        <v>0</v>
      </c>
      <c r="E254" s="94" t="s">
        <v>497</v>
      </c>
      <c r="F254" s="94" t="s">
        <v>519</v>
      </c>
      <c r="G254" s="94" t="s">
        <v>437</v>
      </c>
      <c r="H254" s="92" t="s">
        <v>432</v>
      </c>
    </row>
    <row r="255">
      <c r="A255" s="91" t="s">
        <v>427</v>
      </c>
      <c r="B255" s="91" t="s">
        <v>520</v>
      </c>
      <c r="C255" s="91" t="s">
        <v>497</v>
      </c>
      <c r="D255" s="92" t="n">
        <v>0</v>
      </c>
      <c r="E255" s="94" t="s">
        <v>497</v>
      </c>
      <c r="F255" s="94" t="s">
        <v>517</v>
      </c>
      <c r="G255" s="94" t="s">
        <v>519</v>
      </c>
      <c r="H255" s="92" t="s">
        <v>432</v>
      </c>
    </row>
    <row r="256">
      <c r="A256" s="91" t="s">
        <v>427</v>
      </c>
      <c r="B256" s="91" t="s">
        <v>521</v>
      </c>
      <c r="C256" s="91" t="s">
        <v>497</v>
      </c>
      <c r="D256" s="92" t="n">
        <v>0</v>
      </c>
      <c r="E256" s="94" t="s">
        <v>497</v>
      </c>
      <c r="F256" s="94" t="s">
        <v>522</v>
      </c>
      <c r="G256" s="94" t="s">
        <v>437</v>
      </c>
      <c r="H256" s="92" t="s">
        <v>432</v>
      </c>
    </row>
    <row r="257">
      <c r="A257" s="91" t="s">
        <v>427</v>
      </c>
      <c r="B257" s="91" t="s">
        <v>523</v>
      </c>
      <c r="C257" s="91" t="s">
        <v>497</v>
      </c>
      <c r="D257" s="92" t="n">
        <v>0</v>
      </c>
      <c r="E257" s="94" t="s">
        <v>497</v>
      </c>
      <c r="F257" s="94" t="s">
        <v>524</v>
      </c>
      <c r="G257" s="94" t="s">
        <v>522</v>
      </c>
      <c r="H257" s="92" t="s">
        <v>432</v>
      </c>
    </row>
    <row r="258">
      <c r="A258" s="91" t="s">
        <v>427</v>
      </c>
      <c r="B258" s="91" t="s">
        <v>525</v>
      </c>
      <c r="C258" s="91" t="s">
        <v>497</v>
      </c>
      <c r="D258" s="92" t="n">
        <v>0</v>
      </c>
      <c r="E258" s="94" t="s">
        <v>497</v>
      </c>
      <c r="F258" s="94" t="s">
        <v>499</v>
      </c>
      <c r="G258" s="94" t="s">
        <v>463</v>
      </c>
      <c r="H258" s="92" t="s">
        <v>432</v>
      </c>
    </row>
    <row r="259">
      <c r="A259" s="91" t="s">
        <v>427</v>
      </c>
      <c r="B259" s="91" t="s">
        <v>526</v>
      </c>
      <c r="C259" s="91" t="s">
        <v>497</v>
      </c>
      <c r="D259" s="92" t="n">
        <v>0</v>
      </c>
      <c r="E259" s="94" t="s">
        <v>497</v>
      </c>
      <c r="F259" s="94" t="s">
        <v>501</v>
      </c>
      <c r="G259" s="94" t="s">
        <v>463</v>
      </c>
      <c r="H259" s="92" t="s">
        <v>432</v>
      </c>
    </row>
    <row r="260">
      <c r="A260" s="91" t="s">
        <v>427</v>
      </c>
      <c r="B260" s="91" t="s">
        <v>527</v>
      </c>
      <c r="C260" s="91" t="s">
        <v>497</v>
      </c>
      <c r="D260" s="92" t="n">
        <v>0</v>
      </c>
      <c r="E260" s="94" t="s">
        <v>497</v>
      </c>
      <c r="F260" s="94" t="s">
        <v>528</v>
      </c>
      <c r="G260" s="94" t="s">
        <v>463</v>
      </c>
      <c r="H260" s="92" t="s">
        <v>432</v>
      </c>
    </row>
    <row r="261">
      <c r="A261" s="91" t="s">
        <v>427</v>
      </c>
      <c r="B261" s="91" t="s">
        <v>529</v>
      </c>
      <c r="C261" s="91" t="s">
        <v>497</v>
      </c>
      <c r="D261" s="92" t="n">
        <v>0</v>
      </c>
      <c r="E261" s="94" t="s">
        <v>497</v>
      </c>
      <c r="F261" s="94" t="s">
        <v>530</v>
      </c>
      <c r="G261" s="94" t="s">
        <v>463</v>
      </c>
      <c r="H261" s="92" t="s">
        <v>432</v>
      </c>
    </row>
    <row r="262">
      <c r="A262" s="91" t="s">
        <v>427</v>
      </c>
      <c r="B262" s="91" t="s">
        <v>531</v>
      </c>
      <c r="C262" s="91" t="s">
        <v>497</v>
      </c>
      <c r="D262" s="92" t="n">
        <v>0</v>
      </c>
      <c r="E262" s="94" t="s">
        <v>497</v>
      </c>
      <c r="F262" s="94" t="s">
        <v>511</v>
      </c>
      <c r="G262" s="94" t="s">
        <v>463</v>
      </c>
      <c r="H262" s="92" t="s">
        <v>432</v>
      </c>
    </row>
    <row r="263">
      <c r="A263" s="91" t="s">
        <v>427</v>
      </c>
      <c r="B263" s="91" t="s">
        <v>532</v>
      </c>
      <c r="C263" s="91" t="s">
        <v>497</v>
      </c>
      <c r="D263" s="92" t="n">
        <v>0</v>
      </c>
      <c r="E263" s="94" t="s">
        <v>497</v>
      </c>
      <c r="F263" s="94" t="s">
        <v>513</v>
      </c>
      <c r="G263" s="94" t="s">
        <v>463</v>
      </c>
      <c r="H263" s="92" t="s">
        <v>432</v>
      </c>
    </row>
    <row r="264">
      <c r="A264" s="91" t="s">
        <v>427</v>
      </c>
      <c r="B264" s="91" t="s">
        <v>533</v>
      </c>
      <c r="C264" s="91" t="s">
        <v>497</v>
      </c>
      <c r="D264" s="92" t="n">
        <v>0</v>
      </c>
      <c r="E264" s="94" t="s">
        <v>497</v>
      </c>
      <c r="F264" s="94" t="s">
        <v>499</v>
      </c>
      <c r="G264" s="94" t="s">
        <v>445</v>
      </c>
      <c r="H264" s="92" t="s">
        <v>432</v>
      </c>
    </row>
    <row r="265">
      <c r="A265" s="91" t="s">
        <v>427</v>
      </c>
      <c r="B265" s="91" t="s">
        <v>534</v>
      </c>
      <c r="C265" s="91" t="s">
        <v>497</v>
      </c>
      <c r="D265" s="92" t="n">
        <v>0</v>
      </c>
      <c r="E265" s="94" t="s">
        <v>497</v>
      </c>
      <c r="F265" s="94" t="s">
        <v>501</v>
      </c>
      <c r="G265" s="94" t="s">
        <v>445</v>
      </c>
      <c r="H265" s="92" t="s">
        <v>432</v>
      </c>
    </row>
    <row r="266">
      <c r="A266" s="91" t="s">
        <v>427</v>
      </c>
      <c r="B266" s="91" t="s">
        <v>535</v>
      </c>
      <c r="C266" s="91" t="s">
        <v>497</v>
      </c>
      <c r="D266" s="92" t="n">
        <v>0</v>
      </c>
      <c r="E266" s="94" t="s">
        <v>497</v>
      </c>
      <c r="F266" s="94" t="s">
        <v>536</v>
      </c>
      <c r="G266" s="94" t="s">
        <v>445</v>
      </c>
      <c r="H266" s="92" t="s">
        <v>432</v>
      </c>
    </row>
    <row r="267">
      <c r="A267" s="91" t="s">
        <v>427</v>
      </c>
      <c r="B267" s="91" t="s">
        <v>537</v>
      </c>
      <c r="C267" s="91" t="s">
        <v>497</v>
      </c>
      <c r="D267" s="92" t="n">
        <v>0</v>
      </c>
      <c r="E267" s="94" t="s">
        <v>497</v>
      </c>
      <c r="F267" s="94" t="s">
        <v>509</v>
      </c>
      <c r="G267" s="94" t="s">
        <v>445</v>
      </c>
      <c r="H267" s="92" t="s">
        <v>432</v>
      </c>
    </row>
    <row r="268">
      <c r="A268" s="91" t="s">
        <v>427</v>
      </c>
      <c r="B268" s="91" t="s">
        <v>538</v>
      </c>
      <c r="C268" s="91" t="s">
        <v>497</v>
      </c>
      <c r="D268" s="92" t="n">
        <v>0</v>
      </c>
      <c r="E268" s="94" t="s">
        <v>497</v>
      </c>
      <c r="F268" s="94" t="s">
        <v>511</v>
      </c>
      <c r="G268" s="94" t="s">
        <v>445</v>
      </c>
      <c r="H268" s="92" t="s">
        <v>432</v>
      </c>
    </row>
    <row r="269">
      <c r="A269" s="91" t="s">
        <v>427</v>
      </c>
      <c r="B269" s="91" t="s">
        <v>539</v>
      </c>
      <c r="C269" s="91" t="s">
        <v>497</v>
      </c>
      <c r="D269" s="92" t="n">
        <v>0</v>
      </c>
      <c r="E269" s="94" t="s">
        <v>497</v>
      </c>
      <c r="F269" s="94" t="s">
        <v>513</v>
      </c>
      <c r="G269" s="94" t="s">
        <v>445</v>
      </c>
      <c r="H269" s="92" t="s">
        <v>432</v>
      </c>
    </row>
    <row r="270">
      <c r="A270" s="91" t="s">
        <v>427</v>
      </c>
      <c r="B270" s="91" t="s">
        <v>540</v>
      </c>
      <c r="C270" s="91" t="s">
        <v>497</v>
      </c>
      <c r="D270" s="92" t="n">
        <v>0</v>
      </c>
      <c r="E270" s="94" t="s">
        <v>497</v>
      </c>
      <c r="F270" s="94" t="s">
        <v>499</v>
      </c>
      <c r="G270" s="94" t="s">
        <v>465</v>
      </c>
      <c r="H270" s="92" t="s">
        <v>432</v>
      </c>
    </row>
    <row r="271">
      <c r="A271" s="91" t="s">
        <v>427</v>
      </c>
      <c r="B271" s="91" t="s">
        <v>541</v>
      </c>
      <c r="C271" s="91" t="s">
        <v>497</v>
      </c>
      <c r="D271" s="92" t="n">
        <v>0</v>
      </c>
      <c r="E271" s="94" t="s">
        <v>497</v>
      </c>
      <c r="F271" s="94" t="s">
        <v>501</v>
      </c>
      <c r="G271" s="94" t="s">
        <v>465</v>
      </c>
      <c r="H271" s="92" t="s">
        <v>432</v>
      </c>
    </row>
    <row r="272">
      <c r="A272" s="91" t="s">
        <v>427</v>
      </c>
      <c r="B272" s="91" t="s">
        <v>542</v>
      </c>
      <c r="C272" s="91" t="s">
        <v>497</v>
      </c>
      <c r="D272" s="92" t="n">
        <v>0</v>
      </c>
      <c r="E272" s="94" t="s">
        <v>497</v>
      </c>
      <c r="F272" s="94" t="s">
        <v>528</v>
      </c>
      <c r="G272" s="94" t="s">
        <v>465</v>
      </c>
      <c r="H272" s="92" t="s">
        <v>432</v>
      </c>
    </row>
    <row r="273">
      <c r="A273" s="91" t="s">
        <v>427</v>
      </c>
      <c r="B273" s="91" t="s">
        <v>543</v>
      </c>
      <c r="C273" s="91" t="s">
        <v>497</v>
      </c>
      <c r="D273" s="92" t="n">
        <v>0</v>
      </c>
      <c r="E273" s="94" t="s">
        <v>497</v>
      </c>
      <c r="F273" s="94" t="s">
        <v>530</v>
      </c>
      <c r="G273" s="94" t="s">
        <v>465</v>
      </c>
      <c r="H273" s="92" t="s">
        <v>432</v>
      </c>
    </row>
    <row r="274">
      <c r="A274" s="91" t="s">
        <v>427</v>
      </c>
      <c r="B274" s="91" t="s">
        <v>544</v>
      </c>
      <c r="C274" s="91" t="s">
        <v>497</v>
      </c>
      <c r="D274" s="92" t="n">
        <v>0</v>
      </c>
      <c r="E274" s="94" t="s">
        <v>497</v>
      </c>
      <c r="F274" s="94" t="s">
        <v>511</v>
      </c>
      <c r="G274" s="94" t="s">
        <v>465</v>
      </c>
      <c r="H274" s="92" t="s">
        <v>432</v>
      </c>
    </row>
    <row r="275">
      <c r="A275" s="91" t="s">
        <v>427</v>
      </c>
      <c r="B275" s="91" t="s">
        <v>545</v>
      </c>
      <c r="C275" s="91" t="s">
        <v>497</v>
      </c>
      <c r="D275" s="92" t="n">
        <v>0</v>
      </c>
      <c r="E275" s="94" t="s">
        <v>497</v>
      </c>
      <c r="F275" s="94" t="s">
        <v>513</v>
      </c>
      <c r="G275" s="94" t="s">
        <v>465</v>
      </c>
      <c r="H275" s="92" t="s">
        <v>432</v>
      </c>
    </row>
    <row r="276">
      <c r="A276" s="91" t="s">
        <v>427</v>
      </c>
      <c r="B276" s="91" t="s">
        <v>546</v>
      </c>
      <c r="C276" s="91" t="s">
        <v>497</v>
      </c>
      <c r="D276" s="92" t="n">
        <v>0</v>
      </c>
      <c r="E276" s="94" t="s">
        <v>497</v>
      </c>
      <c r="F276" s="94" t="s">
        <v>499</v>
      </c>
      <c r="G276" s="94" t="s">
        <v>431</v>
      </c>
      <c r="H276" s="92" t="s">
        <v>432</v>
      </c>
    </row>
    <row r="277">
      <c r="A277" s="91" t="s">
        <v>427</v>
      </c>
      <c r="B277" s="91" t="s">
        <v>547</v>
      </c>
      <c r="C277" s="91" t="s">
        <v>497</v>
      </c>
      <c r="D277" s="92" t="n">
        <v>0</v>
      </c>
      <c r="E277" s="94" t="s">
        <v>497</v>
      </c>
      <c r="F277" s="94" t="s">
        <v>509</v>
      </c>
      <c r="G277" s="94" t="s">
        <v>431</v>
      </c>
      <c r="H277" s="92" t="s">
        <v>432</v>
      </c>
    </row>
    <row r="278">
      <c r="A278" s="91" t="s">
        <v>427</v>
      </c>
      <c r="B278" s="91" t="s">
        <v>548</v>
      </c>
      <c r="C278" s="91" t="s">
        <v>497</v>
      </c>
      <c r="D278" s="92" t="n">
        <v>0</v>
      </c>
      <c r="E278" s="94" t="s">
        <v>497</v>
      </c>
      <c r="F278" s="94" t="s">
        <v>549</v>
      </c>
      <c r="G278" s="94" t="s">
        <v>431</v>
      </c>
      <c r="H278" s="92" t="s">
        <v>432</v>
      </c>
    </row>
    <row r="279">
      <c r="A279" s="91" t="s">
        <v>427</v>
      </c>
      <c r="B279" s="91" t="s">
        <v>550</v>
      </c>
      <c r="C279" s="91" t="s">
        <v>497</v>
      </c>
      <c r="D279" s="92" t="n">
        <v>0</v>
      </c>
      <c r="E279" s="94" t="s">
        <v>497</v>
      </c>
      <c r="F279" s="94" t="s">
        <v>499</v>
      </c>
      <c r="G279" s="94" t="s">
        <v>551</v>
      </c>
      <c r="H279" s="92" t="s">
        <v>432</v>
      </c>
    </row>
    <row r="280">
      <c r="A280" s="91" t="s">
        <v>427</v>
      </c>
      <c r="B280" s="91" t="s">
        <v>552</v>
      </c>
      <c r="C280" s="91" t="s">
        <v>497</v>
      </c>
      <c r="D280" s="92" t="n">
        <v>0</v>
      </c>
      <c r="E280" s="94" t="s">
        <v>497</v>
      </c>
      <c r="F280" s="94" t="s">
        <v>501</v>
      </c>
      <c r="G280" s="94" t="s">
        <v>551</v>
      </c>
      <c r="H280" s="92" t="s">
        <v>432</v>
      </c>
    </row>
    <row r="281">
      <c r="A281" s="91" t="s">
        <v>427</v>
      </c>
      <c r="B281" s="91" t="s">
        <v>553</v>
      </c>
      <c r="C281" s="91" t="s">
        <v>497</v>
      </c>
      <c r="D281" s="92" t="n">
        <v>0</v>
      </c>
      <c r="E281" s="94" t="s">
        <v>497</v>
      </c>
      <c r="F281" s="94" t="s">
        <v>554</v>
      </c>
      <c r="G281" s="94" t="s">
        <v>551</v>
      </c>
      <c r="H281" s="92" t="s">
        <v>432</v>
      </c>
    </row>
    <row r="282">
      <c r="A282" s="91" t="s">
        <v>427</v>
      </c>
      <c r="B282" s="91" t="s">
        <v>555</v>
      </c>
      <c r="C282" s="91" t="s">
        <v>497</v>
      </c>
      <c r="D282" s="92" t="n">
        <v>0</v>
      </c>
      <c r="E282" s="94" t="s">
        <v>497</v>
      </c>
      <c r="F282" s="94" t="s">
        <v>528</v>
      </c>
      <c r="G282" s="94" t="s">
        <v>551</v>
      </c>
      <c r="H282" s="92" t="s">
        <v>432</v>
      </c>
    </row>
    <row r="283">
      <c r="A283" s="91" t="s">
        <v>427</v>
      </c>
      <c r="B283" s="91" t="s">
        <v>556</v>
      </c>
      <c r="C283" s="91" t="s">
        <v>497</v>
      </c>
      <c r="D283" s="92" t="n">
        <v>0</v>
      </c>
      <c r="E283" s="94" t="s">
        <v>497</v>
      </c>
      <c r="F283" s="94" t="s">
        <v>513</v>
      </c>
      <c r="G283" s="94" t="s">
        <v>551</v>
      </c>
      <c r="H283" s="92" t="s">
        <v>432</v>
      </c>
    </row>
    <row r="284">
      <c r="A284" s="91" t="s">
        <v>427</v>
      </c>
      <c r="B284" s="91" t="s">
        <v>557</v>
      </c>
      <c r="C284" s="91" t="s">
        <v>497</v>
      </c>
      <c r="D284" s="92" t="n">
        <v>0</v>
      </c>
      <c r="E284" s="94" t="s">
        <v>497</v>
      </c>
      <c r="F284" s="94" t="s">
        <v>511</v>
      </c>
      <c r="G284" s="94" t="s">
        <v>551</v>
      </c>
      <c r="H284" s="92" t="s">
        <v>432</v>
      </c>
    </row>
    <row r="285">
      <c r="A285" s="91" t="s">
        <v>427</v>
      </c>
      <c r="B285" s="91" t="s">
        <v>558</v>
      </c>
      <c r="C285" s="91" t="s">
        <v>497</v>
      </c>
      <c r="D285" s="92" t="n">
        <v>0</v>
      </c>
      <c r="E285" s="94" t="s">
        <v>497</v>
      </c>
      <c r="F285" s="94" t="s">
        <v>559</v>
      </c>
      <c r="G285" s="94" t="s">
        <v>551</v>
      </c>
      <c r="H285" s="92" t="s">
        <v>432</v>
      </c>
    </row>
    <row r="286">
      <c r="A286" s="91" t="s">
        <v>427</v>
      </c>
      <c r="B286" s="91" t="s">
        <v>560</v>
      </c>
      <c r="C286" s="91" t="s">
        <v>497</v>
      </c>
      <c r="D286" s="92" t="n">
        <v>0</v>
      </c>
      <c r="E286" s="94" t="s">
        <v>497</v>
      </c>
      <c r="F286" s="94" t="s">
        <v>517</v>
      </c>
      <c r="G286" s="94" t="s">
        <v>559</v>
      </c>
      <c r="H286" s="92" t="s">
        <v>432</v>
      </c>
    </row>
    <row r="287">
      <c r="A287" s="91" t="s">
        <v>427</v>
      </c>
      <c r="B287" s="91" t="s">
        <v>561</v>
      </c>
      <c r="C287" s="91" t="s">
        <v>497</v>
      </c>
      <c r="D287" s="92" t="n">
        <v>0</v>
      </c>
      <c r="E287" s="94" t="s">
        <v>497</v>
      </c>
      <c r="F287" s="94" t="s">
        <v>499</v>
      </c>
      <c r="G287" s="94" t="s">
        <v>562</v>
      </c>
      <c r="H287" s="92" t="s">
        <v>432</v>
      </c>
    </row>
    <row r="288">
      <c r="A288" s="91" t="s">
        <v>427</v>
      </c>
      <c r="B288" s="91" t="s">
        <v>563</v>
      </c>
      <c r="C288" s="91" t="s">
        <v>497</v>
      </c>
      <c r="D288" s="92" t="n">
        <v>0</v>
      </c>
      <c r="E288" s="94" t="s">
        <v>497</v>
      </c>
      <c r="F288" s="94" t="s">
        <v>501</v>
      </c>
      <c r="G288" s="94" t="s">
        <v>562</v>
      </c>
      <c r="H288" s="92" t="s">
        <v>432</v>
      </c>
    </row>
    <row r="289">
      <c r="A289" s="91" t="s">
        <v>427</v>
      </c>
      <c r="B289" s="91" t="s">
        <v>564</v>
      </c>
      <c r="C289" s="91" t="s">
        <v>497</v>
      </c>
      <c r="D289" s="92" t="n">
        <v>0</v>
      </c>
      <c r="E289" s="94" t="s">
        <v>497</v>
      </c>
      <c r="F289" s="94" t="s">
        <v>554</v>
      </c>
      <c r="G289" s="94" t="s">
        <v>562</v>
      </c>
      <c r="H289" s="92" t="s">
        <v>432</v>
      </c>
    </row>
    <row r="290">
      <c r="A290" s="91" t="s">
        <v>427</v>
      </c>
      <c r="B290" s="91" t="s">
        <v>565</v>
      </c>
      <c r="C290" s="91" t="s">
        <v>497</v>
      </c>
      <c r="D290" s="92" t="n">
        <v>0</v>
      </c>
      <c r="E290" s="94" t="s">
        <v>497</v>
      </c>
      <c r="F290" s="94" t="s">
        <v>528</v>
      </c>
      <c r="G290" s="94" t="s">
        <v>562</v>
      </c>
      <c r="H290" s="92" t="s">
        <v>432</v>
      </c>
    </row>
    <row r="291">
      <c r="A291" s="91" t="s">
        <v>427</v>
      </c>
      <c r="B291" s="91" t="s">
        <v>566</v>
      </c>
      <c r="C291" s="91" t="s">
        <v>497</v>
      </c>
      <c r="D291" s="92" t="n">
        <v>0</v>
      </c>
      <c r="E291" s="94" t="s">
        <v>497</v>
      </c>
      <c r="F291" s="94" t="s">
        <v>511</v>
      </c>
      <c r="G291" s="94" t="s">
        <v>562</v>
      </c>
      <c r="H291" s="92" t="s">
        <v>432</v>
      </c>
    </row>
    <row r="292">
      <c r="A292" s="91" t="s">
        <v>427</v>
      </c>
      <c r="B292" s="91" t="s">
        <v>567</v>
      </c>
      <c r="C292" s="91" t="s">
        <v>497</v>
      </c>
      <c r="D292" s="92" t="n">
        <v>0</v>
      </c>
      <c r="E292" s="94" t="s">
        <v>497</v>
      </c>
      <c r="F292" s="94" t="s">
        <v>513</v>
      </c>
      <c r="G292" s="94" t="s">
        <v>562</v>
      </c>
      <c r="H292" s="92" t="s">
        <v>432</v>
      </c>
    </row>
    <row r="293">
      <c r="A293" s="91" t="s">
        <v>427</v>
      </c>
      <c r="B293" s="91" t="s">
        <v>568</v>
      </c>
      <c r="C293" s="91" t="s">
        <v>497</v>
      </c>
      <c r="D293" s="92" t="n">
        <v>0</v>
      </c>
      <c r="E293" s="94" t="s">
        <v>497</v>
      </c>
      <c r="F293" s="94" t="s">
        <v>554</v>
      </c>
      <c r="G293" s="94" t="s">
        <v>524</v>
      </c>
      <c r="H293" s="92" t="s">
        <v>432</v>
      </c>
    </row>
    <row r="294">
      <c r="A294" s="91" t="s">
        <v>427</v>
      </c>
      <c r="B294" s="91" t="s">
        <v>569</v>
      </c>
      <c r="C294" s="91" t="s">
        <v>497</v>
      </c>
      <c r="D294" s="92" t="n">
        <v>0</v>
      </c>
      <c r="E294" s="94" t="s">
        <v>497</v>
      </c>
      <c r="F294" s="94" t="s">
        <v>570</v>
      </c>
      <c r="G294" s="94" t="s">
        <v>524</v>
      </c>
      <c r="H294" s="92" t="s">
        <v>432</v>
      </c>
    </row>
    <row r="295">
      <c r="A295" s="91" t="s">
        <v>427</v>
      </c>
      <c r="B295" s="91" t="s">
        <v>571</v>
      </c>
      <c r="C295" s="91" t="s">
        <v>497</v>
      </c>
      <c r="D295" s="92" t="n">
        <v>0</v>
      </c>
      <c r="E295" s="94" t="s">
        <v>497</v>
      </c>
      <c r="F295" s="94" t="s">
        <v>517</v>
      </c>
      <c r="G295" s="94" t="s">
        <v>570</v>
      </c>
      <c r="H295" s="92" t="s">
        <v>432</v>
      </c>
    </row>
    <row r="296">
      <c r="A296" s="91" t="s">
        <v>427</v>
      </c>
      <c r="B296" s="91" t="s">
        <v>572</v>
      </c>
      <c r="C296" s="91" t="s">
        <v>497</v>
      </c>
      <c r="D296" s="92" t="n">
        <v>0</v>
      </c>
      <c r="E296" s="94" t="s">
        <v>497</v>
      </c>
      <c r="F296" s="94" t="s">
        <v>519</v>
      </c>
      <c r="G296" s="94" t="s">
        <v>434</v>
      </c>
      <c r="H296" s="92" t="s">
        <v>432</v>
      </c>
    </row>
    <row r="297">
      <c r="A297" s="91" t="s">
        <v>427</v>
      </c>
      <c r="B297" s="91" t="s">
        <v>573</v>
      </c>
      <c r="C297" s="91" t="s">
        <v>497</v>
      </c>
      <c r="D297" s="92" t="n">
        <v>0</v>
      </c>
      <c r="E297" s="94" t="s">
        <v>497</v>
      </c>
      <c r="F297" s="94" t="s">
        <v>517</v>
      </c>
      <c r="G297" s="94" t="s">
        <v>519</v>
      </c>
      <c r="H297" s="92" t="s">
        <v>432</v>
      </c>
    </row>
    <row r="298">
      <c r="A298" s="91" t="s">
        <v>427</v>
      </c>
      <c r="B298" s="91" t="s">
        <v>574</v>
      </c>
      <c r="C298" s="91" t="s">
        <v>497</v>
      </c>
      <c r="D298" s="92" t="n">
        <v>0</v>
      </c>
      <c r="E298" s="94" t="s">
        <v>497</v>
      </c>
      <c r="F298" s="94" t="s">
        <v>575</v>
      </c>
      <c r="G298" s="94" t="s">
        <v>434</v>
      </c>
      <c r="H298" s="92" t="s">
        <v>432</v>
      </c>
    </row>
    <row r="299">
      <c r="A299" s="91" t="s">
        <v>427</v>
      </c>
      <c r="B299" s="91" t="s">
        <v>576</v>
      </c>
      <c r="C299" s="91" t="s">
        <v>497</v>
      </c>
      <c r="D299" s="92" t="n">
        <v>0</v>
      </c>
      <c r="E299" s="94" t="s">
        <v>497</v>
      </c>
      <c r="F299" s="94" t="s">
        <v>577</v>
      </c>
      <c r="G299" s="94" t="s">
        <v>434</v>
      </c>
      <c r="H299" s="92" t="s">
        <v>432</v>
      </c>
    </row>
    <row r="300">
      <c r="A300" s="91" t="s">
        <v>427</v>
      </c>
      <c r="B300" s="91" t="s">
        <v>578</v>
      </c>
      <c r="C300" s="91" t="s">
        <v>497</v>
      </c>
      <c r="D300" s="92" t="n">
        <v>0</v>
      </c>
      <c r="E300" s="94" t="s">
        <v>497</v>
      </c>
      <c r="F300" s="94" t="s">
        <v>437</v>
      </c>
      <c r="G300" s="94" t="s">
        <v>579</v>
      </c>
      <c r="H300" s="92" t="s">
        <v>432</v>
      </c>
    </row>
    <row r="301">
      <c r="A301" s="91" t="s">
        <v>427</v>
      </c>
      <c r="B301" s="91" t="s">
        <v>580</v>
      </c>
      <c r="C301" s="91" t="s">
        <v>497</v>
      </c>
      <c r="D301" s="92" t="n">
        <v>0</v>
      </c>
      <c r="E301" s="94" t="s">
        <v>497</v>
      </c>
      <c r="F301" s="94" t="s">
        <v>581</v>
      </c>
      <c r="G301" s="94" t="s">
        <v>437</v>
      </c>
      <c r="H301" s="92" t="s">
        <v>432</v>
      </c>
    </row>
    <row r="302">
      <c r="A302" s="91" t="s">
        <v>427</v>
      </c>
      <c r="B302" s="91" t="s">
        <v>582</v>
      </c>
      <c r="C302" s="91" t="s">
        <v>497</v>
      </c>
      <c r="D302" s="92" t="n">
        <v>0</v>
      </c>
      <c r="E302" s="94" t="s">
        <v>497</v>
      </c>
      <c r="F302" s="94" t="s">
        <v>511</v>
      </c>
      <c r="G302" s="94" t="s">
        <v>437</v>
      </c>
      <c r="H302" s="92" t="s">
        <v>432</v>
      </c>
    </row>
    <row r="303">
      <c r="A303" s="91" t="s">
        <v>427</v>
      </c>
      <c r="B303" s="91" t="s">
        <v>583</v>
      </c>
      <c r="C303" s="91" t="s">
        <v>497</v>
      </c>
      <c r="D303" s="92" t="n">
        <v>0</v>
      </c>
      <c r="E303" s="94" t="s">
        <v>497</v>
      </c>
      <c r="F303" s="94" t="s">
        <v>511</v>
      </c>
      <c r="G303" s="94" t="s">
        <v>463</v>
      </c>
      <c r="H303" s="92" t="s">
        <v>432</v>
      </c>
    </row>
    <row r="304">
      <c r="A304" s="91" t="s">
        <v>427</v>
      </c>
      <c r="B304" s="91" t="s">
        <v>584</v>
      </c>
      <c r="C304" s="91" t="s">
        <v>497</v>
      </c>
      <c r="D304" s="92" t="n">
        <v>0</v>
      </c>
      <c r="E304" s="94" t="s">
        <v>497</v>
      </c>
      <c r="F304" s="94" t="s">
        <v>511</v>
      </c>
      <c r="G304" s="94" t="s">
        <v>445</v>
      </c>
      <c r="H304" s="92" t="s">
        <v>432</v>
      </c>
    </row>
    <row r="305">
      <c r="A305" s="91" t="s">
        <v>427</v>
      </c>
      <c r="B305" s="91" t="s">
        <v>585</v>
      </c>
      <c r="C305" s="91" t="s">
        <v>497</v>
      </c>
      <c r="D305" s="92" t="n">
        <v>0</v>
      </c>
      <c r="E305" s="94" t="s">
        <v>497</v>
      </c>
      <c r="F305" s="94" t="s">
        <v>511</v>
      </c>
      <c r="G305" s="94" t="s">
        <v>465</v>
      </c>
      <c r="H305" s="92" t="s">
        <v>432</v>
      </c>
    </row>
    <row r="306">
      <c r="A306" s="91" t="s">
        <v>427</v>
      </c>
      <c r="B306" s="91" t="s">
        <v>586</v>
      </c>
      <c r="C306" s="91" t="s">
        <v>497</v>
      </c>
      <c r="D306" s="92" t="n">
        <v>0</v>
      </c>
      <c r="E306" s="94" t="s">
        <v>497</v>
      </c>
      <c r="F306" s="94" t="s">
        <v>511</v>
      </c>
      <c r="G306" s="94" t="s">
        <v>431</v>
      </c>
      <c r="H306" s="92" t="s">
        <v>432</v>
      </c>
    </row>
    <row r="307">
      <c r="A307" s="91" t="s">
        <v>427</v>
      </c>
      <c r="B307" s="91" t="s">
        <v>587</v>
      </c>
      <c r="C307" s="91" t="s">
        <v>497</v>
      </c>
      <c r="D307" s="92" t="n">
        <v>0</v>
      </c>
      <c r="E307" s="94" t="s">
        <v>497</v>
      </c>
      <c r="F307" s="94" t="s">
        <v>511</v>
      </c>
      <c r="G307" s="94" t="s">
        <v>551</v>
      </c>
      <c r="H307" s="92" t="s">
        <v>432</v>
      </c>
    </row>
    <row r="308">
      <c r="A308" s="91" t="s">
        <v>427</v>
      </c>
      <c r="B308" s="91" t="s">
        <v>588</v>
      </c>
      <c r="C308" s="91" t="s">
        <v>497</v>
      </c>
      <c r="D308" s="92" t="n">
        <v>0</v>
      </c>
      <c r="E308" s="94" t="s">
        <v>497</v>
      </c>
      <c r="F308" s="94" t="s">
        <v>511</v>
      </c>
      <c r="G308" s="94" t="s">
        <v>562</v>
      </c>
      <c r="H308" s="92" t="s">
        <v>432</v>
      </c>
    </row>
    <row r="309">
      <c r="A309" s="91" t="s">
        <v>427</v>
      </c>
      <c r="B309" s="91" t="s">
        <v>589</v>
      </c>
      <c r="C309" s="91" t="s">
        <v>497</v>
      </c>
      <c r="D309" s="92" t="n">
        <v>0</v>
      </c>
      <c r="E309" s="94" t="s">
        <v>497</v>
      </c>
      <c r="F309" s="94" t="s">
        <v>511</v>
      </c>
      <c r="G309" s="94" t="s">
        <v>524</v>
      </c>
      <c r="H309" s="92" t="s">
        <v>432</v>
      </c>
    </row>
    <row r="310">
      <c r="A310" s="91" t="s">
        <v>427</v>
      </c>
      <c r="B310" s="91" t="s">
        <v>590</v>
      </c>
      <c r="C310" s="91" t="s">
        <v>497</v>
      </c>
      <c r="D310" s="92" t="n">
        <v>0</v>
      </c>
      <c r="E310" s="94" t="s">
        <v>497</v>
      </c>
      <c r="F310" s="94" t="s">
        <v>511</v>
      </c>
      <c r="G310" s="94" t="s">
        <v>434</v>
      </c>
      <c r="H310" s="92" t="s">
        <v>432</v>
      </c>
    </row>
    <row r="311">
      <c r="A311" s="91" t="s">
        <v>427</v>
      </c>
      <c r="B311" s="91" t="s">
        <v>591</v>
      </c>
      <c r="C311" s="91" t="s">
        <v>592</v>
      </c>
      <c r="D311" s="92" t="n">
        <v>0</v>
      </c>
      <c r="E311" s="94" t="s">
        <v>592</v>
      </c>
      <c r="F311" s="94" t="s">
        <v>593</v>
      </c>
      <c r="G311" s="94" t="s">
        <v>594</v>
      </c>
      <c r="H311" s="92" t="s">
        <v>432</v>
      </c>
    </row>
    <row r="312">
      <c r="A312" s="91" t="s">
        <v>427</v>
      </c>
      <c r="B312" s="91" t="s">
        <v>595</v>
      </c>
      <c r="C312" s="91" t="s">
        <v>592</v>
      </c>
      <c r="D312" s="92" t="n">
        <v>0</v>
      </c>
      <c r="E312" s="94" t="s">
        <v>592</v>
      </c>
      <c r="F312" s="94" t="s">
        <v>594</v>
      </c>
      <c r="G312" s="94" t="s">
        <v>596</v>
      </c>
      <c r="H312" s="92" t="s">
        <v>432</v>
      </c>
    </row>
    <row r="313">
      <c r="A313" s="91" t="s">
        <v>427</v>
      </c>
      <c r="B313" s="91" t="s">
        <v>597</v>
      </c>
      <c r="C313" s="91" t="s">
        <v>592</v>
      </c>
      <c r="D313" s="92" t="n">
        <v>0</v>
      </c>
      <c r="E313" s="94" t="s">
        <v>592</v>
      </c>
      <c r="F313" s="94" t="s">
        <v>598</v>
      </c>
      <c r="G313" s="94" t="s">
        <v>599</v>
      </c>
      <c r="H313" s="92" t="s">
        <v>432</v>
      </c>
    </row>
    <row r="314">
      <c r="A314" s="91" t="s">
        <v>427</v>
      </c>
      <c r="B314" s="91" t="s">
        <v>600</v>
      </c>
      <c r="C314" s="91" t="s">
        <v>592</v>
      </c>
      <c r="D314" s="92" t="n">
        <v>0</v>
      </c>
      <c r="E314" s="94" t="s">
        <v>592</v>
      </c>
      <c r="F314" s="94" t="s">
        <v>598</v>
      </c>
      <c r="G314" s="94" t="s">
        <v>601</v>
      </c>
      <c r="H314" s="92" t="s">
        <v>432</v>
      </c>
    </row>
    <row r="315">
      <c r="A315" s="91" t="s">
        <v>427</v>
      </c>
      <c r="B315" s="91" t="s">
        <v>602</v>
      </c>
      <c r="C315" s="91" t="s">
        <v>592</v>
      </c>
      <c r="D315" s="92" t="n">
        <v>0</v>
      </c>
      <c r="E315" s="94" t="s">
        <v>592</v>
      </c>
      <c r="F315" s="94" t="s">
        <v>598</v>
      </c>
      <c r="G315" s="94" t="s">
        <v>601</v>
      </c>
      <c r="H315" s="92" t="s">
        <v>432</v>
      </c>
    </row>
    <row r="316">
      <c r="A316" s="91" t="s">
        <v>427</v>
      </c>
      <c r="B316" s="91" t="s">
        <v>603</v>
      </c>
      <c r="C316" s="91" t="s">
        <v>592</v>
      </c>
      <c r="D316" s="92" t="n">
        <v>0</v>
      </c>
      <c r="E316" s="94" t="s">
        <v>592</v>
      </c>
      <c r="F316" s="94" t="s">
        <v>604</v>
      </c>
      <c r="G316" s="94" t="s">
        <v>605</v>
      </c>
      <c r="H316" s="92" t="s">
        <v>432</v>
      </c>
    </row>
    <row r="317">
      <c r="A317" s="91" t="s">
        <v>427</v>
      </c>
      <c r="B317" s="91" t="s">
        <v>606</v>
      </c>
      <c r="C317" s="91" t="s">
        <v>592</v>
      </c>
      <c r="D317" s="92" t="n">
        <v>0</v>
      </c>
      <c r="E317" s="94" t="s">
        <v>592</v>
      </c>
      <c r="F317" s="94" t="s">
        <v>596</v>
      </c>
      <c r="G317" s="94" t="s">
        <v>607</v>
      </c>
      <c r="H317" s="92" t="s">
        <v>432</v>
      </c>
    </row>
    <row r="318">
      <c r="A318" s="91" t="s">
        <v>427</v>
      </c>
      <c r="B318" s="91" t="s">
        <v>608</v>
      </c>
      <c r="C318" s="91" t="s">
        <v>592</v>
      </c>
      <c r="D318" s="92" t="n">
        <v>0</v>
      </c>
      <c r="E318" s="94" t="s">
        <v>592</v>
      </c>
      <c r="F318" s="94" t="s">
        <v>596</v>
      </c>
      <c r="G318" s="94" t="s">
        <v>609</v>
      </c>
      <c r="H318" s="92" t="s">
        <v>432</v>
      </c>
    </row>
    <row r="319">
      <c r="A319" s="91" t="s">
        <v>427</v>
      </c>
      <c r="B319" s="91" t="s">
        <v>610</v>
      </c>
      <c r="C319" s="91" t="s">
        <v>592</v>
      </c>
      <c r="D319" s="92" t="n">
        <v>0</v>
      </c>
      <c r="E319" s="94" t="s">
        <v>592</v>
      </c>
      <c r="F319" s="94" t="s">
        <v>611</v>
      </c>
      <c r="G319" s="94" t="s">
        <v>609</v>
      </c>
      <c r="H319" s="92" t="s">
        <v>432</v>
      </c>
    </row>
    <row r="320">
      <c r="A320" s="91" t="s">
        <v>427</v>
      </c>
      <c r="B320" s="91" t="s">
        <v>612</v>
      </c>
      <c r="C320" s="91" t="s">
        <v>592</v>
      </c>
      <c r="D320" s="92" t="n">
        <v>0</v>
      </c>
      <c r="E320" s="94" t="s">
        <v>592</v>
      </c>
      <c r="F320" s="94" t="s">
        <v>609</v>
      </c>
      <c r="G320" s="94" t="s">
        <v>598</v>
      </c>
      <c r="H320" s="92" t="s">
        <v>432</v>
      </c>
    </row>
    <row r="321">
      <c r="A321" s="91" t="s">
        <v>427</v>
      </c>
      <c r="B321" s="91" t="s">
        <v>613</v>
      </c>
      <c r="C321" s="91" t="s">
        <v>592</v>
      </c>
      <c r="D321" s="93" t="n">
        <v>0</v>
      </c>
      <c r="E321" s="94" t="s">
        <v>592</v>
      </c>
      <c r="F321" s="94" t="s">
        <v>593</v>
      </c>
      <c r="G321" s="94" t="s">
        <v>614</v>
      </c>
      <c r="H321" s="92" t="s">
        <v>432</v>
      </c>
    </row>
    <row r="322">
      <c r="A322" s="91" t="s">
        <v>427</v>
      </c>
      <c r="B322" s="91" t="s">
        <v>615</v>
      </c>
      <c r="C322" s="91" t="s">
        <v>592</v>
      </c>
      <c r="D322" s="92" t="n">
        <v>0</v>
      </c>
      <c r="E322" s="94" t="s">
        <v>592</v>
      </c>
      <c r="F322" s="94" t="s">
        <v>614</v>
      </c>
      <c r="G322" s="94" t="s">
        <v>596</v>
      </c>
      <c r="H322" s="92" t="s">
        <v>432</v>
      </c>
    </row>
    <row r="323">
      <c r="A323" s="91" t="s">
        <v>427</v>
      </c>
      <c r="B323" s="91" t="s">
        <v>616</v>
      </c>
      <c r="C323" s="91" t="s">
        <v>592</v>
      </c>
      <c r="D323" s="92" t="n">
        <v>0</v>
      </c>
      <c r="E323" s="94" t="s">
        <v>592</v>
      </c>
      <c r="F323" s="94" t="s">
        <v>598</v>
      </c>
      <c r="G323" s="94" t="s">
        <v>617</v>
      </c>
      <c r="H323" s="92" t="s">
        <v>432</v>
      </c>
    </row>
    <row r="324">
      <c r="A324" s="91" t="s">
        <v>427</v>
      </c>
      <c r="B324" s="91" t="s">
        <v>618</v>
      </c>
      <c r="C324" s="91" t="s">
        <v>592</v>
      </c>
      <c r="D324" s="92" t="n">
        <v>0</v>
      </c>
      <c r="E324" s="94" t="s">
        <v>592</v>
      </c>
      <c r="F324" s="94" t="s">
        <v>598</v>
      </c>
      <c r="G324" s="94" t="s">
        <v>619</v>
      </c>
      <c r="H324" s="92" t="s">
        <v>432</v>
      </c>
    </row>
    <row r="325">
      <c r="A325" s="91" t="s">
        <v>427</v>
      </c>
      <c r="B325" s="91" t="s">
        <v>620</v>
      </c>
      <c r="C325" s="91" t="s">
        <v>592</v>
      </c>
      <c r="D325" s="92" t="n">
        <v>0</v>
      </c>
      <c r="E325" s="94" t="s">
        <v>592</v>
      </c>
      <c r="F325" s="94" t="s">
        <v>598</v>
      </c>
      <c r="G325" s="94" t="s">
        <v>619</v>
      </c>
      <c r="H325" s="92" t="s">
        <v>432</v>
      </c>
    </row>
    <row r="326">
      <c r="A326" s="91" t="s">
        <v>427</v>
      </c>
      <c r="B326" s="91" t="s">
        <v>621</v>
      </c>
      <c r="C326" s="91" t="s">
        <v>592</v>
      </c>
      <c r="D326" s="92" t="n">
        <v>0</v>
      </c>
      <c r="E326" s="94" t="s">
        <v>592</v>
      </c>
      <c r="F326" s="94" t="s">
        <v>604</v>
      </c>
      <c r="G326" s="94" t="s">
        <v>622</v>
      </c>
      <c r="H326" s="92" t="s">
        <v>432</v>
      </c>
    </row>
    <row r="327">
      <c r="A327" s="91" t="s">
        <v>427</v>
      </c>
      <c r="B327" s="91" t="s">
        <v>623</v>
      </c>
      <c r="C327" s="91" t="s">
        <v>592</v>
      </c>
      <c r="D327" s="92" t="n">
        <v>0</v>
      </c>
      <c r="E327" s="94" t="s">
        <v>592</v>
      </c>
      <c r="F327" s="94" t="s">
        <v>596</v>
      </c>
      <c r="G327" s="94" t="s">
        <v>624</v>
      </c>
      <c r="H327" s="92" t="s">
        <v>432</v>
      </c>
    </row>
    <row r="328">
      <c r="A328" s="91" t="s">
        <v>427</v>
      </c>
      <c r="B328" s="91" t="s">
        <v>625</v>
      </c>
      <c r="C328" s="91" t="s">
        <v>592</v>
      </c>
      <c r="D328" s="92" t="n">
        <v>0</v>
      </c>
      <c r="E328" s="94" t="s">
        <v>592</v>
      </c>
      <c r="F328" s="94" t="s">
        <v>596</v>
      </c>
      <c r="G328" s="94" t="s">
        <v>609</v>
      </c>
      <c r="H328" s="92" t="s">
        <v>432</v>
      </c>
    </row>
    <row r="329">
      <c r="A329" s="91" t="s">
        <v>427</v>
      </c>
      <c r="B329" s="91" t="s">
        <v>626</v>
      </c>
      <c r="C329" s="91" t="s">
        <v>592</v>
      </c>
      <c r="D329" s="92" t="n">
        <v>0</v>
      </c>
      <c r="E329" s="94" t="s">
        <v>592</v>
      </c>
      <c r="F329" s="94" t="s">
        <v>611</v>
      </c>
      <c r="G329" s="94" t="s">
        <v>609</v>
      </c>
      <c r="H329" s="92" t="s">
        <v>432</v>
      </c>
    </row>
    <row r="330">
      <c r="A330" s="91" t="s">
        <v>427</v>
      </c>
      <c r="B330" s="91" t="s">
        <v>627</v>
      </c>
      <c r="C330" s="91" t="s">
        <v>592</v>
      </c>
      <c r="D330" s="92" t="n">
        <v>0</v>
      </c>
      <c r="E330" s="94" t="s">
        <v>592</v>
      </c>
      <c r="F330" s="94" t="s">
        <v>609</v>
      </c>
      <c r="G330" s="94" t="s">
        <v>598</v>
      </c>
      <c r="H330" s="92" t="s">
        <v>432</v>
      </c>
    </row>
    <row r="331">
      <c r="A331" s="91" t="s">
        <v>427</v>
      </c>
      <c r="B331" s="91" t="s">
        <v>591</v>
      </c>
      <c r="C331" s="91" t="s">
        <v>628</v>
      </c>
      <c r="D331" s="93" t="n">
        <v>0</v>
      </c>
      <c r="E331" s="94" t="s">
        <v>628</v>
      </c>
      <c r="F331" s="94" t="s">
        <v>593</v>
      </c>
      <c r="G331" s="94" t="s">
        <v>594</v>
      </c>
      <c r="H331" s="92" t="s">
        <v>432</v>
      </c>
    </row>
    <row r="332">
      <c r="A332" s="91" t="s">
        <v>427</v>
      </c>
      <c r="B332" s="91" t="s">
        <v>595</v>
      </c>
      <c r="C332" s="91" t="s">
        <v>628</v>
      </c>
      <c r="D332" s="92" t="n">
        <v>0</v>
      </c>
      <c r="E332" s="94" t="s">
        <v>628</v>
      </c>
      <c r="F332" s="94" t="s">
        <v>594</v>
      </c>
      <c r="G332" s="94" t="s">
        <v>596</v>
      </c>
      <c r="H332" s="92" t="s">
        <v>432</v>
      </c>
    </row>
    <row r="333">
      <c r="A333" s="91" t="s">
        <v>427</v>
      </c>
      <c r="B333" s="91" t="s">
        <v>597</v>
      </c>
      <c r="C333" s="91" t="s">
        <v>628</v>
      </c>
      <c r="D333" s="92" t="n">
        <v>0</v>
      </c>
      <c r="E333" s="94" t="s">
        <v>628</v>
      </c>
      <c r="F333" s="94" t="s">
        <v>598</v>
      </c>
      <c r="G333" s="94" t="s">
        <v>599</v>
      </c>
      <c r="H333" s="92" t="s">
        <v>432</v>
      </c>
    </row>
    <row r="334">
      <c r="A334" s="91" t="s">
        <v>427</v>
      </c>
      <c r="B334" s="91" t="s">
        <v>600</v>
      </c>
      <c r="C334" s="91" t="s">
        <v>628</v>
      </c>
      <c r="D334" s="92" t="n">
        <v>0</v>
      </c>
      <c r="E334" s="94" t="s">
        <v>628</v>
      </c>
      <c r="F334" s="94" t="s">
        <v>598</v>
      </c>
      <c r="G334" s="94" t="s">
        <v>601</v>
      </c>
      <c r="H334" s="92" t="s">
        <v>432</v>
      </c>
    </row>
    <row r="335">
      <c r="A335" s="91" t="s">
        <v>427</v>
      </c>
      <c r="B335" s="91" t="s">
        <v>602</v>
      </c>
      <c r="C335" s="91" t="s">
        <v>628</v>
      </c>
      <c r="D335" s="92" t="n">
        <v>0</v>
      </c>
      <c r="E335" s="94" t="s">
        <v>628</v>
      </c>
      <c r="F335" s="94" t="s">
        <v>598</v>
      </c>
      <c r="G335" s="94" t="s">
        <v>601</v>
      </c>
      <c r="H335" s="92" t="s">
        <v>432</v>
      </c>
    </row>
    <row r="336">
      <c r="A336" s="91" t="s">
        <v>427</v>
      </c>
      <c r="B336" s="91" t="s">
        <v>603</v>
      </c>
      <c r="C336" s="91" t="s">
        <v>628</v>
      </c>
      <c r="D336" s="92" t="n">
        <v>0</v>
      </c>
      <c r="E336" s="94" t="s">
        <v>628</v>
      </c>
      <c r="F336" s="94" t="s">
        <v>604</v>
      </c>
      <c r="G336" s="94" t="s">
        <v>605</v>
      </c>
      <c r="H336" s="92" t="s">
        <v>432</v>
      </c>
    </row>
    <row r="337">
      <c r="A337" s="91" t="s">
        <v>427</v>
      </c>
      <c r="B337" s="91" t="s">
        <v>606</v>
      </c>
      <c r="C337" s="91" t="s">
        <v>628</v>
      </c>
      <c r="D337" s="92" t="n">
        <v>0</v>
      </c>
      <c r="E337" s="94" t="s">
        <v>628</v>
      </c>
      <c r="F337" s="94" t="s">
        <v>596</v>
      </c>
      <c r="G337" s="94" t="s">
        <v>607</v>
      </c>
      <c r="H337" s="92" t="s">
        <v>432</v>
      </c>
    </row>
    <row r="338">
      <c r="A338" s="91" t="s">
        <v>427</v>
      </c>
      <c r="B338" s="91" t="s">
        <v>608</v>
      </c>
      <c r="C338" s="91" t="s">
        <v>628</v>
      </c>
      <c r="D338" s="92" t="n">
        <v>0</v>
      </c>
      <c r="E338" s="94" t="s">
        <v>628</v>
      </c>
      <c r="F338" s="94" t="s">
        <v>596</v>
      </c>
      <c r="G338" s="94" t="s">
        <v>609</v>
      </c>
      <c r="H338" s="92" t="s">
        <v>432</v>
      </c>
    </row>
    <row r="339">
      <c r="A339" s="91" t="s">
        <v>427</v>
      </c>
      <c r="B339" s="91" t="s">
        <v>610</v>
      </c>
      <c r="C339" s="91" t="s">
        <v>628</v>
      </c>
      <c r="D339" s="92" t="n">
        <v>0</v>
      </c>
      <c r="E339" s="94" t="s">
        <v>628</v>
      </c>
      <c r="F339" s="94" t="s">
        <v>611</v>
      </c>
      <c r="G339" s="94" t="s">
        <v>609</v>
      </c>
      <c r="H339" s="92" t="s">
        <v>432</v>
      </c>
    </row>
    <row r="340">
      <c r="A340" s="91" t="s">
        <v>427</v>
      </c>
      <c r="B340" s="91" t="s">
        <v>612</v>
      </c>
      <c r="C340" s="91" t="s">
        <v>628</v>
      </c>
      <c r="D340" s="92" t="n">
        <v>0</v>
      </c>
      <c r="E340" s="94" t="s">
        <v>628</v>
      </c>
      <c r="F340" s="94" t="s">
        <v>609</v>
      </c>
      <c r="G340" s="94" t="s">
        <v>598</v>
      </c>
      <c r="H340" s="92" t="s">
        <v>432</v>
      </c>
    </row>
    <row r="341">
      <c r="A341" s="91" t="s">
        <v>427</v>
      </c>
      <c r="B341" s="91" t="s">
        <v>613</v>
      </c>
      <c r="C341" s="91" t="s">
        <v>628</v>
      </c>
      <c r="D341" s="93" t="n">
        <v>0</v>
      </c>
      <c r="E341" s="94" t="s">
        <v>628</v>
      </c>
      <c r="F341" s="94" t="s">
        <v>593</v>
      </c>
      <c r="G341" s="94" t="s">
        <v>614</v>
      </c>
      <c r="H341" s="92" t="s">
        <v>432</v>
      </c>
    </row>
    <row r="342">
      <c r="A342" s="91" t="s">
        <v>427</v>
      </c>
      <c r="B342" s="91" t="s">
        <v>615</v>
      </c>
      <c r="C342" s="91" t="s">
        <v>628</v>
      </c>
      <c r="D342" s="92" t="n">
        <v>0</v>
      </c>
      <c r="E342" s="94" t="s">
        <v>628</v>
      </c>
      <c r="F342" s="94" t="s">
        <v>614</v>
      </c>
      <c r="G342" s="94" t="s">
        <v>596</v>
      </c>
      <c r="H342" s="92" t="s">
        <v>432</v>
      </c>
    </row>
    <row r="343">
      <c r="A343" s="91" t="s">
        <v>427</v>
      </c>
      <c r="B343" s="91" t="s">
        <v>616</v>
      </c>
      <c r="C343" s="91" t="s">
        <v>628</v>
      </c>
      <c r="D343" s="92" t="n">
        <v>0</v>
      </c>
      <c r="E343" s="94" t="s">
        <v>628</v>
      </c>
      <c r="F343" s="94" t="s">
        <v>598</v>
      </c>
      <c r="G343" s="94" t="s">
        <v>617</v>
      </c>
      <c r="H343" s="92" t="s">
        <v>432</v>
      </c>
    </row>
    <row r="344">
      <c r="A344" s="91" t="s">
        <v>427</v>
      </c>
      <c r="B344" s="91" t="s">
        <v>618</v>
      </c>
      <c r="C344" s="91" t="s">
        <v>628</v>
      </c>
      <c r="D344" s="92" t="n">
        <v>0</v>
      </c>
      <c r="E344" s="94" t="s">
        <v>628</v>
      </c>
      <c r="F344" s="94" t="s">
        <v>598</v>
      </c>
      <c r="G344" s="94" t="s">
        <v>619</v>
      </c>
      <c r="H344" s="92" t="s">
        <v>432</v>
      </c>
    </row>
    <row r="345">
      <c r="A345" s="91" t="s">
        <v>427</v>
      </c>
      <c r="B345" s="91" t="s">
        <v>620</v>
      </c>
      <c r="C345" s="91" t="s">
        <v>628</v>
      </c>
      <c r="D345" s="92" t="n">
        <v>0</v>
      </c>
      <c r="E345" s="94" t="s">
        <v>628</v>
      </c>
      <c r="F345" s="94" t="s">
        <v>598</v>
      </c>
      <c r="G345" s="94" t="s">
        <v>619</v>
      </c>
      <c r="H345" s="92" t="s">
        <v>432</v>
      </c>
    </row>
    <row r="346">
      <c r="A346" s="91" t="s">
        <v>427</v>
      </c>
      <c r="B346" s="91" t="s">
        <v>621</v>
      </c>
      <c r="C346" s="91" t="s">
        <v>628</v>
      </c>
      <c r="D346" s="92" t="n">
        <v>0</v>
      </c>
      <c r="E346" s="94" t="s">
        <v>628</v>
      </c>
      <c r="F346" s="94" t="s">
        <v>604</v>
      </c>
      <c r="G346" s="94" t="s">
        <v>622</v>
      </c>
      <c r="H346" s="92" t="s">
        <v>432</v>
      </c>
    </row>
    <row r="347">
      <c r="A347" s="91" t="s">
        <v>427</v>
      </c>
      <c r="B347" s="91" t="s">
        <v>623</v>
      </c>
      <c r="C347" s="91" t="s">
        <v>628</v>
      </c>
      <c r="D347" s="92" t="n">
        <v>0</v>
      </c>
      <c r="E347" s="94" t="s">
        <v>628</v>
      </c>
      <c r="F347" s="94" t="s">
        <v>596</v>
      </c>
      <c r="G347" s="94" t="s">
        <v>624</v>
      </c>
      <c r="H347" s="92" t="s">
        <v>432</v>
      </c>
    </row>
    <row r="348">
      <c r="A348" s="91" t="s">
        <v>427</v>
      </c>
      <c r="B348" s="91" t="s">
        <v>625</v>
      </c>
      <c r="C348" s="91" t="s">
        <v>628</v>
      </c>
      <c r="D348" s="92" t="n">
        <v>0</v>
      </c>
      <c r="E348" s="94" t="s">
        <v>628</v>
      </c>
      <c r="F348" s="94" t="s">
        <v>596</v>
      </c>
      <c r="G348" s="94" t="s">
        <v>609</v>
      </c>
      <c r="H348" s="92" t="s">
        <v>432</v>
      </c>
    </row>
    <row r="349">
      <c r="A349" s="91" t="s">
        <v>427</v>
      </c>
      <c r="B349" s="91" t="s">
        <v>626</v>
      </c>
      <c r="C349" s="91" t="s">
        <v>628</v>
      </c>
      <c r="D349" s="92" t="n">
        <v>0</v>
      </c>
      <c r="E349" s="94" t="s">
        <v>628</v>
      </c>
      <c r="F349" s="94" t="s">
        <v>611</v>
      </c>
      <c r="G349" s="94" t="s">
        <v>609</v>
      </c>
      <c r="H349" s="92" t="s">
        <v>432</v>
      </c>
    </row>
    <row r="350">
      <c r="A350" s="91" t="s">
        <v>427</v>
      </c>
      <c r="B350" s="91" t="s">
        <v>627</v>
      </c>
      <c r="C350" s="91" t="s">
        <v>628</v>
      </c>
      <c r="D350" s="92" t="n">
        <v>0</v>
      </c>
      <c r="E350" s="94" t="s">
        <v>628</v>
      </c>
      <c r="F350" s="94" t="s">
        <v>609</v>
      </c>
      <c r="G350" s="94" t="s">
        <v>598</v>
      </c>
      <c r="H350" s="92" t="s">
        <v>432</v>
      </c>
    </row>
    <row r="351">
      <c r="A351" s="91" t="s">
        <v>427</v>
      </c>
      <c r="B351" s="91" t="s">
        <v>591</v>
      </c>
      <c r="C351" s="91" t="s">
        <v>629</v>
      </c>
      <c r="D351" s="93" t="n">
        <v>0</v>
      </c>
      <c r="E351" s="94" t="s">
        <v>629</v>
      </c>
      <c r="F351" s="94" t="s">
        <v>593</v>
      </c>
      <c r="G351" s="94" t="s">
        <v>594</v>
      </c>
      <c r="H351" s="92" t="s">
        <v>432</v>
      </c>
    </row>
    <row r="352">
      <c r="A352" s="91" t="s">
        <v>427</v>
      </c>
      <c r="B352" s="91" t="s">
        <v>595</v>
      </c>
      <c r="C352" s="91" t="s">
        <v>629</v>
      </c>
      <c r="D352" s="92" t="n">
        <v>0</v>
      </c>
      <c r="E352" s="94" t="s">
        <v>629</v>
      </c>
      <c r="F352" s="94" t="s">
        <v>594</v>
      </c>
      <c r="G352" s="94" t="s">
        <v>596</v>
      </c>
      <c r="H352" s="92" t="s">
        <v>432</v>
      </c>
    </row>
    <row r="353">
      <c r="A353" s="91" t="s">
        <v>427</v>
      </c>
      <c r="B353" s="91" t="s">
        <v>597</v>
      </c>
      <c r="C353" s="91" t="s">
        <v>629</v>
      </c>
      <c r="D353" s="92" t="n">
        <v>0</v>
      </c>
      <c r="E353" s="94" t="s">
        <v>629</v>
      </c>
      <c r="F353" s="94" t="s">
        <v>598</v>
      </c>
      <c r="G353" s="94" t="s">
        <v>599</v>
      </c>
      <c r="H353" s="92" t="s">
        <v>432</v>
      </c>
    </row>
    <row r="354">
      <c r="A354" s="91" t="s">
        <v>427</v>
      </c>
      <c r="B354" s="91" t="s">
        <v>600</v>
      </c>
      <c r="C354" s="91" t="s">
        <v>629</v>
      </c>
      <c r="D354" s="92" t="n">
        <v>0</v>
      </c>
      <c r="E354" s="94" t="s">
        <v>629</v>
      </c>
      <c r="F354" s="94" t="s">
        <v>598</v>
      </c>
      <c r="G354" s="94" t="s">
        <v>601</v>
      </c>
      <c r="H354" s="92" t="s">
        <v>432</v>
      </c>
    </row>
    <row r="355">
      <c r="A355" s="91" t="s">
        <v>427</v>
      </c>
      <c r="B355" s="91" t="s">
        <v>602</v>
      </c>
      <c r="C355" s="91" t="s">
        <v>629</v>
      </c>
      <c r="D355" s="92" t="n">
        <v>0</v>
      </c>
      <c r="E355" s="94" t="s">
        <v>629</v>
      </c>
      <c r="F355" s="94" t="s">
        <v>598</v>
      </c>
      <c r="G355" s="94" t="s">
        <v>601</v>
      </c>
      <c r="H355" s="92" t="s">
        <v>432</v>
      </c>
    </row>
    <row r="356">
      <c r="A356" s="91" t="s">
        <v>427</v>
      </c>
      <c r="B356" s="91" t="s">
        <v>603</v>
      </c>
      <c r="C356" s="91" t="s">
        <v>629</v>
      </c>
      <c r="D356" s="92" t="n">
        <v>0</v>
      </c>
      <c r="E356" s="94" t="s">
        <v>629</v>
      </c>
      <c r="F356" s="94" t="s">
        <v>604</v>
      </c>
      <c r="G356" s="94" t="s">
        <v>605</v>
      </c>
      <c r="H356" s="92" t="s">
        <v>432</v>
      </c>
    </row>
    <row r="357">
      <c r="A357" s="91" t="s">
        <v>427</v>
      </c>
      <c r="B357" s="91" t="s">
        <v>606</v>
      </c>
      <c r="C357" s="91" t="s">
        <v>629</v>
      </c>
      <c r="D357" s="92" t="n">
        <v>0</v>
      </c>
      <c r="E357" s="94" t="s">
        <v>629</v>
      </c>
      <c r="F357" s="94" t="s">
        <v>596</v>
      </c>
      <c r="G357" s="94" t="s">
        <v>607</v>
      </c>
      <c r="H357" s="92" t="s">
        <v>432</v>
      </c>
    </row>
    <row r="358">
      <c r="A358" s="91" t="s">
        <v>427</v>
      </c>
      <c r="B358" s="91" t="s">
        <v>608</v>
      </c>
      <c r="C358" s="91" t="s">
        <v>629</v>
      </c>
      <c r="D358" s="92" t="n">
        <v>0</v>
      </c>
      <c r="E358" s="94" t="s">
        <v>629</v>
      </c>
      <c r="F358" s="94" t="s">
        <v>596</v>
      </c>
      <c r="G358" s="94" t="s">
        <v>609</v>
      </c>
      <c r="H358" s="92" t="s">
        <v>432</v>
      </c>
    </row>
    <row r="359">
      <c r="A359" s="91" t="s">
        <v>427</v>
      </c>
      <c r="B359" s="91" t="s">
        <v>610</v>
      </c>
      <c r="C359" s="91" t="s">
        <v>629</v>
      </c>
      <c r="D359" s="92" t="n">
        <v>0</v>
      </c>
      <c r="E359" s="94" t="s">
        <v>629</v>
      </c>
      <c r="F359" s="94" t="s">
        <v>611</v>
      </c>
      <c r="G359" s="94" t="s">
        <v>609</v>
      </c>
      <c r="H359" s="92" t="s">
        <v>432</v>
      </c>
    </row>
    <row r="360">
      <c r="A360" s="91" t="s">
        <v>427</v>
      </c>
      <c r="B360" s="91" t="s">
        <v>612</v>
      </c>
      <c r="C360" s="91" t="s">
        <v>629</v>
      </c>
      <c r="D360" s="92" t="n">
        <v>0</v>
      </c>
      <c r="E360" s="94" t="s">
        <v>629</v>
      </c>
      <c r="F360" s="94" t="s">
        <v>609</v>
      </c>
      <c r="G360" s="94" t="s">
        <v>598</v>
      </c>
      <c r="H360" s="92" t="s">
        <v>432</v>
      </c>
    </row>
    <row r="361">
      <c r="A361" s="91" t="s">
        <v>427</v>
      </c>
      <c r="B361" s="91" t="s">
        <v>613</v>
      </c>
      <c r="C361" s="91" t="s">
        <v>629</v>
      </c>
      <c r="D361" s="93" t="n">
        <v>0</v>
      </c>
      <c r="E361" s="94" t="s">
        <v>629</v>
      </c>
      <c r="F361" s="94" t="s">
        <v>593</v>
      </c>
      <c r="G361" s="94" t="s">
        <v>614</v>
      </c>
      <c r="H361" s="92" t="s">
        <v>432</v>
      </c>
    </row>
    <row r="362">
      <c r="A362" s="91" t="s">
        <v>427</v>
      </c>
      <c r="B362" s="91" t="s">
        <v>615</v>
      </c>
      <c r="C362" s="91" t="s">
        <v>629</v>
      </c>
      <c r="D362" s="92" t="n">
        <v>0</v>
      </c>
      <c r="E362" s="94" t="s">
        <v>629</v>
      </c>
      <c r="F362" s="94" t="s">
        <v>614</v>
      </c>
      <c r="G362" s="94" t="s">
        <v>596</v>
      </c>
      <c r="H362" s="92" t="s">
        <v>432</v>
      </c>
    </row>
    <row r="363">
      <c r="A363" s="91" t="s">
        <v>427</v>
      </c>
      <c r="B363" s="91" t="s">
        <v>616</v>
      </c>
      <c r="C363" s="91" t="s">
        <v>629</v>
      </c>
      <c r="D363" s="92" t="n">
        <v>0</v>
      </c>
      <c r="E363" s="94" t="s">
        <v>629</v>
      </c>
      <c r="F363" s="94" t="s">
        <v>598</v>
      </c>
      <c r="G363" s="94" t="s">
        <v>617</v>
      </c>
      <c r="H363" s="92" t="s">
        <v>432</v>
      </c>
    </row>
    <row r="364">
      <c r="A364" s="91" t="s">
        <v>427</v>
      </c>
      <c r="B364" s="91" t="s">
        <v>618</v>
      </c>
      <c r="C364" s="91" t="s">
        <v>629</v>
      </c>
      <c r="D364" s="92" t="n">
        <v>0</v>
      </c>
      <c r="E364" s="94" t="s">
        <v>629</v>
      </c>
      <c r="F364" s="94" t="s">
        <v>598</v>
      </c>
      <c r="G364" s="94" t="s">
        <v>619</v>
      </c>
      <c r="H364" s="92" t="s">
        <v>432</v>
      </c>
    </row>
    <row r="365">
      <c r="A365" s="91" t="s">
        <v>427</v>
      </c>
      <c r="B365" s="91" t="s">
        <v>620</v>
      </c>
      <c r="C365" s="91" t="s">
        <v>629</v>
      </c>
      <c r="D365" s="92" t="n">
        <v>0</v>
      </c>
      <c r="E365" s="94" t="s">
        <v>629</v>
      </c>
      <c r="F365" s="94" t="s">
        <v>598</v>
      </c>
      <c r="G365" s="94" t="s">
        <v>619</v>
      </c>
      <c r="H365" s="92" t="s">
        <v>432</v>
      </c>
    </row>
    <row r="366">
      <c r="A366" s="91" t="s">
        <v>427</v>
      </c>
      <c r="B366" s="91" t="s">
        <v>621</v>
      </c>
      <c r="C366" s="91" t="s">
        <v>629</v>
      </c>
      <c r="D366" s="92" t="n">
        <v>0</v>
      </c>
      <c r="E366" s="94" t="s">
        <v>629</v>
      </c>
      <c r="F366" s="94" t="s">
        <v>604</v>
      </c>
      <c r="G366" s="94" t="s">
        <v>622</v>
      </c>
      <c r="H366" s="92" t="s">
        <v>432</v>
      </c>
    </row>
    <row r="367">
      <c r="A367" s="91" t="s">
        <v>427</v>
      </c>
      <c r="B367" s="91" t="s">
        <v>623</v>
      </c>
      <c r="C367" s="91" t="s">
        <v>629</v>
      </c>
      <c r="D367" s="92" t="n">
        <v>0</v>
      </c>
      <c r="E367" s="94" t="s">
        <v>629</v>
      </c>
      <c r="F367" s="94" t="s">
        <v>596</v>
      </c>
      <c r="G367" s="94" t="s">
        <v>624</v>
      </c>
      <c r="H367" s="92" t="s">
        <v>432</v>
      </c>
    </row>
    <row r="368">
      <c r="A368" s="91" t="s">
        <v>427</v>
      </c>
      <c r="B368" s="91" t="s">
        <v>625</v>
      </c>
      <c r="C368" s="91" t="s">
        <v>629</v>
      </c>
      <c r="D368" s="92" t="n">
        <v>0</v>
      </c>
      <c r="E368" s="94" t="s">
        <v>629</v>
      </c>
      <c r="F368" s="94" t="s">
        <v>596</v>
      </c>
      <c r="G368" s="94" t="s">
        <v>609</v>
      </c>
      <c r="H368" s="92" t="s">
        <v>432</v>
      </c>
    </row>
    <row r="369">
      <c r="A369" s="91" t="s">
        <v>427</v>
      </c>
      <c r="B369" s="91" t="s">
        <v>626</v>
      </c>
      <c r="C369" s="91" t="s">
        <v>629</v>
      </c>
      <c r="D369" s="92" t="n">
        <v>0</v>
      </c>
      <c r="E369" s="94" t="s">
        <v>629</v>
      </c>
      <c r="F369" s="94" t="s">
        <v>611</v>
      </c>
      <c r="G369" s="94" t="s">
        <v>609</v>
      </c>
      <c r="H369" s="92" t="s">
        <v>432</v>
      </c>
    </row>
    <row r="370">
      <c r="A370" s="91" t="s">
        <v>427</v>
      </c>
      <c r="B370" s="91" t="s">
        <v>627</v>
      </c>
      <c r="C370" s="91" t="s">
        <v>629</v>
      </c>
      <c r="D370" s="92" t="n">
        <v>0</v>
      </c>
      <c r="E370" s="94" t="s">
        <v>629</v>
      </c>
      <c r="F370" s="94" t="s">
        <v>609</v>
      </c>
      <c r="G370" s="94" t="s">
        <v>598</v>
      </c>
      <c r="H370" s="92" t="s">
        <v>432</v>
      </c>
    </row>
    <row r="371">
      <c r="A371" s="91" t="s">
        <v>427</v>
      </c>
      <c r="B371" s="91" t="s">
        <v>630</v>
      </c>
      <c r="C371" s="91" t="s">
        <v>592</v>
      </c>
      <c r="D371" s="93" t="n">
        <v>0</v>
      </c>
      <c r="E371" s="94" t="s">
        <v>592</v>
      </c>
      <c r="F371" s="94" t="s">
        <v>598</v>
      </c>
      <c r="G371" s="94" t="s">
        <v>631</v>
      </c>
      <c r="H371" s="92" t="s">
        <v>432</v>
      </c>
    </row>
    <row r="372">
      <c r="A372" s="91" t="s">
        <v>427</v>
      </c>
      <c r="B372" s="91" t="s">
        <v>632</v>
      </c>
      <c r="C372" s="91" t="s">
        <v>592</v>
      </c>
      <c r="D372" s="92" t="n">
        <v>0</v>
      </c>
      <c r="E372" s="94" t="s">
        <v>592</v>
      </c>
      <c r="F372" s="94" t="s">
        <v>598</v>
      </c>
      <c r="G372" s="94" t="s">
        <v>633</v>
      </c>
      <c r="H372" s="92" t="s">
        <v>432</v>
      </c>
    </row>
    <row r="373">
      <c r="A373" s="91" t="s">
        <v>427</v>
      </c>
      <c r="B373" s="91" t="s">
        <v>634</v>
      </c>
      <c r="C373" s="91" t="s">
        <v>592</v>
      </c>
      <c r="D373" s="92" t="n">
        <v>0</v>
      </c>
      <c r="E373" s="94" t="s">
        <v>592</v>
      </c>
      <c r="F373" s="94" t="s">
        <v>598</v>
      </c>
      <c r="G373" s="94" t="s">
        <v>635</v>
      </c>
      <c r="H373" s="92" t="s">
        <v>432</v>
      </c>
    </row>
    <row r="374">
      <c r="A374" s="91" t="s">
        <v>427</v>
      </c>
      <c r="B374" s="91" t="s">
        <v>636</v>
      </c>
      <c r="C374" s="91" t="s">
        <v>592</v>
      </c>
      <c r="D374" s="92" t="n">
        <v>0</v>
      </c>
      <c r="E374" s="94" t="s">
        <v>592</v>
      </c>
      <c r="F374" s="94" t="s">
        <v>598</v>
      </c>
      <c r="G374" s="94" t="s">
        <v>637</v>
      </c>
      <c r="H374" s="92" t="s">
        <v>432</v>
      </c>
    </row>
    <row r="375">
      <c r="A375" s="91" t="s">
        <v>427</v>
      </c>
      <c r="B375" s="91" t="s">
        <v>638</v>
      </c>
      <c r="C375" s="91" t="s">
        <v>592</v>
      </c>
      <c r="D375" s="92" t="n">
        <v>17793</v>
      </c>
      <c r="E375" s="94" t="s">
        <v>592</v>
      </c>
      <c r="F375" s="94" t="s">
        <v>598</v>
      </c>
      <c r="G375" s="94" t="s">
        <v>639</v>
      </c>
      <c r="H375" s="92" t="s">
        <v>432</v>
      </c>
    </row>
    <row r="376">
      <c r="A376" s="91" t="s">
        <v>427</v>
      </c>
      <c r="B376" s="91" t="s">
        <v>640</v>
      </c>
      <c r="C376" s="91" t="s">
        <v>592</v>
      </c>
      <c r="D376" s="92" t="n">
        <v>0</v>
      </c>
      <c r="E376" s="94" t="s">
        <v>592</v>
      </c>
      <c r="F376" s="94" t="s">
        <v>598</v>
      </c>
      <c r="G376" s="94" t="s">
        <v>641</v>
      </c>
      <c r="H376" s="92" t="s">
        <v>432</v>
      </c>
    </row>
    <row r="377">
      <c r="A377" s="91" t="s">
        <v>427</v>
      </c>
      <c r="B377" s="91" t="s">
        <v>642</v>
      </c>
      <c r="C377" s="91" t="s">
        <v>592</v>
      </c>
      <c r="D377" s="92" t="n">
        <v>0</v>
      </c>
      <c r="E377" s="94" t="s">
        <v>592</v>
      </c>
      <c r="F377" s="94" t="s">
        <v>598</v>
      </c>
      <c r="G377" s="94" t="s">
        <v>643</v>
      </c>
      <c r="H377" s="92" t="s">
        <v>432</v>
      </c>
    </row>
    <row r="378">
      <c r="A378" s="91" t="s">
        <v>427</v>
      </c>
      <c r="B378" s="91" t="s">
        <v>644</v>
      </c>
      <c r="C378" s="91" t="s">
        <v>592</v>
      </c>
      <c r="D378" s="92" t="n">
        <v>0</v>
      </c>
      <c r="E378" s="94" t="s">
        <v>592</v>
      </c>
      <c r="F378" s="94" t="s">
        <v>598</v>
      </c>
      <c r="G378" s="94" t="s">
        <v>645</v>
      </c>
      <c r="H378" s="92" t="s">
        <v>432</v>
      </c>
    </row>
    <row r="379">
      <c r="A379" s="91" t="s">
        <v>427</v>
      </c>
      <c r="B379" s="91" t="s">
        <v>646</v>
      </c>
      <c r="C379" s="91" t="s">
        <v>592</v>
      </c>
      <c r="D379" s="92" t="n">
        <v>0</v>
      </c>
      <c r="E379" s="94" t="s">
        <v>592</v>
      </c>
      <c r="F379" s="94" t="s">
        <v>598</v>
      </c>
      <c r="G379" s="94" t="s">
        <v>647</v>
      </c>
      <c r="H379" s="92" t="s">
        <v>432</v>
      </c>
    </row>
    <row r="380">
      <c r="A380" s="91" t="s">
        <v>427</v>
      </c>
      <c r="B380" s="91" t="s">
        <v>648</v>
      </c>
      <c r="C380" s="91" t="s">
        <v>592</v>
      </c>
      <c r="D380" s="92" t="n">
        <v>0</v>
      </c>
      <c r="E380" s="94" t="s">
        <v>592</v>
      </c>
      <c r="F380" s="94" t="s">
        <v>647</v>
      </c>
      <c r="G380" s="94" t="s">
        <v>517</v>
      </c>
      <c r="H380" s="92" t="s">
        <v>432</v>
      </c>
    </row>
    <row r="381">
      <c r="A381" s="91" t="s">
        <v>427</v>
      </c>
      <c r="B381" s="91" t="s">
        <v>649</v>
      </c>
      <c r="C381" s="91" t="s">
        <v>592</v>
      </c>
      <c r="D381" s="92" t="n">
        <v>0</v>
      </c>
      <c r="E381" s="94" t="s">
        <v>592</v>
      </c>
      <c r="F381" s="94" t="s">
        <v>650</v>
      </c>
      <c r="G381" s="94" t="s">
        <v>598</v>
      </c>
      <c r="H381" s="92" t="s">
        <v>432</v>
      </c>
    </row>
    <row r="382">
      <c r="A382" s="91" t="s">
        <v>427</v>
      </c>
      <c r="B382" s="91" t="s">
        <v>651</v>
      </c>
      <c r="C382" s="91" t="s">
        <v>592</v>
      </c>
      <c r="D382" s="92" t="n">
        <v>0</v>
      </c>
      <c r="E382" s="94" t="s">
        <v>592</v>
      </c>
      <c r="F382" s="94" t="s">
        <v>652</v>
      </c>
      <c r="G382" s="94" t="s">
        <v>650</v>
      </c>
      <c r="H382" s="92" t="s">
        <v>432</v>
      </c>
    </row>
    <row r="383">
      <c r="A383" s="91" t="s">
        <v>427</v>
      </c>
      <c r="B383" s="91" t="s">
        <v>653</v>
      </c>
      <c r="C383" s="91" t="s">
        <v>592</v>
      </c>
      <c r="D383" s="92" t="n">
        <v>70</v>
      </c>
      <c r="E383" s="94" t="s">
        <v>592</v>
      </c>
      <c r="F383" s="94" t="s">
        <v>604</v>
      </c>
      <c r="G383" s="94" t="s">
        <v>631</v>
      </c>
      <c r="H383" s="92" t="s">
        <v>432</v>
      </c>
    </row>
    <row r="384">
      <c r="A384" s="91" t="s">
        <v>427</v>
      </c>
      <c r="B384" s="91" t="s">
        <v>654</v>
      </c>
      <c r="C384" s="91" t="s">
        <v>592</v>
      </c>
      <c r="D384" s="92" t="n">
        <v>0</v>
      </c>
      <c r="E384" s="94" t="s">
        <v>592</v>
      </c>
      <c r="F384" s="94" t="s">
        <v>604</v>
      </c>
      <c r="G384" s="94" t="s">
        <v>633</v>
      </c>
      <c r="H384" s="92" t="s">
        <v>432</v>
      </c>
    </row>
    <row r="385">
      <c r="A385" s="91" t="s">
        <v>427</v>
      </c>
      <c r="B385" s="91" t="s">
        <v>655</v>
      </c>
      <c r="C385" s="91" t="s">
        <v>592</v>
      </c>
      <c r="D385" s="92" t="n">
        <v>0</v>
      </c>
      <c r="E385" s="94" t="s">
        <v>592</v>
      </c>
      <c r="F385" s="94" t="s">
        <v>604</v>
      </c>
      <c r="G385" s="94" t="s">
        <v>656</v>
      </c>
      <c r="H385" s="92" t="s">
        <v>432</v>
      </c>
    </row>
    <row r="386">
      <c r="A386" s="91" t="s">
        <v>427</v>
      </c>
      <c r="B386" s="91" t="s">
        <v>657</v>
      </c>
      <c r="C386" s="91" t="s">
        <v>592</v>
      </c>
      <c r="D386" s="92" t="n">
        <v>0</v>
      </c>
      <c r="E386" s="94" t="s">
        <v>592</v>
      </c>
      <c r="F386" s="94" t="s">
        <v>604</v>
      </c>
      <c r="G386" s="94" t="s">
        <v>639</v>
      </c>
      <c r="H386" s="92" t="s">
        <v>432</v>
      </c>
    </row>
    <row r="387">
      <c r="A387" s="91" t="s">
        <v>427</v>
      </c>
      <c r="B387" s="91" t="s">
        <v>658</v>
      </c>
      <c r="C387" s="91" t="s">
        <v>592</v>
      </c>
      <c r="D387" s="92" t="n">
        <v>0</v>
      </c>
      <c r="E387" s="94" t="s">
        <v>592</v>
      </c>
      <c r="F387" s="94" t="s">
        <v>604</v>
      </c>
      <c r="G387" s="94" t="s">
        <v>641</v>
      </c>
      <c r="H387" s="92" t="s">
        <v>432</v>
      </c>
    </row>
    <row r="388">
      <c r="A388" s="91" t="s">
        <v>427</v>
      </c>
      <c r="B388" s="91" t="s">
        <v>659</v>
      </c>
      <c r="C388" s="91" t="s">
        <v>592</v>
      </c>
      <c r="D388" s="92" t="n">
        <v>0</v>
      </c>
      <c r="E388" s="94" t="s">
        <v>592</v>
      </c>
      <c r="F388" s="94" t="s">
        <v>604</v>
      </c>
      <c r="G388" s="94" t="s">
        <v>643</v>
      </c>
      <c r="H388" s="92" t="s">
        <v>432</v>
      </c>
    </row>
    <row r="389">
      <c r="A389" s="91" t="s">
        <v>427</v>
      </c>
      <c r="B389" s="91" t="s">
        <v>660</v>
      </c>
      <c r="C389" s="91" t="s">
        <v>592</v>
      </c>
      <c r="D389" s="92" t="n">
        <v>0</v>
      </c>
      <c r="E389" s="94" t="s">
        <v>592</v>
      </c>
      <c r="F389" s="94" t="s">
        <v>604</v>
      </c>
      <c r="G389" s="94" t="s">
        <v>645</v>
      </c>
      <c r="H389" s="92" t="s">
        <v>432</v>
      </c>
    </row>
    <row r="390">
      <c r="A390" s="91" t="s">
        <v>427</v>
      </c>
      <c r="B390" s="91" t="s">
        <v>661</v>
      </c>
      <c r="C390" s="91" t="s">
        <v>592</v>
      </c>
      <c r="D390" s="92" t="n">
        <v>0</v>
      </c>
      <c r="E390" s="94" t="s">
        <v>592</v>
      </c>
      <c r="F390" s="94" t="s">
        <v>596</v>
      </c>
      <c r="G390" s="94" t="s">
        <v>631</v>
      </c>
      <c r="H390" s="92" t="s">
        <v>432</v>
      </c>
    </row>
    <row r="391">
      <c r="A391" s="91" t="s">
        <v>427</v>
      </c>
      <c r="B391" s="91" t="s">
        <v>662</v>
      </c>
      <c r="C391" s="91" t="s">
        <v>592</v>
      </c>
      <c r="D391" s="92" t="n">
        <v>0</v>
      </c>
      <c r="E391" s="94" t="s">
        <v>592</v>
      </c>
      <c r="F391" s="94" t="s">
        <v>596</v>
      </c>
      <c r="G391" s="94" t="s">
        <v>639</v>
      </c>
      <c r="H391" s="92" t="s">
        <v>432</v>
      </c>
    </row>
    <row r="392">
      <c r="A392" s="91" t="s">
        <v>427</v>
      </c>
      <c r="B392" s="91" t="s">
        <v>663</v>
      </c>
      <c r="C392" s="91" t="s">
        <v>592</v>
      </c>
      <c r="D392" s="92" t="n">
        <v>0</v>
      </c>
      <c r="E392" s="94" t="s">
        <v>592</v>
      </c>
      <c r="F392" s="94" t="s">
        <v>596</v>
      </c>
      <c r="G392" s="94" t="s">
        <v>664</v>
      </c>
      <c r="H392" s="92" t="s">
        <v>432</v>
      </c>
    </row>
    <row r="393">
      <c r="A393" s="91" t="s">
        <v>427</v>
      </c>
      <c r="B393" s="91" t="s">
        <v>665</v>
      </c>
      <c r="C393" s="91" t="s">
        <v>592</v>
      </c>
      <c r="D393" s="92" t="n">
        <v>0</v>
      </c>
      <c r="E393" s="94" t="s">
        <v>592</v>
      </c>
      <c r="F393" s="94" t="s">
        <v>596</v>
      </c>
      <c r="G393" s="94" t="s">
        <v>666</v>
      </c>
      <c r="H393" s="92" t="s">
        <v>432</v>
      </c>
    </row>
    <row r="394">
      <c r="A394" s="91" t="s">
        <v>427</v>
      </c>
      <c r="B394" s="91" t="s">
        <v>667</v>
      </c>
      <c r="C394" s="91" t="s">
        <v>592</v>
      </c>
      <c r="D394" s="92" t="n">
        <v>0</v>
      </c>
      <c r="E394" s="94" t="s">
        <v>592</v>
      </c>
      <c r="F394" s="94" t="s">
        <v>611</v>
      </c>
      <c r="G394" s="94" t="s">
        <v>631</v>
      </c>
      <c r="H394" s="92" t="s">
        <v>432</v>
      </c>
    </row>
    <row r="395">
      <c r="A395" s="91" t="s">
        <v>427</v>
      </c>
      <c r="B395" s="91" t="s">
        <v>668</v>
      </c>
      <c r="C395" s="91" t="s">
        <v>592</v>
      </c>
      <c r="D395" s="92" t="n">
        <v>0</v>
      </c>
      <c r="E395" s="94" t="s">
        <v>592</v>
      </c>
      <c r="F395" s="94" t="s">
        <v>611</v>
      </c>
      <c r="G395" s="94" t="s">
        <v>633</v>
      </c>
      <c r="H395" s="92" t="s">
        <v>432</v>
      </c>
    </row>
    <row r="396">
      <c r="A396" s="91" t="s">
        <v>427</v>
      </c>
      <c r="B396" s="91" t="s">
        <v>669</v>
      </c>
      <c r="C396" s="91" t="s">
        <v>592</v>
      </c>
      <c r="D396" s="92" t="n">
        <v>0</v>
      </c>
      <c r="E396" s="94" t="s">
        <v>592</v>
      </c>
      <c r="F396" s="94" t="s">
        <v>611</v>
      </c>
      <c r="G396" s="94" t="s">
        <v>670</v>
      </c>
      <c r="H396" s="92" t="s">
        <v>432</v>
      </c>
    </row>
    <row r="397">
      <c r="A397" s="91" t="s">
        <v>427</v>
      </c>
      <c r="B397" s="91" t="s">
        <v>671</v>
      </c>
      <c r="C397" s="91" t="s">
        <v>592</v>
      </c>
      <c r="D397" s="92" t="n">
        <v>0</v>
      </c>
      <c r="E397" s="94" t="s">
        <v>592</v>
      </c>
      <c r="F397" s="94" t="s">
        <v>611</v>
      </c>
      <c r="G397" s="94" t="s">
        <v>664</v>
      </c>
      <c r="H397" s="92" t="s">
        <v>432</v>
      </c>
    </row>
    <row r="398">
      <c r="A398" s="91" t="s">
        <v>427</v>
      </c>
      <c r="B398" s="91" t="s">
        <v>672</v>
      </c>
      <c r="C398" s="91" t="s">
        <v>592</v>
      </c>
      <c r="D398" s="92" t="n">
        <v>0</v>
      </c>
      <c r="E398" s="94" t="s">
        <v>592</v>
      </c>
      <c r="F398" s="94" t="s">
        <v>611</v>
      </c>
      <c r="G398" s="94" t="s">
        <v>664</v>
      </c>
      <c r="H398" s="92" t="s">
        <v>432</v>
      </c>
    </row>
    <row r="399">
      <c r="A399" s="91" t="s">
        <v>427</v>
      </c>
      <c r="B399" s="91" t="s">
        <v>673</v>
      </c>
      <c r="C399" s="91" t="s">
        <v>592</v>
      </c>
      <c r="D399" s="92" t="n">
        <v>0</v>
      </c>
      <c r="E399" s="94" t="s">
        <v>592</v>
      </c>
      <c r="F399" s="94" t="s">
        <v>611</v>
      </c>
      <c r="G399" s="94" t="s">
        <v>645</v>
      </c>
      <c r="H399" s="92" t="s">
        <v>432</v>
      </c>
    </row>
    <row r="400">
      <c r="A400" s="91" t="s">
        <v>427</v>
      </c>
      <c r="B400" s="91" t="s">
        <v>674</v>
      </c>
      <c r="C400" s="91" t="s">
        <v>592</v>
      </c>
      <c r="D400" s="92" t="n">
        <v>0</v>
      </c>
      <c r="E400" s="94" t="s">
        <v>592</v>
      </c>
      <c r="F400" s="94" t="s">
        <v>611</v>
      </c>
      <c r="G400" s="94" t="s">
        <v>641</v>
      </c>
      <c r="H400" s="92" t="s">
        <v>432</v>
      </c>
    </row>
    <row r="401">
      <c r="A401" s="91" t="s">
        <v>427</v>
      </c>
      <c r="B401" s="91" t="s">
        <v>675</v>
      </c>
      <c r="C401" s="91" t="s">
        <v>592</v>
      </c>
      <c r="D401" s="92" t="n">
        <v>0</v>
      </c>
      <c r="E401" s="94" t="s">
        <v>592</v>
      </c>
      <c r="F401" s="94" t="s">
        <v>676</v>
      </c>
      <c r="G401" s="94" t="s">
        <v>631</v>
      </c>
      <c r="H401" s="92" t="s">
        <v>432</v>
      </c>
    </row>
    <row r="402">
      <c r="A402" s="91" t="s">
        <v>427</v>
      </c>
      <c r="B402" s="91" t="s">
        <v>677</v>
      </c>
      <c r="C402" s="91" t="s">
        <v>592</v>
      </c>
      <c r="D402" s="92" t="n">
        <v>0</v>
      </c>
      <c r="E402" s="94" t="s">
        <v>592</v>
      </c>
      <c r="F402" s="94" t="s">
        <v>676</v>
      </c>
      <c r="G402" s="94" t="s">
        <v>633</v>
      </c>
      <c r="H402" s="92" t="s">
        <v>432</v>
      </c>
    </row>
    <row r="403">
      <c r="A403" s="91" t="s">
        <v>427</v>
      </c>
      <c r="B403" s="91" t="s">
        <v>678</v>
      </c>
      <c r="C403" s="91" t="s">
        <v>592</v>
      </c>
      <c r="D403" s="92" t="n">
        <v>0</v>
      </c>
      <c r="E403" s="94" t="s">
        <v>592</v>
      </c>
      <c r="F403" s="94" t="s">
        <v>676</v>
      </c>
      <c r="G403" s="94" t="s">
        <v>679</v>
      </c>
      <c r="H403" s="92" t="s">
        <v>432</v>
      </c>
    </row>
    <row r="404">
      <c r="A404" s="91" t="s">
        <v>427</v>
      </c>
      <c r="B404" s="91" t="s">
        <v>680</v>
      </c>
      <c r="C404" s="91" t="s">
        <v>592</v>
      </c>
      <c r="D404" s="92" t="n">
        <v>0</v>
      </c>
      <c r="E404" s="94" t="s">
        <v>592</v>
      </c>
      <c r="F404" s="94" t="s">
        <v>676</v>
      </c>
      <c r="G404" s="94" t="s">
        <v>641</v>
      </c>
      <c r="H404" s="92" t="s">
        <v>432</v>
      </c>
    </row>
    <row r="405">
      <c r="A405" s="91" t="s">
        <v>427</v>
      </c>
      <c r="B405" s="91" t="s">
        <v>681</v>
      </c>
      <c r="C405" s="91" t="s">
        <v>592</v>
      </c>
      <c r="D405" s="92" t="n">
        <v>0</v>
      </c>
      <c r="E405" s="94" t="s">
        <v>592</v>
      </c>
      <c r="F405" s="94" t="s">
        <v>676</v>
      </c>
      <c r="G405" s="94" t="s">
        <v>643</v>
      </c>
      <c r="H405" s="92" t="s">
        <v>432</v>
      </c>
    </row>
    <row r="406">
      <c r="A406" s="91" t="s">
        <v>427</v>
      </c>
      <c r="B406" s="91" t="s">
        <v>682</v>
      </c>
      <c r="C406" s="91" t="s">
        <v>592</v>
      </c>
      <c r="D406" s="92" t="n">
        <v>0</v>
      </c>
      <c r="E406" s="94" t="s">
        <v>592</v>
      </c>
      <c r="F406" s="94" t="s">
        <v>676</v>
      </c>
      <c r="G406" s="94" t="s">
        <v>670</v>
      </c>
      <c r="H406" s="92" t="s">
        <v>432</v>
      </c>
    </row>
    <row r="407">
      <c r="A407" s="91" t="s">
        <v>427</v>
      </c>
      <c r="B407" s="91" t="s">
        <v>683</v>
      </c>
      <c r="C407" s="91" t="s">
        <v>592</v>
      </c>
      <c r="D407" s="92" t="n">
        <v>0</v>
      </c>
      <c r="E407" s="94" t="s">
        <v>592</v>
      </c>
      <c r="F407" s="94" t="s">
        <v>676</v>
      </c>
      <c r="G407" s="94" t="s">
        <v>645</v>
      </c>
      <c r="H407" s="92" t="s">
        <v>432</v>
      </c>
    </row>
    <row r="408">
      <c r="A408" s="91" t="s">
        <v>427</v>
      </c>
      <c r="B408" s="91" t="s">
        <v>684</v>
      </c>
      <c r="C408" s="91" t="s">
        <v>592</v>
      </c>
      <c r="D408" s="92" t="n">
        <v>0</v>
      </c>
      <c r="E408" s="94" t="s">
        <v>592</v>
      </c>
      <c r="F408" s="94" t="s">
        <v>676</v>
      </c>
      <c r="G408" s="94" t="s">
        <v>685</v>
      </c>
      <c r="H408" s="92" t="s">
        <v>432</v>
      </c>
    </row>
    <row r="409">
      <c r="A409" s="91" t="s">
        <v>427</v>
      </c>
      <c r="B409" s="91" t="s">
        <v>686</v>
      </c>
      <c r="C409" s="91" t="s">
        <v>592</v>
      </c>
      <c r="D409" s="92" t="n">
        <v>0</v>
      </c>
      <c r="E409" s="94" t="s">
        <v>592</v>
      </c>
      <c r="F409" s="94" t="s">
        <v>685</v>
      </c>
      <c r="G409" s="94" t="s">
        <v>517</v>
      </c>
      <c r="H409" s="92" t="s">
        <v>432</v>
      </c>
    </row>
    <row r="410">
      <c r="A410" s="91" t="s">
        <v>427</v>
      </c>
      <c r="B410" s="91" t="s">
        <v>687</v>
      </c>
      <c r="C410" s="91" t="s">
        <v>592</v>
      </c>
      <c r="D410" s="92" t="n">
        <v>0</v>
      </c>
      <c r="E410" s="94" t="s">
        <v>592</v>
      </c>
      <c r="F410" s="94" t="s">
        <v>688</v>
      </c>
      <c r="G410" s="94" t="s">
        <v>631</v>
      </c>
      <c r="H410" s="92" t="s">
        <v>432</v>
      </c>
    </row>
    <row r="411">
      <c r="A411" s="91" t="s">
        <v>427</v>
      </c>
      <c r="B411" s="91" t="s">
        <v>689</v>
      </c>
      <c r="C411" s="91" t="s">
        <v>592</v>
      </c>
      <c r="D411" s="92" t="n">
        <v>0</v>
      </c>
      <c r="E411" s="94" t="s">
        <v>592</v>
      </c>
      <c r="F411" s="94" t="s">
        <v>688</v>
      </c>
      <c r="G411" s="94" t="s">
        <v>633</v>
      </c>
      <c r="H411" s="92" t="s">
        <v>432</v>
      </c>
    </row>
    <row r="412">
      <c r="A412" s="91" t="s">
        <v>427</v>
      </c>
      <c r="B412" s="91" t="s">
        <v>690</v>
      </c>
      <c r="C412" s="91" t="s">
        <v>592</v>
      </c>
      <c r="D412" s="92" t="n">
        <v>0</v>
      </c>
      <c r="E412" s="94" t="s">
        <v>592</v>
      </c>
      <c r="F412" s="94" t="s">
        <v>688</v>
      </c>
      <c r="G412" s="94" t="s">
        <v>679</v>
      </c>
      <c r="H412" s="92" t="s">
        <v>432</v>
      </c>
    </row>
    <row r="413">
      <c r="A413" s="91" t="s">
        <v>427</v>
      </c>
      <c r="B413" s="91" t="s">
        <v>691</v>
      </c>
      <c r="C413" s="91" t="s">
        <v>592</v>
      </c>
      <c r="D413" s="92" t="n">
        <v>0</v>
      </c>
      <c r="E413" s="94" t="s">
        <v>592</v>
      </c>
      <c r="F413" s="94" t="s">
        <v>688</v>
      </c>
      <c r="G413" s="94" t="s">
        <v>643</v>
      </c>
      <c r="H413" s="92" t="s">
        <v>432</v>
      </c>
    </row>
    <row r="414">
      <c r="A414" s="91" t="s">
        <v>427</v>
      </c>
      <c r="B414" s="91" t="s">
        <v>692</v>
      </c>
      <c r="C414" s="91" t="s">
        <v>592</v>
      </c>
      <c r="D414" s="92" t="n">
        <v>0</v>
      </c>
      <c r="E414" s="94" t="s">
        <v>592</v>
      </c>
      <c r="F414" s="94" t="s">
        <v>688</v>
      </c>
      <c r="G414" s="94" t="s">
        <v>670</v>
      </c>
      <c r="H414" s="92" t="s">
        <v>432</v>
      </c>
    </row>
    <row r="415">
      <c r="A415" s="91" t="s">
        <v>427</v>
      </c>
      <c r="B415" s="91" t="s">
        <v>693</v>
      </c>
      <c r="C415" s="91" t="s">
        <v>592</v>
      </c>
      <c r="D415" s="92" t="n">
        <v>0</v>
      </c>
      <c r="E415" s="94" t="s">
        <v>592</v>
      </c>
      <c r="F415" s="94" t="s">
        <v>688</v>
      </c>
      <c r="G415" s="94" t="s">
        <v>641</v>
      </c>
      <c r="H415" s="92" t="s">
        <v>432</v>
      </c>
    </row>
    <row r="416">
      <c r="A416" s="91" t="s">
        <v>427</v>
      </c>
      <c r="B416" s="91" t="s">
        <v>694</v>
      </c>
      <c r="C416" s="91" t="s">
        <v>592</v>
      </c>
      <c r="D416" s="92" t="n">
        <v>0</v>
      </c>
      <c r="E416" s="94" t="s">
        <v>592</v>
      </c>
      <c r="F416" s="94" t="s">
        <v>688</v>
      </c>
      <c r="G416" s="94" t="s">
        <v>645</v>
      </c>
      <c r="H416" s="92" t="s">
        <v>432</v>
      </c>
    </row>
    <row r="417">
      <c r="A417" s="91" t="s">
        <v>427</v>
      </c>
      <c r="B417" s="91" t="s">
        <v>695</v>
      </c>
      <c r="C417" s="91" t="s">
        <v>592</v>
      </c>
      <c r="D417" s="92" t="n">
        <v>0</v>
      </c>
      <c r="E417" s="94" t="s">
        <v>592</v>
      </c>
      <c r="F417" s="94" t="s">
        <v>652</v>
      </c>
      <c r="G417" s="94" t="s">
        <v>679</v>
      </c>
      <c r="H417" s="92" t="s">
        <v>432</v>
      </c>
    </row>
    <row r="418">
      <c r="A418" s="91" t="s">
        <v>427</v>
      </c>
      <c r="B418" s="91" t="s">
        <v>696</v>
      </c>
      <c r="C418" s="91" t="s">
        <v>592</v>
      </c>
      <c r="D418" s="92" t="n">
        <v>0</v>
      </c>
      <c r="E418" s="94" t="s">
        <v>592</v>
      </c>
      <c r="F418" s="94" t="s">
        <v>697</v>
      </c>
      <c r="G418" s="94" t="s">
        <v>652</v>
      </c>
      <c r="H418" s="92" t="s">
        <v>432</v>
      </c>
    </row>
    <row r="419">
      <c r="A419" s="91" t="s">
        <v>427</v>
      </c>
      <c r="B419" s="91" t="s">
        <v>698</v>
      </c>
      <c r="C419" s="91" t="s">
        <v>592</v>
      </c>
      <c r="D419" s="92" t="n">
        <v>0</v>
      </c>
      <c r="E419" s="94" t="s">
        <v>592</v>
      </c>
      <c r="F419" s="94" t="s">
        <v>517</v>
      </c>
      <c r="G419" s="94" t="s">
        <v>697</v>
      </c>
      <c r="H419" s="92" t="s">
        <v>432</v>
      </c>
    </row>
    <row r="420">
      <c r="A420" s="91" t="s">
        <v>427</v>
      </c>
      <c r="B420" s="91" t="s">
        <v>699</v>
      </c>
      <c r="C420" s="91" t="s">
        <v>592</v>
      </c>
      <c r="D420" s="92" t="n">
        <v>0</v>
      </c>
      <c r="E420" s="94" t="s">
        <v>592</v>
      </c>
      <c r="F420" s="94" t="s">
        <v>647</v>
      </c>
      <c r="G420" s="94" t="s">
        <v>593</v>
      </c>
      <c r="H420" s="92" t="s">
        <v>432</v>
      </c>
    </row>
    <row r="421">
      <c r="A421" s="91" t="s">
        <v>427</v>
      </c>
      <c r="B421" s="91" t="s">
        <v>700</v>
      </c>
      <c r="C421" s="91" t="s">
        <v>592</v>
      </c>
      <c r="D421" s="92" t="n">
        <v>0</v>
      </c>
      <c r="E421" s="94" t="s">
        <v>592</v>
      </c>
      <c r="F421" s="94" t="s">
        <v>517</v>
      </c>
      <c r="G421" s="94" t="s">
        <v>647</v>
      </c>
      <c r="H421" s="92" t="s">
        <v>432</v>
      </c>
    </row>
    <row r="422">
      <c r="A422" s="91" t="s">
        <v>427</v>
      </c>
      <c r="B422" s="91" t="s">
        <v>701</v>
      </c>
      <c r="C422" s="91" t="s">
        <v>592</v>
      </c>
      <c r="D422" s="92" t="n">
        <v>0</v>
      </c>
      <c r="E422" s="94" t="s">
        <v>592</v>
      </c>
      <c r="F422" s="94" t="s">
        <v>593</v>
      </c>
      <c r="G422" s="94" t="s">
        <v>702</v>
      </c>
      <c r="H422" s="92" t="s">
        <v>432</v>
      </c>
    </row>
    <row r="423">
      <c r="A423" s="91" t="s">
        <v>427</v>
      </c>
      <c r="B423" s="91" t="s">
        <v>703</v>
      </c>
      <c r="C423" s="91" t="s">
        <v>592</v>
      </c>
      <c r="D423" s="92" t="n">
        <v>0</v>
      </c>
      <c r="E423" s="94" t="s">
        <v>592</v>
      </c>
      <c r="F423" s="94" t="s">
        <v>593</v>
      </c>
      <c r="G423" s="94" t="s">
        <v>704</v>
      </c>
      <c r="H423" s="92" t="s">
        <v>432</v>
      </c>
    </row>
    <row r="424">
      <c r="A424" s="91" t="s">
        <v>427</v>
      </c>
      <c r="B424" s="91" t="s">
        <v>705</v>
      </c>
      <c r="C424" s="91" t="s">
        <v>592</v>
      </c>
      <c r="D424" s="92" t="n">
        <v>0</v>
      </c>
      <c r="E424" s="94" t="s">
        <v>592</v>
      </c>
      <c r="F424" s="94" t="s">
        <v>593</v>
      </c>
      <c r="G424" s="94" t="s">
        <v>641</v>
      </c>
      <c r="H424" s="92" t="s">
        <v>432</v>
      </c>
    </row>
    <row r="425">
      <c r="A425" s="91" t="s">
        <v>427</v>
      </c>
      <c r="B425" s="91" t="s">
        <v>706</v>
      </c>
      <c r="C425" s="91" t="s">
        <v>592</v>
      </c>
      <c r="D425" s="92" t="n">
        <v>0</v>
      </c>
      <c r="E425" s="94" t="s">
        <v>592</v>
      </c>
      <c r="F425" s="94" t="s">
        <v>598</v>
      </c>
      <c r="G425" s="94" t="s">
        <v>641</v>
      </c>
      <c r="H425" s="92" t="s">
        <v>432</v>
      </c>
    </row>
    <row r="426">
      <c r="A426" s="91" t="s">
        <v>427</v>
      </c>
      <c r="B426" s="91" t="s">
        <v>707</v>
      </c>
      <c r="C426" s="91" t="s">
        <v>592</v>
      </c>
      <c r="D426" s="92" t="n">
        <v>0</v>
      </c>
      <c r="E426" s="94" t="s">
        <v>592</v>
      </c>
      <c r="F426" s="94" t="s">
        <v>604</v>
      </c>
      <c r="G426" s="94" t="s">
        <v>641</v>
      </c>
      <c r="H426" s="92" t="s">
        <v>432</v>
      </c>
    </row>
    <row r="427">
      <c r="A427" s="91" t="s">
        <v>427</v>
      </c>
      <c r="B427" s="91" t="s">
        <v>708</v>
      </c>
      <c r="C427" s="91" t="s">
        <v>592</v>
      </c>
      <c r="D427" s="92" t="n">
        <v>0</v>
      </c>
      <c r="E427" s="94" t="s">
        <v>592</v>
      </c>
      <c r="F427" s="94" t="s">
        <v>596</v>
      </c>
      <c r="G427" s="94" t="s">
        <v>641</v>
      </c>
      <c r="H427" s="92" t="s">
        <v>432</v>
      </c>
    </row>
    <row r="428">
      <c r="A428" s="91" t="s">
        <v>427</v>
      </c>
      <c r="B428" s="91" t="s">
        <v>709</v>
      </c>
      <c r="C428" s="91" t="s">
        <v>592</v>
      </c>
      <c r="D428" s="92" t="n">
        <v>0</v>
      </c>
      <c r="E428" s="94" t="s">
        <v>592</v>
      </c>
      <c r="F428" s="94" t="s">
        <v>611</v>
      </c>
      <c r="G428" s="94" t="s">
        <v>641</v>
      </c>
      <c r="H428" s="92" t="s">
        <v>432</v>
      </c>
    </row>
    <row r="429">
      <c r="A429" s="91" t="s">
        <v>427</v>
      </c>
      <c r="B429" s="91" t="s">
        <v>710</v>
      </c>
      <c r="C429" s="91" t="s">
        <v>592</v>
      </c>
      <c r="D429" s="92" t="n">
        <v>0</v>
      </c>
      <c r="E429" s="94" t="s">
        <v>592</v>
      </c>
      <c r="F429" s="94" t="s">
        <v>676</v>
      </c>
      <c r="G429" s="94" t="s">
        <v>641</v>
      </c>
      <c r="H429" s="92" t="s">
        <v>432</v>
      </c>
    </row>
    <row r="430">
      <c r="A430" s="91" t="s">
        <v>427</v>
      </c>
      <c r="B430" s="91" t="s">
        <v>711</v>
      </c>
      <c r="C430" s="91" t="s">
        <v>592</v>
      </c>
      <c r="D430" s="92" t="n">
        <v>0</v>
      </c>
      <c r="E430" s="94" t="s">
        <v>592</v>
      </c>
      <c r="F430" s="94" t="s">
        <v>688</v>
      </c>
      <c r="G430" s="94" t="s">
        <v>641</v>
      </c>
      <c r="H430" s="92" t="s">
        <v>432</v>
      </c>
    </row>
    <row r="431">
      <c r="A431" s="91" t="s">
        <v>427</v>
      </c>
      <c r="B431" s="91" t="s">
        <v>712</v>
      </c>
      <c r="C431" s="91" t="s">
        <v>592</v>
      </c>
      <c r="D431" s="92" t="n">
        <v>0</v>
      </c>
      <c r="E431" s="94" t="s">
        <v>592</v>
      </c>
      <c r="F431" s="94" t="s">
        <v>652</v>
      </c>
      <c r="G431" s="94" t="s">
        <v>641</v>
      </c>
      <c r="H431" s="92" t="s">
        <v>432</v>
      </c>
    </row>
    <row r="432">
      <c r="A432" s="91" t="s">
        <v>427</v>
      </c>
      <c r="B432" s="91" t="s">
        <v>713</v>
      </c>
      <c r="C432" s="91" t="s">
        <v>592</v>
      </c>
      <c r="D432" s="92" t="n">
        <v>0</v>
      </c>
      <c r="E432" s="94" t="s">
        <v>592</v>
      </c>
      <c r="F432" s="94" t="s">
        <v>598</v>
      </c>
      <c r="G432" s="94" t="s">
        <v>664</v>
      </c>
      <c r="H432" s="92" t="s">
        <v>432</v>
      </c>
    </row>
    <row r="433">
      <c r="A433" s="91" t="s">
        <v>427</v>
      </c>
      <c r="B433" s="91" t="s">
        <v>630</v>
      </c>
      <c r="C433" s="91" t="s">
        <v>628</v>
      </c>
      <c r="D433" s="92" t="n">
        <v>0</v>
      </c>
      <c r="E433" s="94" t="s">
        <v>628</v>
      </c>
      <c r="F433" s="94" t="s">
        <v>598</v>
      </c>
      <c r="G433" s="94" t="s">
        <v>631</v>
      </c>
      <c r="H433" s="92" t="s">
        <v>432</v>
      </c>
    </row>
    <row r="434">
      <c r="A434" s="91" t="s">
        <v>427</v>
      </c>
      <c r="B434" s="91" t="s">
        <v>632</v>
      </c>
      <c r="C434" s="91" t="s">
        <v>628</v>
      </c>
      <c r="D434" s="92" t="n">
        <v>0</v>
      </c>
      <c r="E434" s="94" t="s">
        <v>628</v>
      </c>
      <c r="F434" s="94" t="s">
        <v>598</v>
      </c>
      <c r="G434" s="94" t="s">
        <v>633</v>
      </c>
      <c r="H434" s="92" t="s">
        <v>432</v>
      </c>
    </row>
    <row r="435">
      <c r="A435" s="91" t="s">
        <v>427</v>
      </c>
      <c r="B435" s="91" t="s">
        <v>634</v>
      </c>
      <c r="C435" s="91" t="s">
        <v>628</v>
      </c>
      <c r="D435" s="92" t="n">
        <v>0</v>
      </c>
      <c r="E435" s="94" t="s">
        <v>628</v>
      </c>
      <c r="F435" s="94" t="s">
        <v>598</v>
      </c>
      <c r="G435" s="94" t="s">
        <v>635</v>
      </c>
      <c r="H435" s="92" t="s">
        <v>432</v>
      </c>
    </row>
    <row r="436">
      <c r="A436" s="91" t="s">
        <v>427</v>
      </c>
      <c r="B436" s="91" t="s">
        <v>636</v>
      </c>
      <c r="C436" s="91" t="s">
        <v>628</v>
      </c>
      <c r="D436" s="92" t="n">
        <v>0</v>
      </c>
      <c r="E436" s="94" t="s">
        <v>628</v>
      </c>
      <c r="F436" s="94" t="s">
        <v>598</v>
      </c>
      <c r="G436" s="94" t="s">
        <v>637</v>
      </c>
      <c r="H436" s="92" t="s">
        <v>432</v>
      </c>
    </row>
    <row r="437">
      <c r="A437" s="91" t="s">
        <v>427</v>
      </c>
      <c r="B437" s="91" t="s">
        <v>638</v>
      </c>
      <c r="C437" s="91" t="s">
        <v>628</v>
      </c>
      <c r="D437" s="92" t="n">
        <v>17793</v>
      </c>
      <c r="E437" s="94" t="s">
        <v>628</v>
      </c>
      <c r="F437" s="94" t="s">
        <v>598</v>
      </c>
      <c r="G437" s="94" t="s">
        <v>639</v>
      </c>
      <c r="H437" s="92" t="s">
        <v>432</v>
      </c>
    </row>
    <row r="438">
      <c r="A438" s="91" t="s">
        <v>427</v>
      </c>
      <c r="B438" s="91" t="s">
        <v>640</v>
      </c>
      <c r="C438" s="91" t="s">
        <v>628</v>
      </c>
      <c r="D438" s="92" t="n">
        <v>0</v>
      </c>
      <c r="E438" s="94" t="s">
        <v>628</v>
      </c>
      <c r="F438" s="94" t="s">
        <v>598</v>
      </c>
      <c r="G438" s="94" t="s">
        <v>641</v>
      </c>
      <c r="H438" s="92" t="s">
        <v>432</v>
      </c>
    </row>
    <row r="439">
      <c r="A439" s="91" t="s">
        <v>427</v>
      </c>
      <c r="B439" s="91" t="s">
        <v>642</v>
      </c>
      <c r="C439" s="91" t="s">
        <v>628</v>
      </c>
      <c r="D439" s="92" t="n">
        <v>0</v>
      </c>
      <c r="E439" s="94" t="s">
        <v>628</v>
      </c>
      <c r="F439" s="94" t="s">
        <v>598</v>
      </c>
      <c r="G439" s="94" t="s">
        <v>643</v>
      </c>
      <c r="H439" s="92" t="s">
        <v>432</v>
      </c>
    </row>
    <row r="440">
      <c r="A440" s="91" t="s">
        <v>427</v>
      </c>
      <c r="B440" s="91" t="s">
        <v>644</v>
      </c>
      <c r="C440" s="91" t="s">
        <v>628</v>
      </c>
      <c r="D440" s="92" t="n">
        <v>0</v>
      </c>
      <c r="E440" s="94" t="s">
        <v>628</v>
      </c>
      <c r="F440" s="94" t="s">
        <v>598</v>
      </c>
      <c r="G440" s="94" t="s">
        <v>645</v>
      </c>
      <c r="H440" s="92" t="s">
        <v>432</v>
      </c>
    </row>
    <row r="441">
      <c r="A441" s="91" t="s">
        <v>427</v>
      </c>
      <c r="B441" s="91" t="s">
        <v>646</v>
      </c>
      <c r="C441" s="91" t="s">
        <v>628</v>
      </c>
      <c r="D441" s="92" t="n">
        <v>0</v>
      </c>
      <c r="E441" s="94" t="s">
        <v>628</v>
      </c>
      <c r="F441" s="94" t="s">
        <v>598</v>
      </c>
      <c r="G441" s="94" t="s">
        <v>647</v>
      </c>
      <c r="H441" s="92" t="s">
        <v>432</v>
      </c>
    </row>
    <row r="442">
      <c r="A442" s="91" t="s">
        <v>427</v>
      </c>
      <c r="B442" s="91" t="s">
        <v>648</v>
      </c>
      <c r="C442" s="91" t="s">
        <v>628</v>
      </c>
      <c r="D442" s="92" t="n">
        <v>0</v>
      </c>
      <c r="E442" s="94" t="s">
        <v>628</v>
      </c>
      <c r="F442" s="94" t="s">
        <v>647</v>
      </c>
      <c r="G442" s="94" t="s">
        <v>517</v>
      </c>
      <c r="H442" s="92" t="s">
        <v>432</v>
      </c>
    </row>
    <row r="443">
      <c r="A443" s="91" t="s">
        <v>427</v>
      </c>
      <c r="B443" s="91" t="s">
        <v>649</v>
      </c>
      <c r="C443" s="91" t="s">
        <v>628</v>
      </c>
      <c r="D443" s="92" t="n">
        <v>0</v>
      </c>
      <c r="E443" s="94" t="s">
        <v>628</v>
      </c>
      <c r="F443" s="94" t="s">
        <v>650</v>
      </c>
      <c r="G443" s="94" t="s">
        <v>598</v>
      </c>
      <c r="H443" s="92" t="s">
        <v>432</v>
      </c>
    </row>
    <row r="444">
      <c r="A444" s="91" t="s">
        <v>427</v>
      </c>
      <c r="B444" s="91" t="s">
        <v>651</v>
      </c>
      <c r="C444" s="91" t="s">
        <v>628</v>
      </c>
      <c r="D444" s="92" t="n">
        <v>0</v>
      </c>
      <c r="E444" s="94" t="s">
        <v>628</v>
      </c>
      <c r="F444" s="94" t="s">
        <v>652</v>
      </c>
      <c r="G444" s="94" t="s">
        <v>650</v>
      </c>
      <c r="H444" s="92" t="s">
        <v>432</v>
      </c>
    </row>
    <row r="445">
      <c r="A445" s="91" t="s">
        <v>427</v>
      </c>
      <c r="B445" s="91" t="s">
        <v>653</v>
      </c>
      <c r="C445" s="91" t="s">
        <v>628</v>
      </c>
      <c r="D445" s="92" t="n">
        <v>70</v>
      </c>
      <c r="E445" s="94" t="s">
        <v>628</v>
      </c>
      <c r="F445" s="94" t="s">
        <v>604</v>
      </c>
      <c r="G445" s="94" t="s">
        <v>631</v>
      </c>
      <c r="H445" s="92" t="s">
        <v>432</v>
      </c>
    </row>
    <row r="446">
      <c r="A446" s="91" t="s">
        <v>427</v>
      </c>
      <c r="B446" s="91" t="s">
        <v>654</v>
      </c>
      <c r="C446" s="91" t="s">
        <v>628</v>
      </c>
      <c r="D446" s="92" t="n">
        <v>0</v>
      </c>
      <c r="E446" s="94" t="s">
        <v>628</v>
      </c>
      <c r="F446" s="94" t="s">
        <v>604</v>
      </c>
      <c r="G446" s="94" t="s">
        <v>633</v>
      </c>
      <c r="H446" s="92" t="s">
        <v>432</v>
      </c>
    </row>
    <row r="447">
      <c r="A447" s="91" t="s">
        <v>427</v>
      </c>
      <c r="B447" s="91" t="s">
        <v>655</v>
      </c>
      <c r="C447" s="91" t="s">
        <v>628</v>
      </c>
      <c r="D447" s="92" t="n">
        <v>0</v>
      </c>
      <c r="E447" s="94" t="s">
        <v>628</v>
      </c>
      <c r="F447" s="94" t="s">
        <v>604</v>
      </c>
      <c r="G447" s="94" t="s">
        <v>656</v>
      </c>
      <c r="H447" s="92" t="s">
        <v>432</v>
      </c>
    </row>
    <row r="448">
      <c r="A448" s="91" t="s">
        <v>427</v>
      </c>
      <c r="B448" s="91" t="s">
        <v>657</v>
      </c>
      <c r="C448" s="91" t="s">
        <v>628</v>
      </c>
      <c r="D448" s="92" t="n">
        <v>0</v>
      </c>
      <c r="E448" s="94" t="s">
        <v>628</v>
      </c>
      <c r="F448" s="94" t="s">
        <v>604</v>
      </c>
      <c r="G448" s="94" t="s">
        <v>639</v>
      </c>
      <c r="H448" s="92" t="s">
        <v>432</v>
      </c>
    </row>
    <row r="449">
      <c r="A449" s="91" t="s">
        <v>427</v>
      </c>
      <c r="B449" s="91" t="s">
        <v>658</v>
      </c>
      <c r="C449" s="91" t="s">
        <v>628</v>
      </c>
      <c r="D449" s="92" t="n">
        <v>0</v>
      </c>
      <c r="E449" s="94" t="s">
        <v>628</v>
      </c>
      <c r="F449" s="94" t="s">
        <v>604</v>
      </c>
      <c r="G449" s="94" t="s">
        <v>641</v>
      </c>
      <c r="H449" s="92" t="s">
        <v>432</v>
      </c>
    </row>
    <row r="450">
      <c r="A450" s="91" t="s">
        <v>427</v>
      </c>
      <c r="B450" s="91" t="s">
        <v>659</v>
      </c>
      <c r="C450" s="91" t="s">
        <v>628</v>
      </c>
      <c r="D450" s="92" t="n">
        <v>0</v>
      </c>
      <c r="E450" s="94" t="s">
        <v>628</v>
      </c>
      <c r="F450" s="94" t="s">
        <v>604</v>
      </c>
      <c r="G450" s="94" t="s">
        <v>643</v>
      </c>
      <c r="H450" s="92" t="s">
        <v>432</v>
      </c>
    </row>
    <row r="451">
      <c r="A451" s="91" t="s">
        <v>427</v>
      </c>
      <c r="B451" s="91" t="s">
        <v>660</v>
      </c>
      <c r="C451" s="91" t="s">
        <v>628</v>
      </c>
      <c r="D451" s="92" t="n">
        <v>0</v>
      </c>
      <c r="E451" s="94" t="s">
        <v>628</v>
      </c>
      <c r="F451" s="94" t="s">
        <v>604</v>
      </c>
      <c r="G451" s="94" t="s">
        <v>645</v>
      </c>
      <c r="H451" s="92" t="s">
        <v>432</v>
      </c>
    </row>
    <row r="452">
      <c r="A452" s="91" t="s">
        <v>427</v>
      </c>
      <c r="B452" s="91" t="s">
        <v>661</v>
      </c>
      <c r="C452" s="91" t="s">
        <v>628</v>
      </c>
      <c r="D452" s="92" t="n">
        <v>0</v>
      </c>
      <c r="E452" s="94" t="s">
        <v>628</v>
      </c>
      <c r="F452" s="94" t="s">
        <v>596</v>
      </c>
      <c r="G452" s="94" t="s">
        <v>631</v>
      </c>
      <c r="H452" s="92" t="s">
        <v>432</v>
      </c>
    </row>
    <row r="453">
      <c r="A453" s="91" t="s">
        <v>427</v>
      </c>
      <c r="B453" s="91" t="s">
        <v>662</v>
      </c>
      <c r="C453" s="91" t="s">
        <v>628</v>
      </c>
      <c r="D453" s="92" t="n">
        <v>0</v>
      </c>
      <c r="E453" s="94" t="s">
        <v>628</v>
      </c>
      <c r="F453" s="94" t="s">
        <v>596</v>
      </c>
      <c r="G453" s="94" t="s">
        <v>639</v>
      </c>
      <c r="H453" s="92" t="s">
        <v>432</v>
      </c>
    </row>
    <row r="454">
      <c r="A454" s="91" t="s">
        <v>427</v>
      </c>
      <c r="B454" s="91" t="s">
        <v>663</v>
      </c>
      <c r="C454" s="91" t="s">
        <v>628</v>
      </c>
      <c r="D454" s="92" t="n">
        <v>0</v>
      </c>
      <c r="E454" s="94" t="s">
        <v>628</v>
      </c>
      <c r="F454" s="94" t="s">
        <v>596</v>
      </c>
      <c r="G454" s="94" t="s">
        <v>664</v>
      </c>
      <c r="H454" s="92" t="s">
        <v>432</v>
      </c>
    </row>
    <row r="455">
      <c r="A455" s="91" t="s">
        <v>427</v>
      </c>
      <c r="B455" s="91" t="s">
        <v>665</v>
      </c>
      <c r="C455" s="91" t="s">
        <v>628</v>
      </c>
      <c r="D455" s="92" t="n">
        <v>0</v>
      </c>
      <c r="E455" s="94" t="s">
        <v>628</v>
      </c>
      <c r="F455" s="94" t="s">
        <v>596</v>
      </c>
      <c r="G455" s="94" t="s">
        <v>666</v>
      </c>
      <c r="H455" s="92" t="s">
        <v>432</v>
      </c>
    </row>
    <row r="456">
      <c r="A456" s="91" t="s">
        <v>427</v>
      </c>
      <c r="B456" s="91" t="s">
        <v>667</v>
      </c>
      <c r="C456" s="91" t="s">
        <v>628</v>
      </c>
      <c r="D456" s="92" t="n">
        <v>0</v>
      </c>
      <c r="E456" s="94" t="s">
        <v>628</v>
      </c>
      <c r="F456" s="94" t="s">
        <v>611</v>
      </c>
      <c r="G456" s="94" t="s">
        <v>631</v>
      </c>
      <c r="H456" s="92" t="s">
        <v>432</v>
      </c>
    </row>
    <row r="457">
      <c r="A457" s="91" t="s">
        <v>427</v>
      </c>
      <c r="B457" s="91" t="s">
        <v>668</v>
      </c>
      <c r="C457" s="91" t="s">
        <v>628</v>
      </c>
      <c r="D457" s="92" t="n">
        <v>0</v>
      </c>
      <c r="E457" s="94" t="s">
        <v>628</v>
      </c>
      <c r="F457" s="94" t="s">
        <v>611</v>
      </c>
      <c r="G457" s="94" t="s">
        <v>633</v>
      </c>
      <c r="H457" s="92" t="s">
        <v>432</v>
      </c>
    </row>
    <row r="458">
      <c r="A458" s="91" t="s">
        <v>427</v>
      </c>
      <c r="B458" s="91" t="s">
        <v>669</v>
      </c>
      <c r="C458" s="91" t="s">
        <v>628</v>
      </c>
      <c r="D458" s="92" t="n">
        <v>0</v>
      </c>
      <c r="E458" s="94" t="s">
        <v>628</v>
      </c>
      <c r="F458" s="94" t="s">
        <v>611</v>
      </c>
      <c r="G458" s="94" t="s">
        <v>670</v>
      </c>
      <c r="H458" s="92" t="s">
        <v>432</v>
      </c>
    </row>
    <row r="459">
      <c r="A459" s="91" t="s">
        <v>427</v>
      </c>
      <c r="B459" s="91" t="s">
        <v>671</v>
      </c>
      <c r="C459" s="91" t="s">
        <v>628</v>
      </c>
      <c r="D459" s="92" t="n">
        <v>0</v>
      </c>
      <c r="E459" s="94" t="s">
        <v>628</v>
      </c>
      <c r="F459" s="94" t="s">
        <v>611</v>
      </c>
      <c r="G459" s="94" t="s">
        <v>664</v>
      </c>
      <c r="H459" s="92" t="s">
        <v>432</v>
      </c>
    </row>
    <row r="460">
      <c r="A460" s="91" t="s">
        <v>427</v>
      </c>
      <c r="B460" s="91" t="s">
        <v>672</v>
      </c>
      <c r="C460" s="91" t="s">
        <v>628</v>
      </c>
      <c r="D460" s="92" t="n">
        <v>0</v>
      </c>
      <c r="E460" s="94" t="s">
        <v>628</v>
      </c>
      <c r="F460" s="94" t="s">
        <v>611</v>
      </c>
      <c r="G460" s="94" t="s">
        <v>664</v>
      </c>
      <c r="H460" s="92" t="s">
        <v>432</v>
      </c>
    </row>
    <row r="461">
      <c r="A461" s="91" t="s">
        <v>427</v>
      </c>
      <c r="B461" s="91" t="s">
        <v>673</v>
      </c>
      <c r="C461" s="91" t="s">
        <v>628</v>
      </c>
      <c r="D461" s="92" t="n">
        <v>0</v>
      </c>
      <c r="E461" s="94" t="s">
        <v>628</v>
      </c>
      <c r="F461" s="94" t="s">
        <v>611</v>
      </c>
      <c r="G461" s="94" t="s">
        <v>645</v>
      </c>
      <c r="H461" s="92" t="s">
        <v>432</v>
      </c>
    </row>
    <row r="462">
      <c r="A462" s="91" t="s">
        <v>427</v>
      </c>
      <c r="B462" s="91" t="s">
        <v>674</v>
      </c>
      <c r="C462" s="91" t="s">
        <v>628</v>
      </c>
      <c r="D462" s="92" t="n">
        <v>0</v>
      </c>
      <c r="E462" s="94" t="s">
        <v>628</v>
      </c>
      <c r="F462" s="94" t="s">
        <v>611</v>
      </c>
      <c r="G462" s="94" t="s">
        <v>641</v>
      </c>
      <c r="H462" s="92" t="s">
        <v>432</v>
      </c>
    </row>
    <row r="463">
      <c r="A463" s="91" t="s">
        <v>427</v>
      </c>
      <c r="B463" s="91" t="s">
        <v>675</v>
      </c>
      <c r="C463" s="91" t="s">
        <v>628</v>
      </c>
      <c r="D463" s="92" t="n">
        <v>0</v>
      </c>
      <c r="E463" s="94" t="s">
        <v>628</v>
      </c>
      <c r="F463" s="94" t="s">
        <v>676</v>
      </c>
      <c r="G463" s="94" t="s">
        <v>631</v>
      </c>
      <c r="H463" s="92" t="s">
        <v>432</v>
      </c>
    </row>
    <row r="464">
      <c r="A464" s="91" t="s">
        <v>427</v>
      </c>
      <c r="B464" s="91" t="s">
        <v>677</v>
      </c>
      <c r="C464" s="91" t="s">
        <v>628</v>
      </c>
      <c r="D464" s="92" t="n">
        <v>0</v>
      </c>
      <c r="E464" s="94" t="s">
        <v>628</v>
      </c>
      <c r="F464" s="94" t="s">
        <v>676</v>
      </c>
      <c r="G464" s="94" t="s">
        <v>633</v>
      </c>
      <c r="H464" s="92" t="s">
        <v>432</v>
      </c>
    </row>
    <row r="465">
      <c r="A465" s="91" t="s">
        <v>427</v>
      </c>
      <c r="B465" s="91" t="s">
        <v>678</v>
      </c>
      <c r="C465" s="91" t="s">
        <v>628</v>
      </c>
      <c r="D465" s="92" t="n">
        <v>0</v>
      </c>
      <c r="E465" s="94" t="s">
        <v>628</v>
      </c>
      <c r="F465" s="94" t="s">
        <v>676</v>
      </c>
      <c r="G465" s="94" t="s">
        <v>679</v>
      </c>
      <c r="H465" s="92" t="s">
        <v>432</v>
      </c>
    </row>
    <row r="466">
      <c r="A466" s="91" t="s">
        <v>427</v>
      </c>
      <c r="B466" s="91" t="s">
        <v>680</v>
      </c>
      <c r="C466" s="91" t="s">
        <v>628</v>
      </c>
      <c r="D466" s="92" t="n">
        <v>0</v>
      </c>
      <c r="E466" s="94" t="s">
        <v>628</v>
      </c>
      <c r="F466" s="94" t="s">
        <v>676</v>
      </c>
      <c r="G466" s="94" t="s">
        <v>641</v>
      </c>
      <c r="H466" s="92" t="s">
        <v>432</v>
      </c>
    </row>
    <row r="467">
      <c r="A467" s="91" t="s">
        <v>427</v>
      </c>
      <c r="B467" s="91" t="s">
        <v>681</v>
      </c>
      <c r="C467" s="91" t="s">
        <v>628</v>
      </c>
      <c r="D467" s="92" t="n">
        <v>0</v>
      </c>
      <c r="E467" s="94" t="s">
        <v>628</v>
      </c>
      <c r="F467" s="94" t="s">
        <v>676</v>
      </c>
      <c r="G467" s="94" t="s">
        <v>643</v>
      </c>
      <c r="H467" s="92" t="s">
        <v>432</v>
      </c>
    </row>
    <row r="468">
      <c r="A468" s="91" t="s">
        <v>427</v>
      </c>
      <c r="B468" s="91" t="s">
        <v>682</v>
      </c>
      <c r="C468" s="91" t="s">
        <v>628</v>
      </c>
      <c r="D468" s="92" t="n">
        <v>0</v>
      </c>
      <c r="E468" s="94" t="s">
        <v>628</v>
      </c>
      <c r="F468" s="94" t="s">
        <v>676</v>
      </c>
      <c r="G468" s="94" t="s">
        <v>670</v>
      </c>
      <c r="H468" s="92" t="s">
        <v>432</v>
      </c>
    </row>
    <row r="469">
      <c r="A469" s="91" t="s">
        <v>427</v>
      </c>
      <c r="B469" s="91" t="s">
        <v>683</v>
      </c>
      <c r="C469" s="91" t="s">
        <v>628</v>
      </c>
      <c r="D469" s="92" t="n">
        <v>0</v>
      </c>
      <c r="E469" s="94" t="s">
        <v>628</v>
      </c>
      <c r="F469" s="94" t="s">
        <v>676</v>
      </c>
      <c r="G469" s="94" t="s">
        <v>645</v>
      </c>
      <c r="H469" s="92" t="s">
        <v>432</v>
      </c>
    </row>
    <row r="470">
      <c r="A470" s="91" t="s">
        <v>427</v>
      </c>
      <c r="B470" s="91" t="s">
        <v>684</v>
      </c>
      <c r="C470" s="91" t="s">
        <v>628</v>
      </c>
      <c r="D470" s="92" t="n">
        <v>0</v>
      </c>
      <c r="E470" s="94" t="s">
        <v>628</v>
      </c>
      <c r="F470" s="94" t="s">
        <v>676</v>
      </c>
      <c r="G470" s="94" t="s">
        <v>685</v>
      </c>
      <c r="H470" s="92" t="s">
        <v>432</v>
      </c>
    </row>
    <row r="471">
      <c r="A471" s="91" t="s">
        <v>427</v>
      </c>
      <c r="B471" s="91" t="s">
        <v>686</v>
      </c>
      <c r="C471" s="91" t="s">
        <v>628</v>
      </c>
      <c r="D471" s="92" t="n">
        <v>0</v>
      </c>
      <c r="E471" s="94" t="s">
        <v>628</v>
      </c>
      <c r="F471" s="94" t="s">
        <v>685</v>
      </c>
      <c r="G471" s="94" t="s">
        <v>517</v>
      </c>
      <c r="H471" s="92" t="s">
        <v>432</v>
      </c>
    </row>
    <row r="472">
      <c r="A472" s="91" t="s">
        <v>427</v>
      </c>
      <c r="B472" s="91" t="s">
        <v>687</v>
      </c>
      <c r="C472" s="91" t="s">
        <v>628</v>
      </c>
      <c r="D472" s="92" t="n">
        <v>0</v>
      </c>
      <c r="E472" s="94" t="s">
        <v>628</v>
      </c>
      <c r="F472" s="94" t="s">
        <v>688</v>
      </c>
      <c r="G472" s="94" t="s">
        <v>631</v>
      </c>
      <c r="H472" s="92" t="s">
        <v>432</v>
      </c>
    </row>
    <row r="473">
      <c r="A473" s="91" t="s">
        <v>427</v>
      </c>
      <c r="B473" s="91" t="s">
        <v>689</v>
      </c>
      <c r="C473" s="91" t="s">
        <v>628</v>
      </c>
      <c r="D473" s="92" t="n">
        <v>0</v>
      </c>
      <c r="E473" s="94" t="s">
        <v>628</v>
      </c>
      <c r="F473" s="94" t="s">
        <v>688</v>
      </c>
      <c r="G473" s="94" t="s">
        <v>633</v>
      </c>
      <c r="H473" s="92" t="s">
        <v>432</v>
      </c>
    </row>
    <row r="474">
      <c r="A474" s="91" t="s">
        <v>427</v>
      </c>
      <c r="B474" s="91" t="s">
        <v>690</v>
      </c>
      <c r="C474" s="91" t="s">
        <v>628</v>
      </c>
      <c r="D474" s="92" t="n">
        <v>0</v>
      </c>
      <c r="E474" s="94" t="s">
        <v>628</v>
      </c>
      <c r="F474" s="94" t="s">
        <v>688</v>
      </c>
      <c r="G474" s="94" t="s">
        <v>679</v>
      </c>
      <c r="H474" s="92" t="s">
        <v>432</v>
      </c>
    </row>
    <row r="475">
      <c r="A475" s="91" t="s">
        <v>427</v>
      </c>
      <c r="B475" s="91" t="s">
        <v>691</v>
      </c>
      <c r="C475" s="91" t="s">
        <v>628</v>
      </c>
      <c r="D475" s="92" t="n">
        <v>0</v>
      </c>
      <c r="E475" s="94" t="s">
        <v>628</v>
      </c>
      <c r="F475" s="94" t="s">
        <v>688</v>
      </c>
      <c r="G475" s="94" t="s">
        <v>643</v>
      </c>
      <c r="H475" s="92" t="s">
        <v>432</v>
      </c>
    </row>
    <row r="476">
      <c r="A476" s="91" t="s">
        <v>427</v>
      </c>
      <c r="B476" s="91" t="s">
        <v>692</v>
      </c>
      <c r="C476" s="91" t="s">
        <v>628</v>
      </c>
      <c r="D476" s="92" t="n">
        <v>0</v>
      </c>
      <c r="E476" s="94" t="s">
        <v>628</v>
      </c>
      <c r="F476" s="94" t="s">
        <v>688</v>
      </c>
      <c r="G476" s="94" t="s">
        <v>670</v>
      </c>
      <c r="H476" s="92" t="s">
        <v>432</v>
      </c>
    </row>
    <row r="477">
      <c r="A477" s="91" t="s">
        <v>427</v>
      </c>
      <c r="B477" s="91" t="s">
        <v>693</v>
      </c>
      <c r="C477" s="91" t="s">
        <v>628</v>
      </c>
      <c r="D477" s="92" t="n">
        <v>0</v>
      </c>
      <c r="E477" s="94" t="s">
        <v>628</v>
      </c>
      <c r="F477" s="94" t="s">
        <v>688</v>
      </c>
      <c r="G477" s="94" t="s">
        <v>641</v>
      </c>
      <c r="H477" s="92" t="s">
        <v>432</v>
      </c>
    </row>
    <row r="478">
      <c r="A478" s="91" t="s">
        <v>427</v>
      </c>
      <c r="B478" s="91" t="s">
        <v>694</v>
      </c>
      <c r="C478" s="91" t="s">
        <v>628</v>
      </c>
      <c r="D478" s="92" t="n">
        <v>0</v>
      </c>
      <c r="E478" s="94" t="s">
        <v>628</v>
      </c>
      <c r="F478" s="94" t="s">
        <v>688</v>
      </c>
      <c r="G478" s="94" t="s">
        <v>645</v>
      </c>
      <c r="H478" s="92" t="s">
        <v>432</v>
      </c>
    </row>
    <row r="479">
      <c r="A479" s="91" t="s">
        <v>427</v>
      </c>
      <c r="B479" s="91" t="s">
        <v>695</v>
      </c>
      <c r="C479" s="91" t="s">
        <v>628</v>
      </c>
      <c r="D479" s="92" t="n">
        <v>0</v>
      </c>
      <c r="E479" s="94" t="s">
        <v>628</v>
      </c>
      <c r="F479" s="94" t="s">
        <v>652</v>
      </c>
      <c r="G479" s="94" t="s">
        <v>679</v>
      </c>
      <c r="H479" s="92" t="s">
        <v>432</v>
      </c>
    </row>
    <row r="480">
      <c r="A480" s="91" t="s">
        <v>427</v>
      </c>
      <c r="B480" s="91" t="s">
        <v>696</v>
      </c>
      <c r="C480" s="91" t="s">
        <v>628</v>
      </c>
      <c r="D480" s="92" t="n">
        <v>0</v>
      </c>
      <c r="E480" s="94" t="s">
        <v>628</v>
      </c>
      <c r="F480" s="94" t="s">
        <v>697</v>
      </c>
      <c r="G480" s="94" t="s">
        <v>652</v>
      </c>
      <c r="H480" s="92" t="s">
        <v>432</v>
      </c>
    </row>
    <row r="481">
      <c r="A481" s="91" t="s">
        <v>427</v>
      </c>
      <c r="B481" s="91" t="s">
        <v>698</v>
      </c>
      <c r="C481" s="91" t="s">
        <v>628</v>
      </c>
      <c r="D481" s="92" t="n">
        <v>0</v>
      </c>
      <c r="E481" s="94" t="s">
        <v>628</v>
      </c>
      <c r="F481" s="94" t="s">
        <v>517</v>
      </c>
      <c r="G481" s="94" t="s">
        <v>697</v>
      </c>
      <c r="H481" s="92" t="s">
        <v>432</v>
      </c>
    </row>
    <row r="482">
      <c r="A482" s="91" t="s">
        <v>427</v>
      </c>
      <c r="B482" s="91" t="s">
        <v>699</v>
      </c>
      <c r="C482" s="91" t="s">
        <v>628</v>
      </c>
      <c r="D482" s="92" t="n">
        <v>0</v>
      </c>
      <c r="E482" s="94" t="s">
        <v>628</v>
      </c>
      <c r="F482" s="94" t="s">
        <v>647</v>
      </c>
      <c r="G482" s="94" t="s">
        <v>593</v>
      </c>
      <c r="H482" s="92" t="s">
        <v>432</v>
      </c>
    </row>
    <row r="483">
      <c r="A483" s="91" t="s">
        <v>427</v>
      </c>
      <c r="B483" s="91" t="s">
        <v>700</v>
      </c>
      <c r="C483" s="91" t="s">
        <v>628</v>
      </c>
      <c r="D483" s="92" t="n">
        <v>0</v>
      </c>
      <c r="E483" s="94" t="s">
        <v>628</v>
      </c>
      <c r="F483" s="94" t="s">
        <v>517</v>
      </c>
      <c r="G483" s="94" t="s">
        <v>647</v>
      </c>
      <c r="H483" s="92" t="s">
        <v>432</v>
      </c>
    </row>
    <row r="484">
      <c r="A484" s="91" t="s">
        <v>427</v>
      </c>
      <c r="B484" s="91" t="s">
        <v>701</v>
      </c>
      <c r="C484" s="91" t="s">
        <v>628</v>
      </c>
      <c r="D484" s="92" t="n">
        <v>0</v>
      </c>
      <c r="E484" s="94" t="s">
        <v>628</v>
      </c>
      <c r="F484" s="94" t="s">
        <v>593</v>
      </c>
      <c r="G484" s="94" t="s">
        <v>702</v>
      </c>
      <c r="H484" s="92" t="s">
        <v>432</v>
      </c>
    </row>
    <row r="485">
      <c r="A485" s="91" t="s">
        <v>427</v>
      </c>
      <c r="B485" s="91" t="s">
        <v>703</v>
      </c>
      <c r="C485" s="91" t="s">
        <v>628</v>
      </c>
      <c r="D485" s="92" t="n">
        <v>0</v>
      </c>
      <c r="E485" s="94" t="s">
        <v>628</v>
      </c>
      <c r="F485" s="94" t="s">
        <v>593</v>
      </c>
      <c r="G485" s="94" t="s">
        <v>704</v>
      </c>
      <c r="H485" s="92" t="s">
        <v>432</v>
      </c>
    </row>
    <row r="486">
      <c r="A486" s="91" t="s">
        <v>427</v>
      </c>
      <c r="B486" s="91" t="s">
        <v>705</v>
      </c>
      <c r="C486" s="91" t="s">
        <v>628</v>
      </c>
      <c r="D486" s="92" t="n">
        <v>0</v>
      </c>
      <c r="E486" s="94" t="s">
        <v>628</v>
      </c>
      <c r="F486" s="94" t="s">
        <v>593</v>
      </c>
      <c r="G486" s="94" t="s">
        <v>641</v>
      </c>
      <c r="H486" s="92" t="s">
        <v>432</v>
      </c>
    </row>
    <row r="487">
      <c r="A487" s="91" t="s">
        <v>427</v>
      </c>
      <c r="B487" s="91" t="s">
        <v>706</v>
      </c>
      <c r="C487" s="91" t="s">
        <v>628</v>
      </c>
      <c r="D487" s="92" t="n">
        <v>0</v>
      </c>
      <c r="E487" s="94" t="s">
        <v>628</v>
      </c>
      <c r="F487" s="94" t="s">
        <v>598</v>
      </c>
      <c r="G487" s="94" t="s">
        <v>641</v>
      </c>
      <c r="H487" s="92" t="s">
        <v>432</v>
      </c>
    </row>
    <row r="488">
      <c r="A488" s="91" t="s">
        <v>427</v>
      </c>
      <c r="B488" s="91" t="s">
        <v>707</v>
      </c>
      <c r="C488" s="91" t="s">
        <v>628</v>
      </c>
      <c r="D488" s="92" t="n">
        <v>0</v>
      </c>
      <c r="E488" s="94" t="s">
        <v>628</v>
      </c>
      <c r="F488" s="94" t="s">
        <v>604</v>
      </c>
      <c r="G488" s="94" t="s">
        <v>641</v>
      </c>
      <c r="H488" s="92" t="s">
        <v>432</v>
      </c>
    </row>
    <row r="489">
      <c r="A489" s="91" t="s">
        <v>427</v>
      </c>
      <c r="B489" s="91" t="s">
        <v>708</v>
      </c>
      <c r="C489" s="91" t="s">
        <v>628</v>
      </c>
      <c r="D489" s="92" t="n">
        <v>0</v>
      </c>
      <c r="E489" s="94" t="s">
        <v>628</v>
      </c>
      <c r="F489" s="94" t="s">
        <v>596</v>
      </c>
      <c r="G489" s="94" t="s">
        <v>641</v>
      </c>
      <c r="H489" s="92" t="s">
        <v>432</v>
      </c>
    </row>
    <row r="490">
      <c r="A490" s="91" t="s">
        <v>427</v>
      </c>
      <c r="B490" s="91" t="s">
        <v>709</v>
      </c>
      <c r="C490" s="91" t="s">
        <v>628</v>
      </c>
      <c r="D490" s="92" t="n">
        <v>0</v>
      </c>
      <c r="E490" s="94" t="s">
        <v>628</v>
      </c>
      <c r="F490" s="94" t="s">
        <v>611</v>
      </c>
      <c r="G490" s="94" t="s">
        <v>641</v>
      </c>
      <c r="H490" s="92" t="s">
        <v>432</v>
      </c>
    </row>
    <row r="491">
      <c r="A491" s="91" t="s">
        <v>427</v>
      </c>
      <c r="B491" s="91" t="s">
        <v>710</v>
      </c>
      <c r="C491" s="91" t="s">
        <v>628</v>
      </c>
      <c r="D491" s="92" t="n">
        <v>0</v>
      </c>
      <c r="E491" s="94" t="s">
        <v>628</v>
      </c>
      <c r="F491" s="94" t="s">
        <v>676</v>
      </c>
      <c r="G491" s="94" t="s">
        <v>641</v>
      </c>
      <c r="H491" s="92" t="s">
        <v>432</v>
      </c>
    </row>
    <row r="492">
      <c r="A492" s="91" t="s">
        <v>427</v>
      </c>
      <c r="B492" s="91" t="s">
        <v>711</v>
      </c>
      <c r="C492" s="91" t="s">
        <v>628</v>
      </c>
      <c r="D492" s="92" t="n">
        <v>0</v>
      </c>
      <c r="E492" s="94" t="s">
        <v>628</v>
      </c>
      <c r="F492" s="94" t="s">
        <v>688</v>
      </c>
      <c r="G492" s="94" t="s">
        <v>641</v>
      </c>
      <c r="H492" s="92" t="s">
        <v>432</v>
      </c>
    </row>
    <row r="493">
      <c r="A493" s="91" t="s">
        <v>427</v>
      </c>
      <c r="B493" s="91" t="s">
        <v>712</v>
      </c>
      <c r="C493" s="91" t="s">
        <v>628</v>
      </c>
      <c r="D493" s="92" t="n">
        <v>0</v>
      </c>
      <c r="E493" s="94" t="s">
        <v>628</v>
      </c>
      <c r="F493" s="94" t="s">
        <v>652</v>
      </c>
      <c r="G493" s="94" t="s">
        <v>641</v>
      </c>
      <c r="H493" s="92" t="s">
        <v>432</v>
      </c>
    </row>
    <row r="494">
      <c r="A494" s="91" t="s">
        <v>427</v>
      </c>
      <c r="B494" s="91" t="s">
        <v>713</v>
      </c>
      <c r="C494" s="91" t="s">
        <v>628</v>
      </c>
      <c r="D494" s="92" t="n">
        <v>0</v>
      </c>
      <c r="E494" s="94" t="s">
        <v>628</v>
      </c>
      <c r="F494" s="94" t="s">
        <v>598</v>
      </c>
      <c r="G494" s="94" t="s">
        <v>664</v>
      </c>
      <c r="H494" s="92" t="s">
        <v>432</v>
      </c>
    </row>
    <row r="495">
      <c r="A495" s="91" t="s">
        <v>427</v>
      </c>
      <c r="B495" s="91" t="s">
        <v>630</v>
      </c>
      <c r="C495" s="91" t="s">
        <v>629</v>
      </c>
      <c r="D495" s="92" t="n">
        <v>0</v>
      </c>
      <c r="E495" s="94" t="s">
        <v>629</v>
      </c>
      <c r="F495" s="94" t="s">
        <v>598</v>
      </c>
      <c r="G495" s="94" t="s">
        <v>631</v>
      </c>
      <c r="H495" s="92" t="s">
        <v>432</v>
      </c>
    </row>
    <row r="496">
      <c r="A496" s="91" t="s">
        <v>427</v>
      </c>
      <c r="B496" s="91" t="s">
        <v>632</v>
      </c>
      <c r="C496" s="91" t="s">
        <v>629</v>
      </c>
      <c r="D496" s="92" t="n">
        <v>0</v>
      </c>
      <c r="E496" s="94" t="s">
        <v>629</v>
      </c>
      <c r="F496" s="94" t="s">
        <v>598</v>
      </c>
      <c r="G496" s="94" t="s">
        <v>633</v>
      </c>
      <c r="H496" s="92" t="s">
        <v>432</v>
      </c>
    </row>
    <row r="497">
      <c r="A497" s="91" t="s">
        <v>427</v>
      </c>
      <c r="B497" s="91" t="s">
        <v>634</v>
      </c>
      <c r="C497" s="91" t="s">
        <v>629</v>
      </c>
      <c r="D497" s="92" t="n">
        <v>0</v>
      </c>
      <c r="E497" s="94" t="s">
        <v>629</v>
      </c>
      <c r="F497" s="94" t="s">
        <v>598</v>
      </c>
      <c r="G497" s="94" t="s">
        <v>635</v>
      </c>
      <c r="H497" s="92" t="s">
        <v>432</v>
      </c>
    </row>
    <row r="498">
      <c r="A498" s="91" t="s">
        <v>427</v>
      </c>
      <c r="B498" s="91" t="s">
        <v>636</v>
      </c>
      <c r="C498" s="91" t="s">
        <v>629</v>
      </c>
      <c r="D498" s="92" t="n">
        <v>0</v>
      </c>
      <c r="E498" s="94" t="s">
        <v>629</v>
      </c>
      <c r="F498" s="94" t="s">
        <v>598</v>
      </c>
      <c r="G498" s="94" t="s">
        <v>637</v>
      </c>
      <c r="H498" s="92" t="s">
        <v>432</v>
      </c>
    </row>
    <row r="499">
      <c r="A499" s="91" t="s">
        <v>427</v>
      </c>
      <c r="B499" s="91" t="s">
        <v>638</v>
      </c>
      <c r="C499" s="91" t="s">
        <v>629</v>
      </c>
      <c r="D499" s="92" t="n">
        <v>17793</v>
      </c>
      <c r="E499" s="94" t="s">
        <v>629</v>
      </c>
      <c r="F499" s="94" t="s">
        <v>598</v>
      </c>
      <c r="G499" s="94" t="s">
        <v>639</v>
      </c>
      <c r="H499" s="92" t="s">
        <v>432</v>
      </c>
    </row>
    <row r="500">
      <c r="A500" s="91" t="s">
        <v>427</v>
      </c>
      <c r="B500" s="91" t="s">
        <v>640</v>
      </c>
      <c r="C500" s="91" t="s">
        <v>629</v>
      </c>
      <c r="D500" s="92" t="n">
        <v>0</v>
      </c>
      <c r="E500" s="94" t="s">
        <v>629</v>
      </c>
      <c r="F500" s="94" t="s">
        <v>598</v>
      </c>
      <c r="G500" s="94" t="s">
        <v>641</v>
      </c>
      <c r="H500" s="92" t="s">
        <v>432</v>
      </c>
    </row>
    <row r="501">
      <c r="A501" s="91" t="s">
        <v>427</v>
      </c>
      <c r="B501" s="91" t="s">
        <v>642</v>
      </c>
      <c r="C501" s="91" t="s">
        <v>629</v>
      </c>
      <c r="D501" s="92" t="n">
        <v>0</v>
      </c>
      <c r="E501" s="94" t="s">
        <v>629</v>
      </c>
      <c r="F501" s="94" t="s">
        <v>598</v>
      </c>
      <c r="G501" s="94" t="s">
        <v>643</v>
      </c>
      <c r="H501" s="92" t="s">
        <v>432</v>
      </c>
    </row>
    <row r="502">
      <c r="A502" s="91" t="s">
        <v>427</v>
      </c>
      <c r="B502" s="91" t="s">
        <v>644</v>
      </c>
      <c r="C502" s="91" t="s">
        <v>629</v>
      </c>
      <c r="D502" s="92" t="n">
        <v>0</v>
      </c>
      <c r="E502" s="94" t="s">
        <v>629</v>
      </c>
      <c r="F502" s="94" t="s">
        <v>598</v>
      </c>
      <c r="G502" s="94" t="s">
        <v>645</v>
      </c>
      <c r="H502" s="92" t="s">
        <v>432</v>
      </c>
    </row>
    <row r="503">
      <c r="A503" s="91" t="s">
        <v>427</v>
      </c>
      <c r="B503" s="91" t="s">
        <v>646</v>
      </c>
      <c r="C503" s="91" t="s">
        <v>629</v>
      </c>
      <c r="D503" s="92" t="n">
        <v>0</v>
      </c>
      <c r="E503" s="94" t="s">
        <v>629</v>
      </c>
      <c r="F503" s="94" t="s">
        <v>598</v>
      </c>
      <c r="G503" s="94" t="s">
        <v>647</v>
      </c>
      <c r="H503" s="92" t="s">
        <v>432</v>
      </c>
    </row>
    <row r="504">
      <c r="A504" s="91" t="s">
        <v>427</v>
      </c>
      <c r="B504" s="91" t="s">
        <v>648</v>
      </c>
      <c r="C504" s="91" t="s">
        <v>629</v>
      </c>
      <c r="D504" s="92" t="n">
        <v>0</v>
      </c>
      <c r="E504" s="94" t="s">
        <v>629</v>
      </c>
      <c r="F504" s="94" t="s">
        <v>647</v>
      </c>
      <c r="G504" s="94" t="s">
        <v>517</v>
      </c>
      <c r="H504" s="92" t="s">
        <v>432</v>
      </c>
    </row>
    <row r="505">
      <c r="A505" s="91" t="s">
        <v>427</v>
      </c>
      <c r="B505" s="91" t="s">
        <v>649</v>
      </c>
      <c r="C505" s="91" t="s">
        <v>629</v>
      </c>
      <c r="D505" s="92" t="n">
        <v>0</v>
      </c>
      <c r="E505" s="94" t="s">
        <v>629</v>
      </c>
      <c r="F505" s="94" t="s">
        <v>650</v>
      </c>
      <c r="G505" s="94" t="s">
        <v>598</v>
      </c>
      <c r="H505" s="92" t="s">
        <v>432</v>
      </c>
    </row>
    <row r="506">
      <c r="A506" s="91" t="s">
        <v>427</v>
      </c>
      <c r="B506" s="91" t="s">
        <v>651</v>
      </c>
      <c r="C506" s="91" t="s">
        <v>629</v>
      </c>
      <c r="D506" s="92" t="n">
        <v>0</v>
      </c>
      <c r="E506" s="94" t="s">
        <v>629</v>
      </c>
      <c r="F506" s="94" t="s">
        <v>652</v>
      </c>
      <c r="G506" s="94" t="s">
        <v>650</v>
      </c>
      <c r="H506" s="92" t="s">
        <v>432</v>
      </c>
    </row>
    <row r="507">
      <c r="A507" s="91" t="s">
        <v>427</v>
      </c>
      <c r="B507" s="91" t="s">
        <v>653</v>
      </c>
      <c r="C507" s="91" t="s">
        <v>629</v>
      </c>
      <c r="D507" s="92" t="n">
        <v>70</v>
      </c>
      <c r="E507" s="94" t="s">
        <v>629</v>
      </c>
      <c r="F507" s="94" t="s">
        <v>604</v>
      </c>
      <c r="G507" s="94" t="s">
        <v>631</v>
      </c>
      <c r="H507" s="92" t="s">
        <v>432</v>
      </c>
    </row>
    <row r="508">
      <c r="A508" s="91" t="s">
        <v>427</v>
      </c>
      <c r="B508" s="91" t="s">
        <v>654</v>
      </c>
      <c r="C508" s="91" t="s">
        <v>629</v>
      </c>
      <c r="D508" s="92" t="n">
        <v>0</v>
      </c>
      <c r="E508" s="94" t="s">
        <v>629</v>
      </c>
      <c r="F508" s="94" t="s">
        <v>604</v>
      </c>
      <c r="G508" s="94" t="s">
        <v>633</v>
      </c>
      <c r="H508" s="92" t="s">
        <v>432</v>
      </c>
    </row>
    <row r="509">
      <c r="A509" s="91" t="s">
        <v>427</v>
      </c>
      <c r="B509" s="91" t="s">
        <v>655</v>
      </c>
      <c r="C509" s="91" t="s">
        <v>629</v>
      </c>
      <c r="D509" s="92" t="n">
        <v>0</v>
      </c>
      <c r="E509" s="94" t="s">
        <v>629</v>
      </c>
      <c r="F509" s="94" t="s">
        <v>604</v>
      </c>
      <c r="G509" s="94" t="s">
        <v>656</v>
      </c>
      <c r="H509" s="92" t="s">
        <v>432</v>
      </c>
    </row>
    <row r="510">
      <c r="A510" s="91" t="s">
        <v>427</v>
      </c>
      <c r="B510" s="91" t="s">
        <v>657</v>
      </c>
      <c r="C510" s="91" t="s">
        <v>629</v>
      </c>
      <c r="D510" s="92" t="n">
        <v>0</v>
      </c>
      <c r="E510" s="94" t="s">
        <v>629</v>
      </c>
      <c r="F510" s="94" t="s">
        <v>604</v>
      </c>
      <c r="G510" s="94" t="s">
        <v>639</v>
      </c>
      <c r="H510" s="92" t="s">
        <v>432</v>
      </c>
    </row>
    <row r="511">
      <c r="A511" s="91" t="s">
        <v>427</v>
      </c>
      <c r="B511" s="91" t="s">
        <v>658</v>
      </c>
      <c r="C511" s="91" t="s">
        <v>629</v>
      </c>
      <c r="D511" s="92" t="n">
        <v>0</v>
      </c>
      <c r="E511" s="94" t="s">
        <v>629</v>
      </c>
      <c r="F511" s="94" t="s">
        <v>604</v>
      </c>
      <c r="G511" s="94" t="s">
        <v>641</v>
      </c>
      <c r="H511" s="92" t="s">
        <v>432</v>
      </c>
    </row>
    <row r="512">
      <c r="A512" s="91" t="s">
        <v>427</v>
      </c>
      <c r="B512" s="91" t="s">
        <v>659</v>
      </c>
      <c r="C512" s="91" t="s">
        <v>629</v>
      </c>
      <c r="D512" s="92" t="n">
        <v>0</v>
      </c>
      <c r="E512" s="94" t="s">
        <v>629</v>
      </c>
      <c r="F512" s="94" t="s">
        <v>604</v>
      </c>
      <c r="G512" s="94" t="s">
        <v>643</v>
      </c>
      <c r="H512" s="92" t="s">
        <v>432</v>
      </c>
    </row>
    <row r="513">
      <c r="A513" s="91" t="s">
        <v>427</v>
      </c>
      <c r="B513" s="91" t="s">
        <v>660</v>
      </c>
      <c r="C513" s="91" t="s">
        <v>629</v>
      </c>
      <c r="D513" s="92" t="n">
        <v>0</v>
      </c>
      <c r="E513" s="94" t="s">
        <v>629</v>
      </c>
      <c r="F513" s="94" t="s">
        <v>604</v>
      </c>
      <c r="G513" s="94" t="s">
        <v>645</v>
      </c>
      <c r="H513" s="92" t="s">
        <v>432</v>
      </c>
    </row>
    <row r="514">
      <c r="A514" s="91" t="s">
        <v>427</v>
      </c>
      <c r="B514" s="91" t="s">
        <v>661</v>
      </c>
      <c r="C514" s="91" t="s">
        <v>629</v>
      </c>
      <c r="D514" s="92" t="n">
        <v>0</v>
      </c>
      <c r="E514" s="94" t="s">
        <v>629</v>
      </c>
      <c r="F514" s="94" t="s">
        <v>596</v>
      </c>
      <c r="G514" s="94" t="s">
        <v>631</v>
      </c>
      <c r="H514" s="92" t="s">
        <v>432</v>
      </c>
    </row>
    <row r="515">
      <c r="A515" s="91" t="s">
        <v>427</v>
      </c>
      <c r="B515" s="91" t="s">
        <v>662</v>
      </c>
      <c r="C515" s="91" t="s">
        <v>629</v>
      </c>
      <c r="D515" s="92" t="n">
        <v>0</v>
      </c>
      <c r="E515" s="94" t="s">
        <v>629</v>
      </c>
      <c r="F515" s="94" t="s">
        <v>596</v>
      </c>
      <c r="G515" s="94" t="s">
        <v>639</v>
      </c>
      <c r="H515" s="92" t="s">
        <v>432</v>
      </c>
    </row>
    <row r="516">
      <c r="A516" s="91" t="s">
        <v>427</v>
      </c>
      <c r="B516" s="91" t="s">
        <v>663</v>
      </c>
      <c r="C516" s="91" t="s">
        <v>629</v>
      </c>
      <c r="D516" s="92" t="n">
        <v>0</v>
      </c>
      <c r="E516" s="94" t="s">
        <v>629</v>
      </c>
      <c r="F516" s="94" t="s">
        <v>596</v>
      </c>
      <c r="G516" s="94" t="s">
        <v>664</v>
      </c>
      <c r="H516" s="92" t="s">
        <v>432</v>
      </c>
    </row>
    <row r="517">
      <c r="A517" s="91" t="s">
        <v>427</v>
      </c>
      <c r="B517" s="91" t="s">
        <v>665</v>
      </c>
      <c r="C517" s="91" t="s">
        <v>629</v>
      </c>
      <c r="D517" s="92" t="n">
        <v>0</v>
      </c>
      <c r="E517" s="94" t="s">
        <v>629</v>
      </c>
      <c r="F517" s="94" t="s">
        <v>596</v>
      </c>
      <c r="G517" s="94" t="s">
        <v>666</v>
      </c>
      <c r="H517" s="92" t="s">
        <v>432</v>
      </c>
    </row>
    <row r="518">
      <c r="A518" s="91" t="s">
        <v>427</v>
      </c>
      <c r="B518" s="91" t="s">
        <v>667</v>
      </c>
      <c r="C518" s="91" t="s">
        <v>629</v>
      </c>
      <c r="D518" s="92" t="n">
        <v>0</v>
      </c>
      <c r="E518" s="94" t="s">
        <v>629</v>
      </c>
      <c r="F518" s="94" t="s">
        <v>611</v>
      </c>
      <c r="G518" s="94" t="s">
        <v>631</v>
      </c>
      <c r="H518" s="92" t="s">
        <v>432</v>
      </c>
    </row>
    <row r="519">
      <c r="A519" s="91" t="s">
        <v>427</v>
      </c>
      <c r="B519" s="91" t="s">
        <v>668</v>
      </c>
      <c r="C519" s="91" t="s">
        <v>629</v>
      </c>
      <c r="D519" s="92" t="n">
        <v>0</v>
      </c>
      <c r="E519" s="94" t="s">
        <v>629</v>
      </c>
      <c r="F519" s="94" t="s">
        <v>611</v>
      </c>
      <c r="G519" s="94" t="s">
        <v>633</v>
      </c>
      <c r="H519" s="92" t="s">
        <v>432</v>
      </c>
    </row>
    <row r="520">
      <c r="A520" s="91" t="s">
        <v>427</v>
      </c>
      <c r="B520" s="91" t="s">
        <v>669</v>
      </c>
      <c r="C520" s="91" t="s">
        <v>629</v>
      </c>
      <c r="D520" s="92" t="n">
        <v>0</v>
      </c>
      <c r="E520" s="94" t="s">
        <v>629</v>
      </c>
      <c r="F520" s="94" t="s">
        <v>611</v>
      </c>
      <c r="G520" s="94" t="s">
        <v>670</v>
      </c>
      <c r="H520" s="92" t="s">
        <v>432</v>
      </c>
    </row>
    <row r="521">
      <c r="A521" s="91" t="s">
        <v>427</v>
      </c>
      <c r="B521" s="91" t="s">
        <v>671</v>
      </c>
      <c r="C521" s="91" t="s">
        <v>629</v>
      </c>
      <c r="D521" s="92" t="n">
        <v>0</v>
      </c>
      <c r="E521" s="94" t="s">
        <v>629</v>
      </c>
      <c r="F521" s="94" t="s">
        <v>611</v>
      </c>
      <c r="G521" s="94" t="s">
        <v>664</v>
      </c>
      <c r="H521" s="92" t="s">
        <v>432</v>
      </c>
    </row>
    <row r="522">
      <c r="A522" s="91" t="s">
        <v>427</v>
      </c>
      <c r="B522" s="91" t="s">
        <v>672</v>
      </c>
      <c r="C522" s="91" t="s">
        <v>629</v>
      </c>
      <c r="D522" s="92" t="n">
        <v>0</v>
      </c>
      <c r="E522" s="94" t="s">
        <v>629</v>
      </c>
      <c r="F522" s="94" t="s">
        <v>611</v>
      </c>
      <c r="G522" s="94" t="s">
        <v>664</v>
      </c>
      <c r="H522" s="92" t="s">
        <v>432</v>
      </c>
    </row>
    <row r="523">
      <c r="A523" s="91" t="s">
        <v>427</v>
      </c>
      <c r="B523" s="91" t="s">
        <v>673</v>
      </c>
      <c r="C523" s="91" t="s">
        <v>629</v>
      </c>
      <c r="D523" s="92" t="n">
        <v>0</v>
      </c>
      <c r="E523" s="94" t="s">
        <v>629</v>
      </c>
      <c r="F523" s="94" t="s">
        <v>611</v>
      </c>
      <c r="G523" s="94" t="s">
        <v>645</v>
      </c>
      <c r="H523" s="92" t="s">
        <v>432</v>
      </c>
    </row>
    <row r="524">
      <c r="A524" s="91" t="s">
        <v>427</v>
      </c>
      <c r="B524" s="91" t="s">
        <v>674</v>
      </c>
      <c r="C524" s="91" t="s">
        <v>629</v>
      </c>
      <c r="D524" s="92" t="n">
        <v>0</v>
      </c>
      <c r="E524" s="94" t="s">
        <v>629</v>
      </c>
      <c r="F524" s="94" t="s">
        <v>611</v>
      </c>
      <c r="G524" s="94" t="s">
        <v>641</v>
      </c>
      <c r="H524" s="92" t="s">
        <v>432</v>
      </c>
    </row>
    <row r="525">
      <c r="A525" s="91" t="s">
        <v>427</v>
      </c>
      <c r="B525" s="91" t="s">
        <v>675</v>
      </c>
      <c r="C525" s="91" t="s">
        <v>629</v>
      </c>
      <c r="D525" s="92" t="n">
        <v>0</v>
      </c>
      <c r="E525" s="94" t="s">
        <v>629</v>
      </c>
      <c r="F525" s="94" t="s">
        <v>676</v>
      </c>
      <c r="G525" s="94" t="s">
        <v>631</v>
      </c>
      <c r="H525" s="92" t="s">
        <v>432</v>
      </c>
    </row>
    <row r="526">
      <c r="A526" s="91" t="s">
        <v>427</v>
      </c>
      <c r="B526" s="91" t="s">
        <v>677</v>
      </c>
      <c r="C526" s="91" t="s">
        <v>629</v>
      </c>
      <c r="D526" s="92" t="n">
        <v>0</v>
      </c>
      <c r="E526" s="94" t="s">
        <v>629</v>
      </c>
      <c r="F526" s="94" t="s">
        <v>676</v>
      </c>
      <c r="G526" s="94" t="s">
        <v>633</v>
      </c>
      <c r="H526" s="92" t="s">
        <v>432</v>
      </c>
    </row>
    <row r="527">
      <c r="A527" s="91" t="s">
        <v>427</v>
      </c>
      <c r="B527" s="91" t="s">
        <v>678</v>
      </c>
      <c r="C527" s="91" t="s">
        <v>629</v>
      </c>
      <c r="D527" s="92" t="n">
        <v>0</v>
      </c>
      <c r="E527" s="94" t="s">
        <v>629</v>
      </c>
      <c r="F527" s="94" t="s">
        <v>676</v>
      </c>
      <c r="G527" s="94" t="s">
        <v>679</v>
      </c>
      <c r="H527" s="92" t="s">
        <v>432</v>
      </c>
    </row>
    <row r="528">
      <c r="A528" s="91" t="s">
        <v>427</v>
      </c>
      <c r="B528" s="91" t="s">
        <v>680</v>
      </c>
      <c r="C528" s="91" t="s">
        <v>629</v>
      </c>
      <c r="D528" s="92" t="n">
        <v>0</v>
      </c>
      <c r="E528" s="94" t="s">
        <v>629</v>
      </c>
      <c r="F528" s="94" t="s">
        <v>676</v>
      </c>
      <c r="G528" s="94" t="s">
        <v>641</v>
      </c>
      <c r="H528" s="92" t="s">
        <v>432</v>
      </c>
    </row>
    <row r="529">
      <c r="A529" s="91" t="s">
        <v>427</v>
      </c>
      <c r="B529" s="91" t="s">
        <v>681</v>
      </c>
      <c r="C529" s="91" t="s">
        <v>629</v>
      </c>
      <c r="D529" s="92" t="n">
        <v>0</v>
      </c>
      <c r="E529" s="94" t="s">
        <v>629</v>
      </c>
      <c r="F529" s="94" t="s">
        <v>676</v>
      </c>
      <c r="G529" s="94" t="s">
        <v>643</v>
      </c>
      <c r="H529" s="92" t="s">
        <v>432</v>
      </c>
    </row>
    <row r="530">
      <c r="A530" s="91" t="s">
        <v>427</v>
      </c>
      <c r="B530" s="91" t="s">
        <v>682</v>
      </c>
      <c r="C530" s="91" t="s">
        <v>629</v>
      </c>
      <c r="D530" s="92" t="n">
        <v>0</v>
      </c>
      <c r="E530" s="94" t="s">
        <v>629</v>
      </c>
      <c r="F530" s="94" t="s">
        <v>676</v>
      </c>
      <c r="G530" s="94" t="s">
        <v>670</v>
      </c>
      <c r="H530" s="92" t="s">
        <v>432</v>
      </c>
    </row>
    <row r="531">
      <c r="A531" s="91" t="s">
        <v>427</v>
      </c>
      <c r="B531" s="91" t="s">
        <v>683</v>
      </c>
      <c r="C531" s="91" t="s">
        <v>629</v>
      </c>
      <c r="D531" s="92" t="n">
        <v>0</v>
      </c>
      <c r="E531" s="94" t="s">
        <v>629</v>
      </c>
      <c r="F531" s="94" t="s">
        <v>676</v>
      </c>
      <c r="G531" s="94" t="s">
        <v>645</v>
      </c>
      <c r="H531" s="92" t="s">
        <v>432</v>
      </c>
    </row>
    <row r="532">
      <c r="A532" s="91" t="s">
        <v>427</v>
      </c>
      <c r="B532" s="91" t="s">
        <v>684</v>
      </c>
      <c r="C532" s="91" t="s">
        <v>629</v>
      </c>
      <c r="D532" s="92" t="n">
        <v>0</v>
      </c>
      <c r="E532" s="94" t="s">
        <v>629</v>
      </c>
      <c r="F532" s="94" t="s">
        <v>676</v>
      </c>
      <c r="G532" s="94" t="s">
        <v>685</v>
      </c>
      <c r="H532" s="92" t="s">
        <v>432</v>
      </c>
    </row>
    <row r="533">
      <c r="A533" s="91" t="s">
        <v>427</v>
      </c>
      <c r="B533" s="91" t="s">
        <v>686</v>
      </c>
      <c r="C533" s="91" t="s">
        <v>629</v>
      </c>
      <c r="D533" s="92" t="n">
        <v>0</v>
      </c>
      <c r="E533" s="94" t="s">
        <v>629</v>
      </c>
      <c r="F533" s="94" t="s">
        <v>685</v>
      </c>
      <c r="G533" s="94" t="s">
        <v>517</v>
      </c>
      <c r="H533" s="92" t="s">
        <v>432</v>
      </c>
    </row>
    <row r="534">
      <c r="A534" s="91" t="s">
        <v>427</v>
      </c>
      <c r="B534" s="91" t="s">
        <v>687</v>
      </c>
      <c r="C534" s="91" t="s">
        <v>629</v>
      </c>
      <c r="D534" s="92" t="n">
        <v>0</v>
      </c>
      <c r="E534" s="94" t="s">
        <v>629</v>
      </c>
      <c r="F534" s="94" t="s">
        <v>688</v>
      </c>
      <c r="G534" s="94" t="s">
        <v>631</v>
      </c>
      <c r="H534" s="92" t="s">
        <v>432</v>
      </c>
    </row>
    <row r="535">
      <c r="A535" s="91" t="s">
        <v>427</v>
      </c>
      <c r="B535" s="91" t="s">
        <v>689</v>
      </c>
      <c r="C535" s="91" t="s">
        <v>629</v>
      </c>
      <c r="D535" s="92" t="n">
        <v>0</v>
      </c>
      <c r="E535" s="94" t="s">
        <v>629</v>
      </c>
      <c r="F535" s="94" t="s">
        <v>688</v>
      </c>
      <c r="G535" s="94" t="s">
        <v>633</v>
      </c>
      <c r="H535" s="92" t="s">
        <v>432</v>
      </c>
    </row>
    <row r="536">
      <c r="A536" s="91" t="s">
        <v>427</v>
      </c>
      <c r="B536" s="91" t="s">
        <v>690</v>
      </c>
      <c r="C536" s="91" t="s">
        <v>629</v>
      </c>
      <c r="D536" s="92" t="n">
        <v>0</v>
      </c>
      <c r="E536" s="94" t="s">
        <v>629</v>
      </c>
      <c r="F536" s="94" t="s">
        <v>688</v>
      </c>
      <c r="G536" s="94" t="s">
        <v>679</v>
      </c>
      <c r="H536" s="92" t="s">
        <v>432</v>
      </c>
    </row>
    <row r="537">
      <c r="A537" s="91" t="s">
        <v>427</v>
      </c>
      <c r="B537" s="91" t="s">
        <v>691</v>
      </c>
      <c r="C537" s="91" t="s">
        <v>629</v>
      </c>
      <c r="D537" s="92" t="n">
        <v>0</v>
      </c>
      <c r="E537" s="94" t="s">
        <v>629</v>
      </c>
      <c r="F537" s="94" t="s">
        <v>688</v>
      </c>
      <c r="G537" s="94" t="s">
        <v>643</v>
      </c>
      <c r="H537" s="92" t="s">
        <v>432</v>
      </c>
    </row>
    <row r="538">
      <c r="A538" s="91" t="s">
        <v>427</v>
      </c>
      <c r="B538" s="91" t="s">
        <v>692</v>
      </c>
      <c r="C538" s="91" t="s">
        <v>629</v>
      </c>
      <c r="D538" s="92" t="n">
        <v>0</v>
      </c>
      <c r="E538" s="94" t="s">
        <v>629</v>
      </c>
      <c r="F538" s="94" t="s">
        <v>688</v>
      </c>
      <c r="G538" s="94" t="s">
        <v>670</v>
      </c>
      <c r="H538" s="92" t="s">
        <v>432</v>
      </c>
    </row>
    <row r="539">
      <c r="A539" s="91" t="s">
        <v>427</v>
      </c>
      <c r="B539" s="91" t="s">
        <v>693</v>
      </c>
      <c r="C539" s="91" t="s">
        <v>629</v>
      </c>
      <c r="D539" s="92" t="n">
        <v>0</v>
      </c>
      <c r="E539" s="94" t="s">
        <v>629</v>
      </c>
      <c r="F539" s="94" t="s">
        <v>688</v>
      </c>
      <c r="G539" s="94" t="s">
        <v>641</v>
      </c>
      <c r="H539" s="92" t="s">
        <v>432</v>
      </c>
    </row>
    <row r="540">
      <c r="A540" s="91" t="s">
        <v>427</v>
      </c>
      <c r="B540" s="91" t="s">
        <v>694</v>
      </c>
      <c r="C540" s="91" t="s">
        <v>629</v>
      </c>
      <c r="D540" s="92" t="n">
        <v>0</v>
      </c>
      <c r="E540" s="94" t="s">
        <v>629</v>
      </c>
      <c r="F540" s="94" t="s">
        <v>688</v>
      </c>
      <c r="G540" s="94" t="s">
        <v>645</v>
      </c>
      <c r="H540" s="92" t="s">
        <v>432</v>
      </c>
    </row>
    <row r="541">
      <c r="A541" s="91" t="s">
        <v>427</v>
      </c>
      <c r="B541" s="91" t="s">
        <v>695</v>
      </c>
      <c r="C541" s="91" t="s">
        <v>629</v>
      </c>
      <c r="D541" s="92" t="n">
        <v>0</v>
      </c>
      <c r="E541" s="94" t="s">
        <v>629</v>
      </c>
      <c r="F541" s="94" t="s">
        <v>652</v>
      </c>
      <c r="G541" s="94" t="s">
        <v>679</v>
      </c>
      <c r="H541" s="92" t="s">
        <v>432</v>
      </c>
    </row>
    <row r="542">
      <c r="A542" s="91" t="s">
        <v>427</v>
      </c>
      <c r="B542" s="91" t="s">
        <v>696</v>
      </c>
      <c r="C542" s="91" t="s">
        <v>629</v>
      </c>
      <c r="D542" s="92" t="n">
        <v>0</v>
      </c>
      <c r="E542" s="94" t="s">
        <v>629</v>
      </c>
      <c r="F542" s="94" t="s">
        <v>697</v>
      </c>
      <c r="G542" s="94" t="s">
        <v>652</v>
      </c>
      <c r="H542" s="92" t="s">
        <v>432</v>
      </c>
    </row>
    <row r="543">
      <c r="A543" s="91" t="s">
        <v>427</v>
      </c>
      <c r="B543" s="91" t="s">
        <v>698</v>
      </c>
      <c r="C543" s="91" t="s">
        <v>629</v>
      </c>
      <c r="D543" s="92" t="n">
        <v>0</v>
      </c>
      <c r="E543" s="94" t="s">
        <v>629</v>
      </c>
      <c r="F543" s="94" t="s">
        <v>517</v>
      </c>
      <c r="G543" s="94" t="s">
        <v>697</v>
      </c>
      <c r="H543" s="92" t="s">
        <v>432</v>
      </c>
    </row>
    <row r="544">
      <c r="A544" s="91" t="s">
        <v>427</v>
      </c>
      <c r="B544" s="91" t="s">
        <v>699</v>
      </c>
      <c r="C544" s="91" t="s">
        <v>629</v>
      </c>
      <c r="D544" s="92" t="n">
        <v>0</v>
      </c>
      <c r="E544" s="94" t="s">
        <v>629</v>
      </c>
      <c r="F544" s="94" t="s">
        <v>647</v>
      </c>
      <c r="G544" s="94" t="s">
        <v>593</v>
      </c>
      <c r="H544" s="92" t="s">
        <v>432</v>
      </c>
    </row>
    <row r="545">
      <c r="A545" s="91" t="s">
        <v>427</v>
      </c>
      <c r="B545" s="91" t="s">
        <v>700</v>
      </c>
      <c r="C545" s="91" t="s">
        <v>629</v>
      </c>
      <c r="D545" s="92" t="n">
        <v>0</v>
      </c>
      <c r="E545" s="94" t="s">
        <v>629</v>
      </c>
      <c r="F545" s="94" t="s">
        <v>517</v>
      </c>
      <c r="G545" s="94" t="s">
        <v>647</v>
      </c>
      <c r="H545" s="92" t="s">
        <v>432</v>
      </c>
    </row>
    <row r="546">
      <c r="A546" s="91" t="s">
        <v>427</v>
      </c>
      <c r="B546" s="91" t="s">
        <v>701</v>
      </c>
      <c r="C546" s="91" t="s">
        <v>629</v>
      </c>
      <c r="D546" s="92" t="n">
        <v>0</v>
      </c>
      <c r="E546" s="94" t="s">
        <v>629</v>
      </c>
      <c r="F546" s="94" t="s">
        <v>593</v>
      </c>
      <c r="G546" s="94" t="s">
        <v>702</v>
      </c>
      <c r="H546" s="92" t="s">
        <v>432</v>
      </c>
    </row>
    <row r="547">
      <c r="A547" s="91" t="s">
        <v>427</v>
      </c>
      <c r="B547" s="91" t="s">
        <v>703</v>
      </c>
      <c r="C547" s="91" t="s">
        <v>629</v>
      </c>
      <c r="D547" s="92" t="n">
        <v>0</v>
      </c>
      <c r="E547" s="94" t="s">
        <v>629</v>
      </c>
      <c r="F547" s="94" t="s">
        <v>593</v>
      </c>
      <c r="G547" s="94" t="s">
        <v>704</v>
      </c>
      <c r="H547" s="92" t="s">
        <v>432</v>
      </c>
    </row>
    <row r="548">
      <c r="A548" s="91" t="s">
        <v>427</v>
      </c>
      <c r="B548" s="91" t="s">
        <v>705</v>
      </c>
      <c r="C548" s="91" t="s">
        <v>629</v>
      </c>
      <c r="D548" s="92" t="n">
        <v>0</v>
      </c>
      <c r="E548" s="94" t="s">
        <v>629</v>
      </c>
      <c r="F548" s="94" t="s">
        <v>593</v>
      </c>
      <c r="G548" s="94" t="s">
        <v>641</v>
      </c>
      <c r="H548" s="92" t="s">
        <v>432</v>
      </c>
    </row>
    <row r="549">
      <c r="A549" s="91" t="s">
        <v>427</v>
      </c>
      <c r="B549" s="91" t="s">
        <v>706</v>
      </c>
      <c r="C549" s="91" t="s">
        <v>629</v>
      </c>
      <c r="D549" s="92" t="n">
        <v>0</v>
      </c>
      <c r="E549" s="94" t="s">
        <v>629</v>
      </c>
      <c r="F549" s="94" t="s">
        <v>598</v>
      </c>
      <c r="G549" s="94" t="s">
        <v>641</v>
      </c>
      <c r="H549" s="92" t="s">
        <v>432</v>
      </c>
    </row>
    <row r="550">
      <c r="A550" s="91" t="s">
        <v>427</v>
      </c>
      <c r="B550" s="91" t="s">
        <v>707</v>
      </c>
      <c r="C550" s="91" t="s">
        <v>629</v>
      </c>
      <c r="D550" s="92" t="n">
        <v>0</v>
      </c>
      <c r="E550" s="94" t="s">
        <v>629</v>
      </c>
      <c r="F550" s="94" t="s">
        <v>604</v>
      </c>
      <c r="G550" s="94" t="s">
        <v>641</v>
      </c>
      <c r="H550" s="92" t="s">
        <v>432</v>
      </c>
    </row>
    <row r="551">
      <c r="A551" s="91" t="s">
        <v>427</v>
      </c>
      <c r="B551" s="91" t="s">
        <v>708</v>
      </c>
      <c r="C551" s="91" t="s">
        <v>629</v>
      </c>
      <c r="D551" s="92" t="n">
        <v>0</v>
      </c>
      <c r="E551" s="94" t="s">
        <v>629</v>
      </c>
      <c r="F551" s="94" t="s">
        <v>596</v>
      </c>
      <c r="G551" s="94" t="s">
        <v>641</v>
      </c>
      <c r="H551" s="92" t="s">
        <v>432</v>
      </c>
    </row>
    <row r="552">
      <c r="A552" s="91" t="s">
        <v>427</v>
      </c>
      <c r="B552" s="91" t="s">
        <v>709</v>
      </c>
      <c r="C552" s="91" t="s">
        <v>629</v>
      </c>
      <c r="D552" s="92" t="n">
        <v>0</v>
      </c>
      <c r="E552" s="94" t="s">
        <v>629</v>
      </c>
      <c r="F552" s="94" t="s">
        <v>611</v>
      </c>
      <c r="G552" s="94" t="s">
        <v>641</v>
      </c>
      <c r="H552" s="92" t="s">
        <v>432</v>
      </c>
    </row>
    <row r="553">
      <c r="A553" s="91" t="s">
        <v>427</v>
      </c>
      <c r="B553" s="91" t="s">
        <v>710</v>
      </c>
      <c r="C553" s="91" t="s">
        <v>629</v>
      </c>
      <c r="D553" s="92" t="n">
        <v>0</v>
      </c>
      <c r="E553" s="94" t="s">
        <v>629</v>
      </c>
      <c r="F553" s="94" t="s">
        <v>676</v>
      </c>
      <c r="G553" s="94" t="s">
        <v>641</v>
      </c>
      <c r="H553" s="92" t="s">
        <v>432</v>
      </c>
    </row>
    <row r="554">
      <c r="A554" s="91" t="s">
        <v>427</v>
      </c>
      <c r="B554" s="91" t="s">
        <v>711</v>
      </c>
      <c r="C554" s="91" t="s">
        <v>629</v>
      </c>
      <c r="D554" s="92" t="n">
        <v>0</v>
      </c>
      <c r="E554" s="94" t="s">
        <v>629</v>
      </c>
      <c r="F554" s="94" t="s">
        <v>688</v>
      </c>
      <c r="G554" s="94" t="s">
        <v>641</v>
      </c>
      <c r="H554" s="92" t="s">
        <v>432</v>
      </c>
    </row>
    <row r="555">
      <c r="A555" s="91" t="s">
        <v>427</v>
      </c>
      <c r="B555" s="91" t="s">
        <v>712</v>
      </c>
      <c r="C555" s="91" t="s">
        <v>629</v>
      </c>
      <c r="D555" s="92" t="n">
        <v>0</v>
      </c>
      <c r="E555" s="94" t="s">
        <v>629</v>
      </c>
      <c r="F555" s="94" t="s">
        <v>652</v>
      </c>
      <c r="G555" s="94" t="s">
        <v>641</v>
      </c>
      <c r="H555" s="92" t="s">
        <v>432</v>
      </c>
    </row>
    <row r="556">
      <c r="A556" s="91" t="s">
        <v>427</v>
      </c>
      <c r="B556" s="91" t="s">
        <v>713</v>
      </c>
      <c r="C556" s="91" t="s">
        <v>629</v>
      </c>
      <c r="D556" s="92" t="n">
        <v>0</v>
      </c>
      <c r="E556" s="94" t="s">
        <v>629</v>
      </c>
      <c r="F556" s="94" t="s">
        <v>598</v>
      </c>
      <c r="G556" s="94" t="s">
        <v>664</v>
      </c>
      <c r="H556" s="92" t="s">
        <v>432</v>
      </c>
    </row>
    <row r="557">
      <c r="A557" s="91" t="s">
        <v>109</v>
      </c>
      <c r="B557" s="91" t="s">
        <v>395</v>
      </c>
      <c r="C557" s="91" t="s">
        <v>311</v>
      </c>
      <c r="D557" s="92"/>
      <c r="E557" s="94" t="s">
        <v>311</v>
      </c>
      <c r="F557" s="94" t="s">
        <v>280</v>
      </c>
      <c r="G557" s="94" t="s">
        <v>346</v>
      </c>
      <c r="H557" s="92" t="s">
        <v>114</v>
      </c>
    </row>
    <row r="558">
      <c r="A558" s="91"/>
      <c r="B558" s="91"/>
      <c r="C558" s="91"/>
      <c r="D558" s="92"/>
      <c r="E558" s="94"/>
      <c r="F558" s="94"/>
      <c r="G558" s="94"/>
      <c r="H558" s="92"/>
    </row>
    <row r="559">
      <c r="A559" s="91"/>
      <c r="B559" s="91"/>
      <c r="C559" s="91"/>
      <c r="D559" s="92"/>
      <c r="E559" s="94"/>
      <c r="F559" s="94"/>
      <c r="G559" s="94"/>
      <c r="H559" s="92"/>
    </row>
    <row r="560">
      <c r="A560" s="91"/>
      <c r="B560" s="91"/>
      <c r="C560" s="91"/>
      <c r="D560" s="92"/>
      <c r="E560" s="94"/>
      <c r="F560" s="94"/>
      <c r="G560" s="94"/>
      <c r="H560" s="92"/>
    </row>
    <row r="561">
      <c r="A561" s="91"/>
      <c r="B561" s="91"/>
      <c r="C561" s="91"/>
      <c r="D561" s="92"/>
      <c r="E561" s="94"/>
      <c r="F561" s="94"/>
      <c r="G561" s="94"/>
      <c r="H561" s="92"/>
    </row>
    <row r="562">
      <c r="A562" s="91"/>
      <c r="B562" s="91"/>
      <c r="C562" s="91"/>
      <c r="D562" s="92"/>
      <c r="E562" s="94"/>
      <c r="F562" s="94"/>
      <c r="G562" s="94"/>
      <c r="H562" s="92"/>
    </row>
    <row r="563">
      <c r="A563" s="91"/>
      <c r="B563" s="91"/>
      <c r="C563" s="91"/>
      <c r="D563" s="92"/>
      <c r="E563" s="94"/>
      <c r="F563" s="94"/>
      <c r="G563" s="94"/>
      <c r="H563" s="92"/>
    </row>
    <row r="564">
      <c r="A564" s="91"/>
      <c r="B564" s="91"/>
      <c r="C564" s="91"/>
      <c r="D564" s="92"/>
      <c r="E564" s="94"/>
      <c r="F564" s="94"/>
      <c r="G564" s="94"/>
      <c r="H564" s="92"/>
    </row>
    <row r="565">
      <c r="A565" s="91"/>
      <c r="B565" s="91"/>
      <c r="C565" s="91"/>
      <c r="D565" s="92"/>
      <c r="E565" s="94"/>
      <c r="F565" s="94"/>
      <c r="G565" s="94"/>
      <c r="H565" s="92"/>
    </row>
    <row r="566">
      <c r="A566" s="91"/>
      <c r="B566" s="91"/>
      <c r="C566" s="91"/>
      <c r="D566" s="92"/>
      <c r="E566" s="94"/>
      <c r="F566" s="94"/>
      <c r="G566" s="94"/>
      <c r="H566" s="92"/>
    </row>
    <row r="567">
      <c r="A567" s="91"/>
      <c r="B567" s="91"/>
      <c r="C567" s="91"/>
      <c r="D567" s="92"/>
      <c r="E567" s="94"/>
      <c r="F567" s="94"/>
      <c r="G567" s="94"/>
      <c r="H567" s="92"/>
    </row>
    <row r="568">
      <c r="A568" s="91"/>
      <c r="B568" s="91"/>
      <c r="C568" s="91"/>
      <c r="D568" s="91"/>
      <c r="E568" s="94"/>
      <c r="F568" s="94"/>
      <c r="G568" s="94"/>
      <c r="H568" s="92"/>
    </row>
    <row r="569">
      <c r="A569" s="91"/>
      <c r="B569" s="91"/>
      <c r="C569" s="91"/>
      <c r="D569" s="91"/>
      <c r="E569" s="94"/>
      <c r="F569" s="94"/>
      <c r="G569" s="94"/>
      <c r="H569" s="92"/>
    </row>
    <row r="570">
      <c r="A570" s="91"/>
      <c r="B570" s="91"/>
      <c r="C570" s="91"/>
      <c r="D570" s="91"/>
      <c r="E570" s="94"/>
      <c r="F570" s="94"/>
      <c r="G570" s="94"/>
      <c r="H570" s="92"/>
    </row>
    <row r="571">
      <c r="A571" s="91"/>
      <c r="B571" s="91"/>
      <c r="C571" s="91"/>
      <c r="D571" s="91"/>
      <c r="E571" s="94"/>
      <c r="F571" s="94"/>
      <c r="G571" s="94"/>
      <c r="H571" s="92"/>
    </row>
    <row r="572">
      <c r="A572" s="91"/>
      <c r="B572" s="91"/>
      <c r="C572" s="91"/>
      <c r="D572" s="91"/>
      <c r="E572" s="94"/>
      <c r="F572" s="94"/>
      <c r="G572" s="94"/>
      <c r="H572" s="92"/>
    </row>
    <row r="573">
      <c r="A573" s="91"/>
      <c r="B573" s="91"/>
      <c r="C573" s="91"/>
      <c r="D573" s="91"/>
      <c r="E573" s="94"/>
      <c r="F573" s="94"/>
      <c r="G573" s="94"/>
      <c r="H573" s="92"/>
    </row>
    <row r="574">
      <c r="A574" s="91"/>
      <c r="B574" s="91"/>
      <c r="C574" s="91"/>
      <c r="D574" s="91"/>
      <c r="E574" s="94"/>
      <c r="F574" s="94"/>
      <c r="G574" s="94"/>
      <c r="H574" s="92"/>
    </row>
    <row r="575">
      <c r="A575" s="91"/>
      <c r="B575" s="91"/>
      <c r="C575" s="91"/>
      <c r="D575" s="91"/>
      <c r="E575" s="94"/>
      <c r="F575" s="94"/>
      <c r="G575" s="94"/>
      <c r="H575" s="92"/>
    </row>
    <row r="576">
      <c r="A576" s="91"/>
      <c r="B576" s="91"/>
      <c r="C576" s="91"/>
      <c r="D576" s="91"/>
      <c r="E576" s="94"/>
      <c r="F576" s="94"/>
      <c r="G576" s="94"/>
      <c r="H576" s="92"/>
    </row>
    <row r="577">
      <c r="A577" s="91"/>
      <c r="B577" s="91"/>
      <c r="C577" s="91"/>
      <c r="D577" s="91"/>
      <c r="E577" s="94"/>
      <c r="F577" s="94"/>
      <c r="G577" s="94"/>
      <c r="H577" s="92"/>
    </row>
    <row r="578">
      <c r="A578" s="91"/>
      <c r="B578" s="91"/>
      <c r="C578" s="91"/>
      <c r="D578" s="91"/>
      <c r="E578" s="94"/>
      <c r="F578" s="94"/>
      <c r="G578" s="94"/>
      <c r="H578" s="92"/>
    </row>
    <row r="579">
      <c r="A579" s="91"/>
      <c r="B579" s="91"/>
      <c r="C579" s="91"/>
      <c r="D579" s="91"/>
      <c r="E579" s="94"/>
      <c r="F579" s="94"/>
      <c r="G579" s="94"/>
      <c r="H579" s="92"/>
    </row>
    <row r="580">
      <c r="A580" s="91"/>
      <c r="B580" s="91"/>
      <c r="C580" s="91"/>
      <c r="D580" s="91"/>
      <c r="E580" s="94"/>
      <c r="F580" s="94"/>
      <c r="G580" s="94"/>
      <c r="H580" s="92"/>
    </row>
    <row r="581">
      <c r="A581" s="91"/>
      <c r="B581" s="91"/>
      <c r="C581" s="91"/>
      <c r="D581" s="91"/>
      <c r="E581" s="94"/>
      <c r="F581" s="94"/>
      <c r="G581" s="94"/>
      <c r="H581" s="92"/>
    </row>
    <row r="582">
      <c r="A582" s="91"/>
      <c r="B582" s="91"/>
      <c r="C582" s="91"/>
      <c r="D582" s="91"/>
      <c r="E582" s="94"/>
      <c r="F582" s="94"/>
      <c r="G582" s="94"/>
      <c r="H582" s="92"/>
    </row>
    <row r="583">
      <c r="A583" s="91"/>
      <c r="B583" s="91"/>
      <c r="C583" s="91"/>
      <c r="D583" s="91"/>
      <c r="E583" s="94"/>
      <c r="F583" s="94"/>
      <c r="G583" s="94"/>
      <c r="H583" s="92"/>
    </row>
    <row r="584">
      <c r="A584" s="91"/>
      <c r="B584" s="91"/>
      <c r="C584" s="91"/>
      <c r="D584" s="91"/>
      <c r="E584" s="94"/>
      <c r="F584" s="94"/>
      <c r="G584" s="94"/>
      <c r="H584" s="92"/>
    </row>
    <row r="585">
      <c r="A585" s="91"/>
      <c r="B585" s="91"/>
      <c r="C585" s="91"/>
      <c r="D585" s="91"/>
      <c r="E585" s="94"/>
      <c r="F585" s="94"/>
      <c r="G585" s="94"/>
      <c r="H585" s="92"/>
    </row>
    <row r="586">
      <c r="A586" s="91"/>
      <c r="B586" s="91"/>
      <c r="C586" s="91"/>
      <c r="D586" s="91"/>
      <c r="E586" s="94"/>
      <c r="F586" s="94"/>
      <c r="G586" s="94"/>
      <c r="H586" s="92"/>
    </row>
    <row r="587">
      <c r="A587" s="91"/>
      <c r="B587" s="91"/>
      <c r="C587" s="91"/>
      <c r="D587" s="91"/>
      <c r="E587" s="94"/>
      <c r="F587" s="94"/>
      <c r="G587" s="94"/>
      <c r="H587" s="92"/>
    </row>
    <row r="588">
      <c r="A588" s="91"/>
      <c r="B588" s="91"/>
      <c r="C588" s="91"/>
      <c r="D588" s="91"/>
      <c r="E588" s="94"/>
      <c r="F588" s="94"/>
      <c r="G588" s="94"/>
      <c r="H588" s="92"/>
    </row>
    <row r="589">
      <c r="A589" s="91"/>
      <c r="B589" s="91"/>
      <c r="C589" s="91"/>
      <c r="D589" s="91"/>
      <c r="E589" s="94"/>
      <c r="F589" s="94"/>
      <c r="G589" s="94"/>
      <c r="H589" s="92"/>
    </row>
    <row r="590">
      <c r="A590" s="91"/>
      <c r="B590" s="91"/>
      <c r="C590" s="91"/>
      <c r="D590" s="91"/>
      <c r="E590" s="94"/>
      <c r="F590" s="94"/>
      <c r="G590" s="94"/>
      <c r="H590" s="92"/>
    </row>
    <row r="591">
      <c r="A591" s="91"/>
      <c r="B591" s="91"/>
      <c r="C591" s="91"/>
      <c r="D591" s="91"/>
      <c r="E591" s="94"/>
      <c r="F591" s="94"/>
      <c r="G591" s="94"/>
      <c r="H591" s="92"/>
    </row>
    <row r="592">
      <c r="A592" s="91"/>
      <c r="B592" s="91"/>
      <c r="C592" s="91"/>
      <c r="D592" s="91"/>
      <c r="E592" s="94"/>
      <c r="F592" s="94"/>
      <c r="G592" s="94"/>
      <c r="H592" s="92"/>
    </row>
    <row r="593">
      <c r="A593" s="91"/>
      <c r="B593" s="91"/>
      <c r="C593" s="91"/>
      <c r="D593" s="91"/>
      <c r="E593" s="94"/>
      <c r="F593" s="94"/>
      <c r="G593" s="94"/>
      <c r="H593" s="92"/>
    </row>
    <row r="594">
      <c r="A594" s="91"/>
      <c r="B594" s="91"/>
      <c r="C594" s="91"/>
      <c r="D594" s="91"/>
      <c r="E594" s="94"/>
      <c r="F594" s="94"/>
      <c r="G594" s="94"/>
      <c r="H594" s="92"/>
    </row>
    <row r="595">
      <c r="A595" s="91"/>
      <c r="B595" s="91"/>
      <c r="C595" s="91"/>
      <c r="D595" s="91"/>
      <c r="E595" s="94"/>
      <c r="F595" s="94"/>
      <c r="G595" s="94"/>
      <c r="H595" s="92"/>
    </row>
    <row r="596">
      <c r="A596" s="91"/>
      <c r="B596" s="91"/>
      <c r="C596" s="91"/>
      <c r="D596" s="91"/>
      <c r="E596" s="94"/>
      <c r="F596" s="94"/>
      <c r="G596" s="94"/>
      <c r="H596" s="92"/>
    </row>
    <row r="597">
      <c r="A597" s="91"/>
      <c r="B597" s="91"/>
      <c r="C597" s="91"/>
      <c r="D597" s="91"/>
      <c r="E597" s="94"/>
      <c r="F597" s="94"/>
      <c r="G597" s="94"/>
      <c r="H597" s="92"/>
    </row>
    <row r="598">
      <c r="A598" s="91"/>
      <c r="B598" s="91"/>
      <c r="C598" s="91"/>
      <c r="D598" s="91"/>
      <c r="E598" s="94"/>
      <c r="F598" s="94"/>
      <c r="G598" s="94"/>
      <c r="H598" s="92"/>
    </row>
    <row r="599">
      <c r="A599" s="91"/>
      <c r="B599" s="91"/>
      <c r="C599" s="91"/>
      <c r="D599" s="91"/>
      <c r="E599" s="94"/>
      <c r="F599" s="94"/>
      <c r="G599" s="94"/>
      <c r="H599" s="92"/>
    </row>
    <row r="600">
      <c r="A600" s="91"/>
      <c r="B600" s="91"/>
      <c r="C600" s="91"/>
      <c r="D600" s="91"/>
      <c r="E600" s="94"/>
      <c r="F600" s="94"/>
      <c r="G600" s="94"/>
      <c r="H600" s="92"/>
    </row>
    <row r="601">
      <c r="A601" s="91"/>
      <c r="B601" s="91"/>
      <c r="C601" s="91"/>
      <c r="D601" s="91"/>
      <c r="E601" s="94"/>
      <c r="F601" s="94"/>
      <c r="G601" s="94"/>
      <c r="H601" s="92"/>
    </row>
    <row r="602">
      <c r="A602" s="91"/>
      <c r="B602" s="91"/>
      <c r="C602" s="91"/>
      <c r="D602" s="91"/>
      <c r="E602" s="94"/>
      <c r="F602" s="94"/>
      <c r="G602" s="94"/>
      <c r="H602" s="92"/>
    </row>
    <row r="603">
      <c r="A603" s="91"/>
      <c r="B603" s="91"/>
      <c r="C603" s="91"/>
      <c r="D603" s="91"/>
      <c r="E603" s="94"/>
      <c r="F603" s="94"/>
      <c r="G603" s="94"/>
      <c r="H603" s="92"/>
    </row>
    <row r="604">
      <c r="A604" s="91"/>
      <c r="B604" s="91"/>
      <c r="C604" s="91"/>
      <c r="D604" s="91"/>
      <c r="E604" s="94"/>
      <c r="F604" s="94"/>
      <c r="G604" s="94"/>
      <c r="H604" s="92"/>
    </row>
    <row r="605">
      <c r="A605" s="91"/>
      <c r="B605" s="91"/>
      <c r="C605" s="91"/>
      <c r="D605" s="91"/>
      <c r="E605" s="94"/>
      <c r="F605" s="94"/>
      <c r="G605" s="94"/>
      <c r="H605" s="92"/>
    </row>
    <row r="606">
      <c r="A606" s="91"/>
      <c r="B606" s="91"/>
      <c r="C606" s="91"/>
      <c r="D606" s="91"/>
      <c r="E606" s="94"/>
      <c r="F606" s="94"/>
      <c r="G606" s="94"/>
      <c r="H606" s="92"/>
    </row>
    <row r="607">
      <c r="A607" s="91"/>
      <c r="B607" s="91"/>
      <c r="C607" s="91"/>
      <c r="D607" s="91"/>
      <c r="E607" s="94"/>
      <c r="F607" s="94"/>
      <c r="G607" s="94"/>
      <c r="H607" s="92"/>
    </row>
    <row r="608">
      <c r="A608" s="91"/>
      <c r="B608" s="91"/>
      <c r="C608" s="91"/>
      <c r="D608" s="91"/>
      <c r="E608" s="94"/>
      <c r="F608" s="94"/>
      <c r="G608" s="94"/>
      <c r="H608" s="92"/>
    </row>
    <row r="609">
      <c r="A609" s="91"/>
      <c r="B609" s="91"/>
      <c r="C609" s="91"/>
      <c r="D609" s="91"/>
      <c r="E609" s="94"/>
      <c r="F609" s="94"/>
      <c r="G609" s="94"/>
      <c r="H609" s="92"/>
    </row>
    <row r="610">
      <c r="A610" s="91"/>
      <c r="B610" s="91"/>
      <c r="C610" s="91"/>
      <c r="D610" s="91"/>
      <c r="E610" s="94"/>
      <c r="F610" s="94"/>
      <c r="G610" s="94"/>
      <c r="H610" s="92"/>
    </row>
    <row r="611">
      <c r="A611" s="91"/>
      <c r="B611" s="91"/>
      <c r="C611" s="91"/>
      <c r="D611" s="91"/>
      <c r="E611" s="94"/>
      <c r="F611" s="94"/>
      <c r="G611" s="94"/>
      <c r="H611" s="92"/>
    </row>
    <row r="612">
      <c r="A612" s="91"/>
      <c r="B612" s="91"/>
      <c r="C612" s="91"/>
      <c r="D612" s="91"/>
      <c r="E612" s="94"/>
      <c r="F612" s="94"/>
      <c r="G612" s="94"/>
      <c r="H612" s="92"/>
    </row>
    <row r="613">
      <c r="A613" s="91"/>
      <c r="B613" s="91"/>
      <c r="C613" s="91"/>
      <c r="D613" s="91"/>
      <c r="E613" s="94"/>
      <c r="F613" s="94"/>
      <c r="G613" s="94"/>
      <c r="H613" s="92"/>
    </row>
    <row r="614">
      <c r="A614" s="91"/>
      <c r="B614" s="91"/>
      <c r="C614" s="91"/>
      <c r="D614" s="91"/>
      <c r="E614" s="94"/>
      <c r="F614" s="94"/>
      <c r="G614" s="94"/>
      <c r="H614" s="92"/>
    </row>
    <row r="615">
      <c r="A615" s="91"/>
      <c r="B615" s="91"/>
      <c r="C615" s="91"/>
      <c r="D615" s="91"/>
      <c r="E615" s="94"/>
      <c r="F615" s="94"/>
      <c r="G615" s="94"/>
      <c r="H615" s="92"/>
    </row>
    <row r="616">
      <c r="A616" s="91"/>
      <c r="B616" s="91"/>
      <c r="C616" s="91"/>
      <c r="D616" s="91"/>
      <c r="E616" s="94"/>
      <c r="F616" s="94"/>
      <c r="G616" s="94"/>
      <c r="H616" s="92"/>
    </row>
    <row r="617">
      <c r="A617" s="91"/>
      <c r="B617" s="91"/>
      <c r="C617" s="91"/>
      <c r="D617" s="91"/>
      <c r="E617" s="94"/>
      <c r="F617" s="94"/>
      <c r="G617" s="94"/>
      <c r="H617" s="92"/>
    </row>
    <row r="618">
      <c r="A618" s="91"/>
      <c r="B618" s="91"/>
      <c r="C618" s="91"/>
      <c r="D618" s="91"/>
      <c r="E618" s="94"/>
      <c r="F618" s="94"/>
      <c r="G618" s="94"/>
      <c r="H618" s="92"/>
    </row>
    <row r="619">
      <c r="A619" s="91"/>
      <c r="B619" s="91"/>
      <c r="C619" s="91"/>
      <c r="D619" s="91"/>
      <c r="E619" s="94"/>
      <c r="F619" s="94"/>
      <c r="G619" s="94"/>
      <c r="H619" s="92"/>
    </row>
    <row r="620">
      <c r="A620" s="91"/>
      <c r="B620" s="91"/>
      <c r="C620" s="91"/>
      <c r="D620" s="91"/>
      <c r="E620" s="94"/>
      <c r="F620" s="94"/>
      <c r="G620" s="94"/>
      <c r="H620" s="92"/>
    </row>
    <row r="621">
      <c r="A621" s="91"/>
      <c r="B621" s="91"/>
      <c r="C621" s="91"/>
      <c r="D621" s="91"/>
      <c r="E621" s="94"/>
      <c r="F621" s="94"/>
      <c r="G621" s="94"/>
      <c r="H621" s="92"/>
    </row>
    <row r="622">
      <c r="A622" s="91"/>
      <c r="B622" s="91"/>
      <c r="C622" s="91"/>
      <c r="D622" s="91"/>
      <c r="E622" s="94"/>
      <c r="F622" s="94"/>
      <c r="G622" s="94"/>
      <c r="H622" s="92"/>
    </row>
    <row r="623">
      <c r="A623" s="91"/>
      <c r="B623" s="91"/>
      <c r="C623" s="91"/>
      <c r="D623" s="91"/>
      <c r="E623" s="94"/>
      <c r="F623" s="94"/>
      <c r="G623" s="94"/>
      <c r="H623" s="92"/>
    </row>
    <row r="624">
      <c r="A624" s="91"/>
      <c r="B624" s="91"/>
      <c r="C624" s="91"/>
      <c r="D624" s="91"/>
      <c r="E624" s="94"/>
      <c r="F624" s="94"/>
      <c r="G624" s="94"/>
      <c r="H624" s="92"/>
    </row>
    <row r="625">
      <c r="A625" s="91"/>
      <c r="B625" s="91"/>
      <c r="C625" s="91"/>
      <c r="D625" s="91"/>
      <c r="E625" s="94"/>
      <c r="F625" s="94"/>
      <c r="G625" s="94"/>
      <c r="H625" s="92"/>
    </row>
    <row r="626">
      <c r="A626" s="91"/>
      <c r="B626" s="91"/>
      <c r="C626" s="91"/>
      <c r="D626" s="91"/>
      <c r="E626" s="94"/>
      <c r="F626" s="94"/>
      <c r="G626" s="94"/>
      <c r="H626" s="92"/>
    </row>
    <row r="627">
      <c r="A627" s="91"/>
      <c r="B627" s="91"/>
      <c r="C627" s="91"/>
      <c r="D627" s="91"/>
      <c r="E627" s="94"/>
      <c r="F627" s="94"/>
      <c r="G627" s="94"/>
      <c r="H627" s="92"/>
    </row>
    <row r="628">
      <c r="A628" s="91"/>
      <c r="B628" s="91"/>
      <c r="C628" s="91"/>
      <c r="D628" s="91"/>
      <c r="E628" s="94"/>
      <c r="F628" s="94"/>
      <c r="G628" s="94"/>
      <c r="H628" s="92"/>
    </row>
    <row r="629">
      <c r="A629" s="91"/>
      <c r="B629" s="91"/>
      <c r="C629" s="91"/>
      <c r="D629" s="91"/>
      <c r="E629" s="94"/>
      <c r="F629" s="94"/>
      <c r="G629" s="94"/>
      <c r="H629" s="92"/>
    </row>
    <row r="630">
      <c r="A630" s="91"/>
      <c r="B630" s="91"/>
      <c r="C630" s="91"/>
      <c r="D630" s="91"/>
      <c r="E630" s="94"/>
      <c r="F630" s="94"/>
      <c r="G630" s="94"/>
      <c r="H630" s="92"/>
    </row>
    <row r="631">
      <c r="A631" s="91"/>
      <c r="B631" s="91"/>
      <c r="C631" s="91"/>
      <c r="D631" s="91"/>
      <c r="E631" s="94"/>
      <c r="F631" s="94"/>
      <c r="G631" s="94"/>
      <c r="H631" s="92"/>
    </row>
    <row r="632">
      <c r="A632" s="91"/>
      <c r="B632" s="91"/>
      <c r="C632" s="91"/>
      <c r="D632" s="91"/>
      <c r="E632" s="94"/>
      <c r="F632" s="94"/>
      <c r="G632" s="94"/>
      <c r="H632" s="92"/>
    </row>
    <row r="633">
      <c r="A633" s="91"/>
      <c r="B633" s="91"/>
      <c r="C633" s="91"/>
      <c r="D633" s="91"/>
      <c r="E633" s="94"/>
      <c r="F633" s="94"/>
      <c r="G633" s="94"/>
      <c r="H633" s="92"/>
    </row>
    <row r="634">
      <c r="A634" s="91"/>
      <c r="B634" s="91"/>
      <c r="C634" s="91"/>
      <c r="D634" s="91"/>
      <c r="E634" s="94"/>
      <c r="F634" s="94"/>
      <c r="G634" s="94"/>
      <c r="H634" s="92"/>
    </row>
    <row r="635">
      <c r="A635" s="91"/>
      <c r="B635" s="91"/>
      <c r="C635" s="91"/>
      <c r="D635" s="91"/>
      <c r="E635" s="94"/>
      <c r="F635" s="94"/>
      <c r="G635" s="94"/>
      <c r="H635" s="92"/>
    </row>
    <row r="636">
      <c r="A636" s="91"/>
      <c r="B636" s="91"/>
      <c r="C636" s="91"/>
      <c r="D636" s="91"/>
      <c r="E636" s="94"/>
      <c r="F636" s="94"/>
      <c r="G636" s="94"/>
      <c r="H636" s="92"/>
    </row>
    <row r="637">
      <c r="A637" s="91"/>
      <c r="B637" s="91"/>
      <c r="C637" s="91"/>
      <c r="D637" s="91"/>
      <c r="E637" s="94"/>
      <c r="F637" s="94"/>
      <c r="G637" s="94"/>
      <c r="H637" s="92"/>
    </row>
    <row r="638">
      <c r="A638" s="91"/>
      <c r="B638" s="91"/>
      <c r="C638" s="91"/>
      <c r="D638" s="91"/>
      <c r="E638" s="94"/>
      <c r="F638" s="94"/>
      <c r="G638" s="94"/>
      <c r="H638" s="92"/>
    </row>
    <row r="639">
      <c r="A639" s="91"/>
      <c r="B639" s="91"/>
      <c r="C639" s="91"/>
      <c r="D639" s="91"/>
      <c r="E639" s="94"/>
      <c r="F639" s="94"/>
      <c r="G639" s="94"/>
      <c r="H639" s="92"/>
    </row>
    <row r="640">
      <c r="A640" s="91"/>
      <c r="B640" s="91"/>
      <c r="C640" s="91"/>
      <c r="D640" s="91"/>
      <c r="E640" s="94"/>
      <c r="F640" s="94"/>
      <c r="G640" s="94"/>
      <c r="H640" s="92"/>
    </row>
    <row r="641">
      <c r="A641" s="91"/>
      <c r="B641" s="91"/>
      <c r="C641" s="91"/>
      <c r="D641" s="91"/>
      <c r="E641" s="94"/>
      <c r="F641" s="94"/>
      <c r="G641" s="94"/>
      <c r="H641" s="92"/>
    </row>
    <row r="642">
      <c r="A642" s="91"/>
      <c r="B642" s="91"/>
      <c r="C642" s="91"/>
      <c r="D642" s="91"/>
      <c r="E642" s="94"/>
      <c r="F642" s="94"/>
      <c r="G642" s="94"/>
      <c r="H642" s="92"/>
    </row>
    <row r="643">
      <c r="A643" s="91"/>
      <c r="B643" s="91"/>
      <c r="C643" s="91"/>
      <c r="D643" s="91"/>
      <c r="E643" s="94"/>
      <c r="F643" s="94"/>
      <c r="G643" s="94"/>
      <c r="H643" s="92"/>
    </row>
    <row r="644">
      <c r="A644" s="91"/>
      <c r="B644" s="91"/>
      <c r="C644" s="91"/>
      <c r="D644" s="91"/>
      <c r="E644" s="94"/>
      <c r="F644" s="94"/>
      <c r="G644" s="94"/>
      <c r="H644" s="92"/>
    </row>
    <row r="645">
      <c r="A645" s="91"/>
      <c r="B645" s="91"/>
      <c r="C645" s="91"/>
      <c r="D645" s="91"/>
      <c r="E645" s="94"/>
      <c r="F645" s="94"/>
      <c r="G645" s="94"/>
      <c r="H645" s="92"/>
    </row>
    <row r="646">
      <c r="A646" s="91"/>
      <c r="B646" s="91"/>
      <c r="C646" s="91"/>
      <c r="D646" s="91"/>
      <c r="E646" s="94"/>
      <c r="F646" s="94"/>
      <c r="G646" s="94"/>
      <c r="H646" s="92"/>
    </row>
    <row r="647">
      <c r="A647" s="91"/>
      <c r="B647" s="91"/>
      <c r="C647" s="91"/>
      <c r="D647" s="91"/>
      <c r="E647" s="94"/>
      <c r="F647" s="94"/>
      <c r="G647" s="94"/>
      <c r="H647" s="92"/>
    </row>
    <row r="648">
      <c r="A648" s="91"/>
      <c r="B648" s="91"/>
      <c r="C648" s="91"/>
      <c r="D648" s="91"/>
      <c r="E648" s="94"/>
      <c r="F648" s="94"/>
      <c r="G648" s="94"/>
      <c r="H648" s="92"/>
    </row>
    <row r="649">
      <c r="A649" s="91"/>
      <c r="B649" s="91"/>
      <c r="C649" s="91"/>
      <c r="D649" s="91"/>
      <c r="E649" s="94"/>
      <c r="F649" s="94"/>
      <c r="G649" s="94"/>
      <c r="H649" s="92"/>
    </row>
    <row r="650">
      <c r="A650" s="91"/>
      <c r="B650" s="91"/>
      <c r="C650" s="91"/>
      <c r="D650" s="91"/>
      <c r="E650" s="94"/>
      <c r="F650" s="94"/>
      <c r="G650" s="94"/>
      <c r="H650" s="92"/>
    </row>
    <row r="651">
      <c r="A651" s="91"/>
      <c r="B651" s="91"/>
      <c r="C651" s="91"/>
      <c r="D651" s="91"/>
      <c r="E651" s="94"/>
      <c r="F651" s="94"/>
      <c r="G651" s="94"/>
      <c r="H651" s="92"/>
    </row>
    <row r="652">
      <c r="A652" s="91"/>
      <c r="B652" s="91"/>
      <c r="C652" s="91"/>
      <c r="D652" s="91"/>
      <c r="E652" s="94"/>
      <c r="F652" s="94"/>
      <c r="G652" s="94"/>
      <c r="H652" s="92"/>
    </row>
    <row r="653">
      <c r="A653" s="91"/>
      <c r="B653" s="91"/>
      <c r="C653" s="91"/>
      <c r="D653" s="91"/>
      <c r="E653" s="94"/>
      <c r="F653" s="94"/>
      <c r="G653" s="94"/>
      <c r="H653" s="92"/>
    </row>
    <row r="654">
      <c r="A654" s="91"/>
      <c r="B654" s="91"/>
      <c r="C654" s="91"/>
      <c r="D654" s="91"/>
      <c r="E654" s="94"/>
      <c r="F654" s="94"/>
      <c r="G654" s="94"/>
      <c r="H654" s="92"/>
    </row>
    <row r="655">
      <c r="A655" s="91"/>
      <c r="B655" s="91"/>
      <c r="C655" s="91"/>
      <c r="D655" s="91"/>
      <c r="E655" s="94"/>
      <c r="F655" s="94"/>
      <c r="G655" s="94"/>
      <c r="H655" s="92"/>
    </row>
    <row r="656">
      <c r="A656" s="91"/>
      <c r="B656" s="91"/>
      <c r="C656" s="91"/>
      <c r="D656" s="91"/>
      <c r="E656" s="94"/>
      <c r="F656" s="94"/>
      <c r="G656" s="94"/>
      <c r="H656" s="92"/>
    </row>
    <row r="657">
      <c r="A657" s="91"/>
      <c r="B657" s="91"/>
      <c r="C657" s="91"/>
      <c r="D657" s="91"/>
      <c r="E657" s="94"/>
      <c r="F657" s="94"/>
      <c r="G657" s="94"/>
      <c r="H657" s="92"/>
    </row>
    <row r="658">
      <c r="A658" s="91"/>
      <c r="B658" s="91"/>
      <c r="C658" s="91"/>
      <c r="D658" s="91"/>
      <c r="E658" s="94"/>
      <c r="F658" s="94"/>
      <c r="G658" s="94"/>
      <c r="H658" s="92"/>
    </row>
    <row r="659">
      <c r="A659" s="91"/>
      <c r="B659" s="91"/>
      <c r="C659" s="91"/>
      <c r="D659" s="91"/>
      <c r="E659" s="94"/>
      <c r="F659" s="94"/>
      <c r="G659" s="94"/>
      <c r="H659" s="92"/>
    </row>
    <row r="660">
      <c r="A660" s="91"/>
      <c r="B660" s="91"/>
      <c r="C660" s="91"/>
      <c r="D660" s="91"/>
      <c r="E660" s="94"/>
      <c r="F660" s="94"/>
      <c r="G660" s="94"/>
      <c r="H660" s="92"/>
    </row>
    <row r="661">
      <c r="A661" s="91"/>
      <c r="B661" s="91"/>
      <c r="C661" s="91"/>
      <c r="D661" s="91"/>
      <c r="E661" s="94"/>
      <c r="F661" s="94"/>
      <c r="G661" s="94"/>
      <c r="H661" s="92"/>
    </row>
    <row r="662">
      <c r="A662" s="91"/>
      <c r="B662" s="91"/>
      <c r="C662" s="91"/>
      <c r="D662" s="91"/>
      <c r="E662" s="94"/>
      <c r="F662" s="94"/>
      <c r="G662" s="94"/>
      <c r="H662" s="92"/>
    </row>
    <row r="663">
      <c r="A663" s="91"/>
      <c r="B663" s="91"/>
      <c r="C663" s="91"/>
      <c r="D663" s="91"/>
      <c r="E663" s="94"/>
      <c r="F663" s="94"/>
      <c r="G663" s="94"/>
      <c r="H663" s="92"/>
    </row>
    <row r="664">
      <c r="A664" s="91"/>
      <c r="B664" s="91"/>
      <c r="C664" s="91"/>
      <c r="D664" s="91"/>
      <c r="E664" s="94"/>
      <c r="F664" s="94"/>
      <c r="G664" s="94"/>
      <c r="H664" s="92"/>
    </row>
    <row r="665">
      <c r="A665" s="91"/>
      <c r="B665" s="91"/>
      <c r="C665" s="91"/>
      <c r="D665" s="91"/>
      <c r="E665" s="94"/>
      <c r="F665" s="94"/>
      <c r="G665" s="94"/>
      <c r="H665" s="92"/>
    </row>
    <row r="666">
      <c r="A666" s="91"/>
      <c r="B666" s="91"/>
      <c r="C666" s="91"/>
      <c r="D666" s="91"/>
      <c r="E666" s="94"/>
      <c r="F666" s="94"/>
      <c r="G666" s="94"/>
      <c r="H666" s="92"/>
    </row>
    <row r="667">
      <c r="A667" s="91"/>
      <c r="B667" s="91"/>
      <c r="C667" s="91"/>
      <c r="D667" s="91"/>
      <c r="E667" s="94"/>
      <c r="F667" s="94"/>
      <c r="G667" s="94"/>
      <c r="H667" s="92"/>
    </row>
    <row r="668">
      <c r="A668" s="91"/>
      <c r="B668" s="91"/>
      <c r="C668" s="91"/>
      <c r="D668" s="91"/>
      <c r="E668" s="94"/>
      <c r="F668" s="94"/>
      <c r="G668" s="94"/>
      <c r="H668" s="92"/>
    </row>
    <row r="669">
      <c r="A669" s="91"/>
      <c r="B669" s="91"/>
      <c r="C669" s="91"/>
      <c r="D669" s="91"/>
      <c r="E669" s="94"/>
      <c r="F669" s="94"/>
      <c r="G669" s="94"/>
      <c r="H669" s="92"/>
    </row>
    <row r="670">
      <c r="A670" s="91"/>
      <c r="B670" s="91"/>
      <c r="C670" s="91"/>
      <c r="D670" s="91"/>
      <c r="E670" s="94"/>
      <c r="F670" s="94"/>
      <c r="G670" s="94"/>
      <c r="H670" s="92"/>
    </row>
    <row r="671">
      <c r="A671" s="91"/>
      <c r="B671" s="91"/>
      <c r="C671" s="91"/>
      <c r="D671" s="91"/>
      <c r="E671" s="94"/>
      <c r="F671" s="94"/>
      <c r="G671" s="94"/>
      <c r="H671" s="92"/>
    </row>
    <row r="672">
      <c r="A672" s="91"/>
      <c r="B672" s="91"/>
      <c r="C672" s="91"/>
      <c r="D672" s="91"/>
      <c r="E672" s="94"/>
      <c r="F672" s="94"/>
      <c r="G672" s="94"/>
      <c r="H672" s="92"/>
    </row>
    <row r="673">
      <c r="A673" s="91"/>
      <c r="B673" s="91"/>
      <c r="C673" s="91"/>
      <c r="D673" s="91"/>
      <c r="E673" s="94"/>
      <c r="F673" s="94"/>
      <c r="G673" s="94"/>
      <c r="H673" s="92"/>
    </row>
    <row r="674">
      <c r="A674" s="91"/>
      <c r="B674" s="91"/>
      <c r="C674" s="91"/>
      <c r="D674" s="91"/>
      <c r="E674" s="94"/>
      <c r="F674" s="94"/>
      <c r="G674" s="94"/>
      <c r="H674" s="92"/>
    </row>
    <row r="675">
      <c r="A675" s="91"/>
      <c r="B675" s="91"/>
      <c r="C675" s="91"/>
      <c r="D675" s="91"/>
      <c r="E675" s="94"/>
      <c r="F675" s="94"/>
      <c r="G675" s="94"/>
      <c r="H675" s="92"/>
    </row>
    <row r="676">
      <c r="A676" s="91"/>
      <c r="B676" s="91"/>
      <c r="C676" s="91"/>
      <c r="D676" s="91"/>
      <c r="E676" s="94"/>
      <c r="F676" s="94"/>
      <c r="G676" s="94"/>
      <c r="H676" s="92"/>
    </row>
    <row r="677">
      <c r="A677" s="91"/>
      <c r="B677" s="91"/>
      <c r="C677" s="91"/>
      <c r="D677" s="91"/>
      <c r="E677" s="94"/>
      <c r="F677" s="94"/>
      <c r="G677" s="94"/>
      <c r="H677" s="92"/>
    </row>
    <row r="678">
      <c r="A678" s="91"/>
      <c r="B678" s="91"/>
      <c r="C678" s="91"/>
      <c r="D678" s="91"/>
      <c r="E678" s="94"/>
      <c r="F678" s="94"/>
      <c r="G678" s="94"/>
      <c r="H678" s="92"/>
    </row>
    <row r="679">
      <c r="A679" s="91"/>
      <c r="B679" s="91"/>
      <c r="C679" s="91"/>
      <c r="D679" s="91"/>
      <c r="E679" s="94"/>
      <c r="F679" s="94"/>
      <c r="G679" s="94"/>
      <c r="H679" s="92"/>
    </row>
    <row r="680">
      <c r="A680" s="91"/>
      <c r="B680" s="91"/>
      <c r="C680" s="91"/>
      <c r="D680" s="91"/>
      <c r="E680" s="94"/>
      <c r="F680" s="94"/>
      <c r="G680" s="94"/>
      <c r="H680" s="92"/>
    </row>
    <row r="681">
      <c r="A681" s="91"/>
      <c r="B681" s="91"/>
      <c r="C681" s="91"/>
      <c r="D681" s="91"/>
      <c r="E681" s="94"/>
      <c r="F681" s="94"/>
      <c r="G681" s="94"/>
      <c r="H681" s="92"/>
    </row>
    <row r="682">
      <c r="A682" s="91"/>
      <c r="B682" s="91"/>
      <c r="C682" s="91"/>
      <c r="D682" s="91"/>
      <c r="E682" s="94"/>
      <c r="F682" s="94"/>
      <c r="G682" s="94"/>
      <c r="H682" s="92"/>
    </row>
    <row r="683">
      <c r="A683" s="91"/>
      <c r="B683" s="91"/>
      <c r="C683" s="91"/>
      <c r="D683" s="91"/>
      <c r="E683" s="94"/>
      <c r="F683" s="94"/>
      <c r="G683" s="94"/>
      <c r="H683" s="92"/>
    </row>
    <row r="684">
      <c r="A684" s="91"/>
      <c r="B684" s="91"/>
      <c r="C684" s="91"/>
      <c r="D684" s="91"/>
      <c r="E684" s="94"/>
      <c r="F684" s="94"/>
      <c r="G684" s="94"/>
      <c r="H684" s="92"/>
    </row>
    <row r="685">
      <c r="A685" s="91"/>
      <c r="B685" s="91"/>
      <c r="C685" s="91"/>
      <c r="D685" s="91"/>
      <c r="E685" s="94"/>
      <c r="F685" s="94"/>
      <c r="G685" s="94"/>
      <c r="H685" s="92"/>
    </row>
    <row r="686">
      <c r="A686" s="91"/>
      <c r="B686" s="91"/>
      <c r="C686" s="91"/>
      <c r="D686" s="91"/>
      <c r="E686" s="94"/>
      <c r="F686" s="94"/>
      <c r="G686" s="94"/>
      <c r="H686" s="92"/>
    </row>
    <row r="687">
      <c r="A687" s="91"/>
      <c r="B687" s="91"/>
      <c r="C687" s="91"/>
      <c r="D687" s="91"/>
      <c r="E687" s="94"/>
      <c r="F687" s="94"/>
      <c r="G687" s="94"/>
      <c r="H687" s="92"/>
    </row>
    <row r="688">
      <c r="A688" s="91"/>
      <c r="B688" s="91"/>
      <c r="C688" s="91"/>
      <c r="D688" s="91"/>
      <c r="E688" s="94"/>
      <c r="F688" s="94"/>
      <c r="G688" s="94"/>
      <c r="H688" s="92"/>
    </row>
    <row r="689">
      <c r="A689" s="91"/>
      <c r="B689" s="91"/>
      <c r="C689" s="91"/>
      <c r="D689" s="91"/>
      <c r="E689" s="94"/>
      <c r="F689" s="94"/>
      <c r="G689" s="94"/>
      <c r="H689" s="92"/>
    </row>
    <row r="690">
      <c r="A690" s="91"/>
      <c r="B690" s="91"/>
      <c r="C690" s="91"/>
      <c r="D690" s="91"/>
      <c r="E690" s="94"/>
      <c r="F690" s="94"/>
      <c r="G690" s="94"/>
      <c r="H690" s="92"/>
    </row>
    <row r="691">
      <c r="A691" s="91"/>
      <c r="B691" s="91"/>
      <c r="C691" s="91"/>
      <c r="D691" s="91"/>
      <c r="E691" s="94"/>
      <c r="F691" s="94"/>
      <c r="G691" s="94"/>
      <c r="H691" s="92"/>
    </row>
    <row r="692">
      <c r="A692" s="91"/>
      <c r="B692" s="91"/>
      <c r="C692" s="91"/>
      <c r="D692" s="91"/>
      <c r="E692" s="94"/>
      <c r="F692" s="94"/>
      <c r="G692" s="94"/>
      <c r="H692" s="92"/>
    </row>
    <row r="693">
      <c r="A693" s="91"/>
      <c r="B693" s="91"/>
      <c r="C693" s="91"/>
      <c r="D693" s="91"/>
      <c r="E693" s="94"/>
      <c r="F693" s="94"/>
      <c r="G693" s="94"/>
      <c r="H693" s="92"/>
    </row>
    <row r="694">
      <c r="A694" s="91"/>
      <c r="B694" s="91"/>
      <c r="C694" s="91"/>
      <c r="D694" s="91"/>
      <c r="E694" s="94"/>
      <c r="F694" s="94"/>
      <c r="G694" s="94"/>
      <c r="H694" s="92"/>
    </row>
    <row r="695">
      <c r="A695" s="91"/>
      <c r="B695" s="91"/>
      <c r="C695" s="91"/>
      <c r="D695" s="91"/>
      <c r="E695" s="94"/>
      <c r="F695" s="94"/>
      <c r="G695" s="94"/>
      <c r="H695" s="92"/>
    </row>
    <row r="696">
      <c r="A696" s="91"/>
      <c r="B696" s="91"/>
      <c r="C696" s="91"/>
      <c r="D696" s="91"/>
      <c r="E696" s="94"/>
      <c r="F696" s="94"/>
      <c r="G696" s="94"/>
      <c r="H696" s="92"/>
    </row>
    <row r="697">
      <c r="A697" s="91"/>
      <c r="B697" s="91"/>
      <c r="C697" s="91"/>
      <c r="D697" s="91"/>
      <c r="E697" s="94"/>
      <c r="F697" s="94"/>
      <c r="G697" s="94"/>
      <c r="H697" s="92"/>
    </row>
    <row r="698">
      <c r="A698" s="91"/>
      <c r="B698" s="91"/>
      <c r="C698" s="91"/>
      <c r="D698" s="91"/>
      <c r="E698" s="94"/>
      <c r="F698" s="94"/>
      <c r="G698" s="94"/>
      <c r="H698" s="92"/>
    </row>
    <row r="699">
      <c r="A699" s="91"/>
      <c r="B699" s="91"/>
      <c r="C699" s="91"/>
      <c r="D699" s="91"/>
      <c r="E699" s="94"/>
      <c r="F699" s="94"/>
      <c r="G699" s="94"/>
      <c r="H699" s="92"/>
    </row>
    <row r="700">
      <c r="A700" s="91"/>
      <c r="B700" s="91"/>
      <c r="C700" s="91"/>
      <c r="D700" s="91"/>
      <c r="E700" s="94"/>
      <c r="F700" s="94"/>
      <c r="G700" s="94"/>
      <c r="H700" s="92"/>
    </row>
    <row r="701">
      <c r="A701" s="91"/>
      <c r="B701" s="91"/>
      <c r="C701" s="91"/>
      <c r="D701" s="91"/>
      <c r="E701" s="94"/>
      <c r="F701" s="94"/>
      <c r="G701" s="94"/>
      <c r="H701" s="92"/>
    </row>
    <row r="702">
      <c r="A702" s="91"/>
      <c r="B702" s="91"/>
      <c r="C702" s="91"/>
      <c r="D702" s="91"/>
      <c r="E702" s="94"/>
      <c r="F702" s="94"/>
      <c r="G702" s="94"/>
      <c r="H702" s="92"/>
    </row>
    <row r="703">
      <c r="A703" s="91"/>
      <c r="B703" s="91"/>
      <c r="C703" s="91"/>
      <c r="D703" s="91"/>
      <c r="E703" s="94"/>
      <c r="F703" s="94"/>
      <c r="G703" s="94"/>
      <c r="H703" s="92"/>
    </row>
    <row r="704">
      <c r="A704" s="91"/>
      <c r="B704" s="91"/>
      <c r="C704" s="91"/>
      <c r="D704" s="91"/>
      <c r="E704" s="94"/>
      <c r="F704" s="94"/>
      <c r="G704" s="94"/>
      <c r="H704" s="92"/>
    </row>
    <row r="705">
      <c r="A705" s="91"/>
      <c r="B705" s="91"/>
      <c r="C705" s="91"/>
      <c r="D705" s="91"/>
      <c r="E705" s="94"/>
      <c r="F705" s="94"/>
      <c r="G705" s="94"/>
      <c r="H705" s="92"/>
    </row>
    <row r="706">
      <c r="A706" s="91"/>
      <c r="B706" s="91"/>
      <c r="C706" s="91"/>
      <c r="D706" s="91"/>
      <c r="E706" s="94"/>
      <c r="F706" s="94"/>
      <c r="G706" s="94"/>
      <c r="H706" s="92"/>
    </row>
    <row r="707">
      <c r="A707" s="91"/>
      <c r="B707" s="91"/>
      <c r="C707" s="91"/>
      <c r="D707" s="91"/>
      <c r="E707" s="94"/>
      <c r="F707" s="94"/>
      <c r="G707" s="94"/>
      <c r="H707" s="92"/>
    </row>
    <row r="708">
      <c r="A708" s="91"/>
      <c r="B708" s="91"/>
      <c r="C708" s="91"/>
      <c r="D708" s="91"/>
      <c r="E708" s="94"/>
      <c r="F708" s="94"/>
      <c r="G708" s="94"/>
      <c r="H708" s="92"/>
    </row>
    <row r="709">
      <c r="A709" s="91"/>
      <c r="B709" s="91"/>
      <c r="C709" s="91"/>
      <c r="D709" s="91"/>
      <c r="E709" s="94"/>
      <c r="F709" s="94"/>
      <c r="G709" s="94"/>
      <c r="H709" s="92"/>
    </row>
    <row r="710">
      <c r="A710" s="91"/>
      <c r="B710" s="91"/>
      <c r="C710" s="91"/>
      <c r="D710" s="91"/>
      <c r="E710" s="94"/>
      <c r="F710" s="94"/>
      <c r="G710" s="94"/>
      <c r="H710" s="92"/>
    </row>
    <row r="711">
      <c r="A711" s="91"/>
      <c r="B711" s="91"/>
      <c r="C711" s="91"/>
      <c r="D711" s="91"/>
      <c r="E711" s="94"/>
      <c r="F711" s="94"/>
      <c r="G711" s="94"/>
      <c r="H711" s="92"/>
    </row>
    <row r="712">
      <c r="A712" s="91"/>
      <c r="B712" s="91"/>
      <c r="C712" s="91"/>
      <c r="D712" s="91"/>
      <c r="E712" s="94"/>
      <c r="F712" s="94"/>
      <c r="G712" s="94"/>
      <c r="H712" s="92"/>
    </row>
    <row r="713">
      <c r="A713" s="91"/>
      <c r="B713" s="91"/>
      <c r="C713" s="91"/>
      <c r="D713" s="91"/>
      <c r="E713" s="94"/>
      <c r="F713" s="94"/>
      <c r="G713" s="94"/>
      <c r="H713" s="92"/>
    </row>
    <row r="714">
      <c r="A714" s="91"/>
      <c r="B714" s="91"/>
      <c r="C714" s="91"/>
      <c r="D714" s="91"/>
      <c r="E714" s="94"/>
      <c r="F714" s="94"/>
      <c r="G714" s="94"/>
      <c r="H714" s="92"/>
    </row>
    <row r="715">
      <c r="A715" s="91"/>
      <c r="B715" s="91"/>
      <c r="C715" s="91"/>
      <c r="D715" s="91"/>
      <c r="E715" s="94"/>
      <c r="F715" s="94"/>
      <c r="G715" s="94"/>
      <c r="H715" s="92"/>
    </row>
    <row r="716">
      <c r="A716" s="91"/>
      <c r="B716" s="91"/>
      <c r="C716" s="91"/>
      <c r="D716" s="91"/>
      <c r="E716" s="94"/>
      <c r="F716" s="94"/>
      <c r="G716" s="94"/>
      <c r="H716" s="92"/>
    </row>
    <row r="717">
      <c r="A717" s="91"/>
      <c r="B717" s="91"/>
      <c r="C717" s="91"/>
      <c r="D717" s="91"/>
      <c r="E717" s="94"/>
      <c r="F717" s="94"/>
      <c r="G717" s="94"/>
      <c r="H717" s="92"/>
    </row>
    <row r="718">
      <c r="A718" s="91"/>
      <c r="B718" s="91"/>
      <c r="C718" s="91"/>
      <c r="D718" s="91"/>
      <c r="E718" s="94"/>
      <c r="F718" s="94"/>
      <c r="G718" s="94"/>
      <c r="H718" s="92"/>
    </row>
    <row r="719">
      <c r="A719" s="91"/>
      <c r="B719" s="91"/>
      <c r="C719" s="91"/>
      <c r="D719" s="91"/>
      <c r="E719" s="94"/>
      <c r="F719" s="94"/>
      <c r="G719" s="94"/>
      <c r="H719" s="92"/>
    </row>
    <row r="720">
      <c r="A720" s="91"/>
      <c r="B720" s="91"/>
      <c r="C720" s="91"/>
      <c r="D720" s="91"/>
      <c r="E720" s="94"/>
      <c r="F720" s="94"/>
      <c r="G720" s="94"/>
      <c r="H720" s="92"/>
    </row>
    <row r="721">
      <c r="A721" s="91"/>
      <c r="B721" s="91"/>
      <c r="C721" s="91"/>
      <c r="D721" s="91"/>
      <c r="E721" s="94"/>
      <c r="F721" s="94"/>
      <c r="G721" s="94"/>
      <c r="H721" s="92"/>
    </row>
    <row r="722">
      <c r="A722" s="91"/>
      <c r="B722" s="91"/>
      <c r="C722" s="91"/>
      <c r="D722" s="91"/>
      <c r="E722" s="94"/>
      <c r="F722" s="94"/>
      <c r="G722" s="94"/>
      <c r="H722" s="92"/>
    </row>
    <row r="723">
      <c r="A723" s="91"/>
      <c r="B723" s="91"/>
      <c r="C723" s="91"/>
      <c r="D723" s="91"/>
      <c r="E723" s="94"/>
      <c r="F723" s="94"/>
      <c r="G723" s="94"/>
      <c r="H723" s="92"/>
    </row>
    <row r="724">
      <c r="A724" s="91"/>
      <c r="B724" s="91"/>
      <c r="C724" s="91"/>
      <c r="D724" s="91"/>
      <c r="E724" s="94"/>
      <c r="F724" s="94"/>
      <c r="G724" s="94"/>
      <c r="H724" s="92"/>
    </row>
    <row r="725">
      <c r="A725" s="91"/>
      <c r="B725" s="91"/>
      <c r="C725" s="91"/>
      <c r="D725" s="91"/>
      <c r="E725" s="94"/>
      <c r="F725" s="94"/>
      <c r="G725" s="94"/>
      <c r="H725" s="92"/>
    </row>
    <row r="726">
      <c r="A726" s="91"/>
      <c r="B726" s="91"/>
      <c r="C726" s="91"/>
      <c r="D726" s="91"/>
      <c r="E726" s="94"/>
      <c r="F726" s="94"/>
      <c r="G726" s="94"/>
      <c r="H726" s="92"/>
    </row>
    <row r="727">
      <c r="A727" s="91"/>
      <c r="B727" s="91"/>
      <c r="C727" s="91"/>
      <c r="D727" s="91"/>
      <c r="E727" s="94"/>
      <c r="F727" s="94"/>
      <c r="G727" s="94"/>
      <c r="H727" s="92"/>
    </row>
    <row r="728">
      <c r="A728" s="91"/>
      <c r="B728" s="91"/>
      <c r="C728" s="91"/>
      <c r="D728" s="91"/>
      <c r="E728" s="94"/>
      <c r="F728" s="94"/>
      <c r="G728" s="94"/>
      <c r="H728" s="92"/>
    </row>
    <row r="729">
      <c r="A729" s="91"/>
      <c r="B729" s="91"/>
      <c r="C729" s="91"/>
      <c r="D729" s="91"/>
      <c r="E729" s="94"/>
      <c r="F729" s="94"/>
      <c r="G729" s="94"/>
      <c r="H729" s="92"/>
    </row>
    <row r="730">
      <c r="A730" s="91"/>
      <c r="B730" s="91"/>
      <c r="C730" s="91"/>
      <c r="D730" s="91"/>
      <c r="E730" s="94"/>
      <c r="F730" s="94"/>
      <c r="G730" s="94"/>
      <c r="H730" s="92"/>
    </row>
    <row r="731">
      <c r="A731" s="91"/>
      <c r="B731" s="91"/>
      <c r="C731" s="91"/>
      <c r="D731" s="91"/>
      <c r="E731" s="94"/>
      <c r="F731" s="94"/>
      <c r="G731" s="94"/>
      <c r="H731" s="92"/>
    </row>
    <row r="732">
      <c r="A732" s="91"/>
      <c r="B732" s="91"/>
      <c r="C732" s="91"/>
      <c r="D732" s="91"/>
      <c r="E732" s="94"/>
      <c r="F732" s="94"/>
      <c r="G732" s="94"/>
      <c r="H732" s="92"/>
    </row>
    <row r="733">
      <c r="A733" s="91"/>
      <c r="B733" s="91"/>
      <c r="C733" s="91"/>
      <c r="D733" s="91"/>
      <c r="E733" s="94"/>
      <c r="F733" s="94"/>
      <c r="G733" s="94"/>
      <c r="H733" s="92"/>
    </row>
    <row r="734">
      <c r="A734" s="91"/>
      <c r="B734" s="91"/>
      <c r="C734" s="91"/>
      <c r="D734" s="91"/>
      <c r="E734" s="94"/>
      <c r="F734" s="94"/>
      <c r="G734" s="94"/>
      <c r="H734" s="92"/>
    </row>
    <row r="735">
      <c r="A735" s="91"/>
      <c r="B735" s="91"/>
      <c r="C735" s="91"/>
      <c r="D735" s="91"/>
      <c r="E735" s="94"/>
      <c r="F735" s="94"/>
      <c r="G735" s="94"/>
      <c r="H735" s="92"/>
    </row>
    <row r="736">
      <c r="A736" s="91"/>
      <c r="B736" s="91"/>
      <c r="C736" s="91"/>
      <c r="D736" s="91"/>
      <c r="E736" s="94"/>
      <c r="F736" s="94"/>
      <c r="G736" s="94"/>
      <c r="H736" s="92"/>
    </row>
    <row r="737">
      <c r="A737" s="91"/>
      <c r="B737" s="91"/>
      <c r="C737" s="91"/>
      <c r="D737" s="91"/>
      <c r="E737" s="94"/>
      <c r="F737" s="94"/>
      <c r="G737" s="94"/>
      <c r="H737" s="92"/>
    </row>
    <row r="738">
      <c r="A738" s="91"/>
      <c r="B738" s="91"/>
      <c r="C738" s="91"/>
      <c r="D738" s="91"/>
      <c r="E738" s="94"/>
      <c r="F738" s="94"/>
      <c r="G738" s="94"/>
      <c r="H738" s="92"/>
    </row>
    <row r="739">
      <c r="A739" s="91"/>
      <c r="B739" s="91"/>
      <c r="C739" s="91"/>
      <c r="D739" s="91"/>
      <c r="E739" s="94"/>
      <c r="F739" s="94"/>
      <c r="G739" s="94"/>
      <c r="H739" s="92"/>
    </row>
    <row r="740">
      <c r="A740" s="91"/>
      <c r="B740" s="91"/>
      <c r="C740" s="91"/>
      <c r="D740" s="91"/>
      <c r="E740" s="94"/>
      <c r="F740" s="94"/>
      <c r="G740" s="94"/>
      <c r="H740" s="92"/>
    </row>
    <row r="741">
      <c r="A741" s="91"/>
      <c r="B741" s="91"/>
      <c r="C741" s="91"/>
      <c r="D741" s="91"/>
      <c r="E741" s="94"/>
      <c r="F741" s="94"/>
      <c r="G741" s="94"/>
      <c r="H741" s="92"/>
    </row>
    <row r="742">
      <c r="A742" s="91"/>
      <c r="B742" s="91"/>
      <c r="C742" s="91"/>
      <c r="D742" s="91"/>
      <c r="E742" s="94"/>
      <c r="F742" s="94"/>
      <c r="G742" s="94"/>
      <c r="H742" s="92"/>
    </row>
    <row r="743">
      <c r="A743" s="91"/>
      <c r="B743" s="91"/>
      <c r="C743" s="91"/>
      <c r="D743" s="91"/>
      <c r="E743" s="94"/>
      <c r="F743" s="94"/>
      <c r="G743" s="94"/>
      <c r="H743" s="92"/>
    </row>
    <row r="744">
      <c r="A744" s="91"/>
      <c r="B744" s="91"/>
      <c r="C744" s="91"/>
      <c r="D744" s="91"/>
      <c r="E744" s="94"/>
      <c r="F744" s="94"/>
      <c r="G744" s="94"/>
      <c r="H744" s="92"/>
    </row>
    <row r="745">
      <c r="A745" s="91"/>
      <c r="B745" s="91"/>
      <c r="C745" s="91"/>
      <c r="D745" s="91"/>
      <c r="E745" s="94"/>
      <c r="F745" s="94"/>
      <c r="G745" s="94"/>
      <c r="H745" s="92"/>
    </row>
    <row r="746">
      <c r="A746" s="91"/>
      <c r="B746" s="91"/>
      <c r="C746" s="91"/>
      <c r="D746" s="91"/>
      <c r="E746" s="94"/>
      <c r="F746" s="94"/>
      <c r="G746" s="94"/>
      <c r="H746" s="92"/>
    </row>
    <row r="747">
      <c r="A747" s="91"/>
      <c r="B747" s="91"/>
      <c r="C747" s="91"/>
      <c r="D747" s="91"/>
      <c r="E747" s="94"/>
      <c r="F747" s="94"/>
      <c r="G747" s="94"/>
      <c r="H747" s="92"/>
    </row>
    <row r="748">
      <c r="A748" s="91"/>
      <c r="B748" s="91"/>
      <c r="C748" s="91"/>
      <c r="D748" s="91"/>
      <c r="E748" s="94"/>
      <c r="F748" s="94"/>
      <c r="G748" s="94"/>
      <c r="H748" s="92"/>
    </row>
    <row r="749">
      <c r="A749" s="91"/>
      <c r="B749" s="91"/>
      <c r="C749" s="91"/>
      <c r="D749" s="91"/>
      <c r="E749" s="94"/>
      <c r="F749" s="94"/>
      <c r="G749" s="94"/>
      <c r="H749" s="92"/>
    </row>
    <row r="750">
      <c r="A750" s="91"/>
      <c r="B750" s="91"/>
      <c r="C750" s="91"/>
      <c r="D750" s="91"/>
      <c r="E750" s="94"/>
      <c r="F750" s="94"/>
      <c r="G750" s="94"/>
      <c r="H750" s="92"/>
    </row>
    <row r="751">
      <c r="A751" s="91"/>
      <c r="B751" s="91"/>
      <c r="C751" s="91"/>
      <c r="D751" s="91"/>
      <c r="E751" s="94"/>
      <c r="F751" s="94"/>
      <c r="G751" s="94"/>
      <c r="H751" s="92"/>
    </row>
    <row r="752">
      <c r="A752" s="91"/>
      <c r="B752" s="91"/>
      <c r="C752" s="91"/>
      <c r="D752" s="91"/>
      <c r="E752" s="94"/>
      <c r="F752" s="94"/>
      <c r="G752" s="94"/>
      <c r="H752" s="92"/>
    </row>
    <row r="753">
      <c r="A753" s="91"/>
      <c r="B753" s="91"/>
      <c r="C753" s="91"/>
      <c r="D753" s="91"/>
      <c r="E753" s="94"/>
      <c r="F753" s="94"/>
      <c r="G753" s="94"/>
      <c r="H753" s="92"/>
    </row>
    <row r="754">
      <c r="A754" s="91"/>
      <c r="B754" s="91"/>
      <c r="C754" s="91"/>
      <c r="D754" s="91"/>
      <c r="E754" s="94"/>
      <c r="F754" s="94"/>
      <c r="G754" s="94"/>
      <c r="H754" s="92"/>
    </row>
    <row r="755">
      <c r="A755" s="91"/>
      <c r="B755" s="91"/>
      <c r="C755" s="91"/>
      <c r="D755" s="91"/>
      <c r="E755" s="94"/>
      <c r="F755" s="94"/>
      <c r="G755" s="94"/>
      <c r="H755" s="92"/>
    </row>
    <row r="756">
      <c r="A756" s="91"/>
      <c r="B756" s="91"/>
      <c r="C756" s="91"/>
      <c r="D756" s="91"/>
      <c r="E756" s="94"/>
      <c r="F756" s="94"/>
      <c r="G756" s="94"/>
      <c r="H756" s="92"/>
    </row>
    <row r="757">
      <c r="A757" s="91"/>
      <c r="B757" s="91"/>
      <c r="C757" s="91"/>
      <c r="D757" s="91"/>
      <c r="E757" s="94"/>
      <c r="F757" s="94"/>
      <c r="G757" s="94"/>
      <c r="H757" s="92"/>
    </row>
    <row r="758">
      <c r="A758" s="91"/>
      <c r="B758" s="91"/>
      <c r="C758" s="91"/>
      <c r="D758" s="91"/>
      <c r="E758" s="94"/>
      <c r="F758" s="94"/>
      <c r="G758" s="94"/>
      <c r="H758" s="92"/>
    </row>
    <row r="759">
      <c r="A759" s="91"/>
      <c r="B759" s="91"/>
      <c r="C759" s="91"/>
      <c r="D759" s="91"/>
      <c r="E759" s="94"/>
      <c r="F759" s="94"/>
      <c r="G759" s="94"/>
      <c r="H759" s="92"/>
    </row>
    <row r="760">
      <c r="A760" s="91"/>
      <c r="B760" s="91"/>
      <c r="C760" s="91"/>
      <c r="D760" s="91"/>
      <c r="E760" s="94"/>
      <c r="F760" s="94"/>
      <c r="G760" s="94"/>
      <c r="H760" s="92"/>
    </row>
    <row r="761">
      <c r="A761" s="91"/>
      <c r="B761" s="91"/>
      <c r="C761" s="91"/>
      <c r="D761" s="91"/>
      <c r="E761" s="94"/>
      <c r="F761" s="94"/>
      <c r="G761" s="94"/>
      <c r="H761" s="92"/>
    </row>
    <row r="762">
      <c r="A762" s="91"/>
      <c r="B762" s="91"/>
      <c r="C762" s="91"/>
      <c r="D762" s="91"/>
      <c r="E762" s="94"/>
      <c r="F762" s="94"/>
      <c r="G762" s="94"/>
      <c r="H762" s="92"/>
    </row>
    <row r="763">
      <c r="A763" s="91"/>
      <c r="B763" s="91"/>
      <c r="C763" s="91"/>
      <c r="D763" s="91"/>
      <c r="E763" s="94"/>
      <c r="F763" s="94"/>
      <c r="G763" s="94"/>
      <c r="H763" s="92"/>
    </row>
    <row r="764">
      <c r="A764" s="91"/>
      <c r="B764" s="91"/>
      <c r="C764" s="91"/>
      <c r="D764" s="91"/>
      <c r="E764" s="94"/>
      <c r="F764" s="94"/>
      <c r="G764" s="94"/>
      <c r="H764" s="92"/>
    </row>
    <row r="765">
      <c r="A765" s="91"/>
      <c r="B765" s="91"/>
      <c r="C765" s="91"/>
      <c r="D765" s="91"/>
      <c r="E765" s="94"/>
      <c r="F765" s="94"/>
      <c r="G765" s="94"/>
      <c r="H765" s="92"/>
    </row>
    <row r="766">
      <c r="A766" s="91"/>
      <c r="B766" s="91"/>
      <c r="C766" s="91"/>
      <c r="D766" s="91"/>
      <c r="E766" s="94"/>
      <c r="F766" s="94"/>
      <c r="G766" s="94"/>
      <c r="H766" s="92"/>
    </row>
    <row r="767">
      <c r="A767" s="91"/>
      <c r="B767" s="91"/>
      <c r="C767" s="91"/>
      <c r="D767" s="91"/>
      <c r="E767" s="94"/>
      <c r="F767" s="94"/>
      <c r="G767" s="94"/>
      <c r="H767" s="92"/>
    </row>
    <row r="768">
      <c r="A768" s="91"/>
      <c r="B768" s="91"/>
      <c r="C768" s="91"/>
      <c r="D768" s="91"/>
      <c r="E768" s="94"/>
      <c r="F768" s="94"/>
      <c r="G768" s="94"/>
      <c r="H768" s="92"/>
    </row>
    <row r="769">
      <c r="A769" s="91"/>
      <c r="B769" s="91"/>
      <c r="C769" s="91"/>
      <c r="D769" s="91"/>
      <c r="E769" s="94"/>
      <c r="F769" s="94"/>
      <c r="G769" s="94"/>
      <c r="H769" s="92"/>
    </row>
    <row r="770">
      <c r="A770" s="91"/>
      <c r="B770" s="91"/>
      <c r="C770" s="91"/>
      <c r="D770" s="91"/>
      <c r="E770" s="94"/>
      <c r="F770" s="94"/>
      <c r="G770" s="94"/>
      <c r="H770" s="92"/>
    </row>
    <row r="771">
      <c r="A771" s="91"/>
      <c r="B771" s="91"/>
      <c r="C771" s="91"/>
      <c r="D771" s="91"/>
      <c r="E771" s="94"/>
      <c r="F771" s="94"/>
      <c r="G771" s="94"/>
      <c r="H771" s="92"/>
    </row>
    <row r="772">
      <c r="A772" s="91"/>
      <c r="B772" s="91"/>
      <c r="C772" s="91"/>
      <c r="D772" s="91"/>
      <c r="E772" s="94"/>
      <c r="F772" s="94"/>
      <c r="G772" s="94"/>
      <c r="H772" s="92"/>
    </row>
    <row r="773">
      <c r="A773" s="91"/>
      <c r="B773" s="91"/>
      <c r="C773" s="91"/>
      <c r="D773" s="91"/>
      <c r="E773" s="94"/>
      <c r="F773" s="94"/>
      <c r="G773" s="94"/>
      <c r="H773" s="92"/>
    </row>
    <row r="774">
      <c r="A774" s="91"/>
      <c r="B774" s="91"/>
      <c r="C774" s="91"/>
      <c r="D774" s="91"/>
      <c r="E774" s="94"/>
      <c r="F774" s="94"/>
      <c r="G774" s="94"/>
      <c r="H774" s="92"/>
    </row>
    <row r="775">
      <c r="A775" s="91"/>
      <c r="B775" s="91"/>
      <c r="C775" s="91"/>
      <c r="D775" s="91"/>
      <c r="E775" s="94"/>
      <c r="F775" s="94"/>
      <c r="G775" s="94"/>
      <c r="H775" s="92"/>
    </row>
    <row r="776">
      <c r="A776" s="91"/>
      <c r="B776" s="91"/>
      <c r="C776" s="91"/>
      <c r="D776" s="91"/>
      <c r="E776" s="94"/>
      <c r="F776" s="94"/>
      <c r="G776" s="94"/>
      <c r="H776" s="92"/>
    </row>
    <row r="777">
      <c r="A777" s="91"/>
      <c r="B777" s="91"/>
      <c r="C777" s="91"/>
      <c r="D777" s="91"/>
      <c r="E777" s="94"/>
      <c r="F777" s="94"/>
      <c r="G777" s="94"/>
      <c r="H777" s="92"/>
    </row>
    <row r="778">
      <c r="A778" s="91"/>
      <c r="B778" s="91"/>
      <c r="C778" s="91"/>
      <c r="D778" s="91"/>
      <c r="E778" s="94"/>
      <c r="F778" s="94"/>
      <c r="G778" s="94"/>
      <c r="H778" s="92"/>
    </row>
    <row r="779">
      <c r="A779" s="91"/>
      <c r="B779" s="91"/>
      <c r="C779" s="91"/>
      <c r="D779" s="91"/>
      <c r="E779" s="94"/>
      <c r="F779" s="94"/>
      <c r="G779" s="94"/>
      <c r="H779" s="92"/>
    </row>
    <row r="780">
      <c r="A780" s="91"/>
      <c r="B780" s="91"/>
      <c r="C780" s="91"/>
      <c r="D780" s="91"/>
      <c r="E780" s="94"/>
      <c r="F780" s="94"/>
      <c r="G780" s="94"/>
      <c r="H780" s="92"/>
    </row>
    <row r="781">
      <c r="A781" s="91"/>
      <c r="B781" s="91"/>
      <c r="C781" s="91"/>
      <c r="D781" s="91"/>
      <c r="E781" s="94"/>
      <c r="F781" s="94"/>
      <c r="G781" s="94"/>
      <c r="H781" s="92"/>
    </row>
    <row r="782">
      <c r="A782" s="91"/>
      <c r="B782" s="91"/>
      <c r="C782" s="91"/>
      <c r="D782" s="91"/>
      <c r="E782" s="94"/>
      <c r="F782" s="94"/>
      <c r="G782" s="94"/>
      <c r="H782" s="92"/>
    </row>
    <row r="783">
      <c r="A783" s="91"/>
      <c r="B783" s="91"/>
      <c r="C783" s="91"/>
      <c r="D783" s="91"/>
      <c r="E783" s="94"/>
      <c r="F783" s="94"/>
      <c r="G783" s="94"/>
      <c r="H783" s="92"/>
    </row>
    <row r="784">
      <c r="A784" s="91"/>
      <c r="B784" s="91"/>
      <c r="C784" s="91"/>
      <c r="D784" s="91"/>
      <c r="E784" s="94"/>
      <c r="F784" s="94"/>
      <c r="G784" s="94"/>
      <c r="H784" s="92"/>
    </row>
    <row r="785">
      <c r="A785" s="91"/>
      <c r="B785" s="91"/>
      <c r="C785" s="91"/>
      <c r="D785" s="91"/>
      <c r="E785" s="94"/>
      <c r="F785" s="94"/>
      <c r="G785" s="94"/>
      <c r="H785" s="92"/>
    </row>
    <row r="786">
      <c r="A786" s="91"/>
      <c r="B786" s="91"/>
      <c r="C786" s="91"/>
      <c r="D786" s="91"/>
      <c r="E786" s="94"/>
      <c r="F786" s="94"/>
      <c r="G786" s="94"/>
      <c r="H786" s="92"/>
    </row>
    <row r="787">
      <c r="A787" s="91"/>
      <c r="B787" s="91"/>
      <c r="C787" s="91"/>
      <c r="D787" s="91"/>
      <c r="E787" s="94"/>
      <c r="F787" s="94"/>
      <c r="G787" s="94"/>
      <c r="H787" s="92"/>
    </row>
    <row r="788">
      <c r="A788" s="91"/>
      <c r="B788" s="91"/>
      <c r="C788" s="91"/>
      <c r="D788" s="91"/>
      <c r="E788" s="94"/>
      <c r="F788" s="94"/>
      <c r="G788" s="94"/>
      <c r="H788" s="92"/>
    </row>
    <row r="789">
      <c r="A789" s="91"/>
      <c r="B789" s="91"/>
      <c r="C789" s="91"/>
      <c r="D789" s="91"/>
      <c r="E789" s="94"/>
      <c r="F789" s="94"/>
      <c r="G789" s="94"/>
      <c r="H789" s="92"/>
    </row>
    <row r="790">
      <c r="A790" s="91"/>
      <c r="B790" s="91"/>
      <c r="C790" s="91"/>
      <c r="D790" s="91"/>
      <c r="E790" s="94"/>
      <c r="F790" s="94"/>
      <c r="G790" s="94"/>
      <c r="H790" s="92"/>
    </row>
    <row r="791">
      <c r="A791" s="91"/>
      <c r="B791" s="91"/>
      <c r="C791" s="91"/>
      <c r="D791" s="91"/>
      <c r="E791" s="94"/>
      <c r="F791" s="94"/>
      <c r="G791" s="94"/>
      <c r="H791" s="92"/>
    </row>
    <row r="792">
      <c r="A792" s="91"/>
      <c r="B792" s="91"/>
      <c r="C792" s="91"/>
      <c r="D792" s="91"/>
      <c r="E792" s="94"/>
      <c r="F792" s="94"/>
      <c r="G792" s="94"/>
      <c r="H792" s="92"/>
    </row>
    <row r="793">
      <c r="A793" s="91"/>
      <c r="B793" s="91"/>
      <c r="C793" s="91"/>
      <c r="D793" s="91"/>
      <c r="E793" s="94"/>
      <c r="F793" s="94"/>
      <c r="G793" s="94"/>
      <c r="H793" s="92"/>
    </row>
    <row r="794">
      <c r="A794" s="91"/>
      <c r="B794" s="91"/>
      <c r="C794" s="91"/>
      <c r="D794" s="91"/>
      <c r="E794" s="94"/>
      <c r="F794" s="94"/>
      <c r="G794" s="94"/>
      <c r="H794" s="92"/>
    </row>
    <row r="795">
      <c r="A795" s="91"/>
      <c r="B795" s="91"/>
      <c r="C795" s="91"/>
      <c r="D795" s="91"/>
      <c r="E795" s="94"/>
      <c r="F795" s="94"/>
      <c r="G795" s="94"/>
      <c r="H795" s="92"/>
    </row>
    <row r="796">
      <c r="A796" s="91"/>
      <c r="B796" s="91"/>
      <c r="C796" s="91"/>
      <c r="D796" s="91"/>
      <c r="E796" s="94"/>
      <c r="F796" s="94"/>
      <c r="G796" s="94"/>
      <c r="H796" s="92"/>
    </row>
    <row r="797">
      <c r="A797" s="91"/>
      <c r="B797" s="91"/>
      <c r="C797" s="91"/>
      <c r="D797" s="91"/>
      <c r="E797" s="94"/>
      <c r="F797" s="94"/>
      <c r="G797" s="94"/>
      <c r="H797" s="92"/>
    </row>
    <row r="798">
      <c r="A798" s="91"/>
      <c r="B798" s="91"/>
      <c r="C798" s="91"/>
      <c r="D798" s="91"/>
      <c r="E798" s="94"/>
      <c r="F798" s="94"/>
      <c r="G798" s="94"/>
      <c r="H798" s="92"/>
    </row>
    <row r="799">
      <c r="A799" s="91"/>
      <c r="B799" s="91"/>
      <c r="C799" s="91"/>
      <c r="D799" s="91"/>
      <c r="E799" s="94"/>
      <c r="F799" s="94"/>
      <c r="G799" s="94"/>
      <c r="H799" s="92"/>
    </row>
    <row r="800">
      <c r="A800" s="91"/>
      <c r="B800" s="91"/>
      <c r="C800" s="91"/>
      <c r="D800" s="91"/>
      <c r="E800" s="94"/>
      <c r="F800" s="94"/>
      <c r="G800" s="94"/>
      <c r="H800" s="92"/>
    </row>
    <row r="801">
      <c r="A801" s="91"/>
      <c r="B801" s="91"/>
      <c r="C801" s="91"/>
      <c r="D801" s="91"/>
      <c r="E801" s="94"/>
      <c r="F801" s="94"/>
      <c r="G801" s="94"/>
      <c r="H801" s="92"/>
    </row>
    <row r="802">
      <c r="A802" s="91"/>
      <c r="B802" s="91"/>
      <c r="C802" s="91"/>
      <c r="D802" s="91"/>
      <c r="E802" s="94"/>
      <c r="F802" s="94"/>
      <c r="G802" s="94"/>
      <c r="H802" s="92"/>
    </row>
    <row r="803">
      <c r="A803" s="91"/>
      <c r="B803" s="91"/>
      <c r="C803" s="91"/>
      <c r="D803" s="91"/>
      <c r="E803" s="94"/>
      <c r="F803" s="94"/>
      <c r="G803" s="94"/>
      <c r="H803" s="92"/>
    </row>
    <row r="804">
      <c r="A804" s="91"/>
      <c r="B804" s="91"/>
      <c r="C804" s="91"/>
      <c r="D804" s="91"/>
      <c r="E804" s="94"/>
      <c r="F804" s="94"/>
      <c r="G804" s="94"/>
      <c r="H804" s="92"/>
    </row>
    <row r="805">
      <c r="A805" s="91"/>
      <c r="B805" s="91"/>
      <c r="C805" s="91"/>
      <c r="D805" s="91"/>
      <c r="E805" s="94"/>
      <c r="F805" s="94"/>
      <c r="G805" s="94"/>
      <c r="H805" s="92"/>
    </row>
    <row r="806">
      <c r="A806" s="91"/>
      <c r="B806" s="91"/>
      <c r="C806" s="91"/>
      <c r="D806" s="91"/>
      <c r="E806" s="94"/>
      <c r="F806" s="94"/>
      <c r="G806" s="94"/>
      <c r="H806" s="92"/>
    </row>
    <row r="807">
      <c r="A807" s="91"/>
      <c r="B807" s="91"/>
      <c r="C807" s="91"/>
      <c r="D807" s="91"/>
      <c r="E807" s="94"/>
      <c r="F807" s="94"/>
      <c r="G807" s="94"/>
      <c r="H807" s="92"/>
    </row>
    <row r="808">
      <c r="A808" s="91"/>
      <c r="B808" s="91"/>
      <c r="C808" s="91"/>
      <c r="D808" s="91"/>
      <c r="E808" s="94"/>
      <c r="F808" s="94"/>
      <c r="G808" s="94"/>
      <c r="H808" s="92"/>
    </row>
    <row r="809">
      <c r="A809" s="91"/>
      <c r="B809" s="91"/>
      <c r="C809" s="91"/>
      <c r="D809" s="91"/>
      <c r="E809" s="94"/>
      <c r="F809" s="94"/>
      <c r="G809" s="94"/>
      <c r="H809" s="92"/>
    </row>
    <row r="810">
      <c r="A810" s="91"/>
      <c r="B810" s="91"/>
      <c r="C810" s="91"/>
      <c r="D810" s="91"/>
      <c r="E810" s="94"/>
      <c r="F810" s="94"/>
      <c r="G810" s="94"/>
      <c r="H810" s="92"/>
    </row>
    <row r="811">
      <c r="A811" s="91"/>
      <c r="B811" s="91"/>
      <c r="C811" s="91"/>
      <c r="D811" s="91"/>
      <c r="E811" s="94"/>
      <c r="F811" s="94"/>
      <c r="G811" s="94"/>
      <c r="H811" s="92"/>
    </row>
    <row r="812">
      <c r="A812" s="91"/>
      <c r="B812" s="91"/>
      <c r="C812" s="91"/>
      <c r="D812" s="91"/>
      <c r="E812" s="94"/>
      <c r="F812" s="94"/>
      <c r="G812" s="94"/>
      <c r="H812" s="92"/>
    </row>
    <row r="813">
      <c r="A813" s="91"/>
      <c r="B813" s="91"/>
      <c r="C813" s="91"/>
      <c r="D813" s="91"/>
      <c r="E813" s="94"/>
      <c r="F813" s="94"/>
      <c r="G813" s="94"/>
      <c r="H813" s="92"/>
    </row>
    <row r="814">
      <c r="A814" s="91"/>
      <c r="B814" s="91"/>
      <c r="C814" s="91"/>
      <c r="D814" s="91"/>
      <c r="E814" s="94"/>
      <c r="F814" s="94"/>
      <c r="G814" s="94"/>
      <c r="H814" s="92"/>
    </row>
    <row r="815">
      <c r="A815" s="91"/>
      <c r="B815" s="91"/>
      <c r="C815" s="91"/>
      <c r="D815" s="91"/>
      <c r="E815" s="94"/>
      <c r="F815" s="94"/>
      <c r="G815" s="94"/>
      <c r="H815" s="92"/>
    </row>
    <row r="816">
      <c r="A816" s="91"/>
      <c r="B816" s="91"/>
      <c r="C816" s="91"/>
      <c r="D816" s="91"/>
      <c r="E816" s="94"/>
      <c r="F816" s="94"/>
      <c r="G816" s="94"/>
      <c r="H816" s="92"/>
    </row>
    <row r="817">
      <c r="A817" s="91"/>
      <c r="B817" s="91"/>
      <c r="C817" s="91"/>
      <c r="D817" s="91"/>
      <c r="E817" s="94"/>
      <c r="F817" s="94"/>
      <c r="G817" s="94"/>
      <c r="H817" s="92"/>
    </row>
    <row r="818">
      <c r="A818" s="91"/>
      <c r="B818" s="91"/>
      <c r="C818" s="91"/>
      <c r="D818" s="91"/>
      <c r="E818" s="94"/>
      <c r="F818" s="94"/>
      <c r="G818" s="94"/>
      <c r="H818" s="92"/>
    </row>
    <row r="819">
      <c r="A819" s="91"/>
      <c r="B819" s="91"/>
      <c r="C819" s="91"/>
      <c r="D819" s="91"/>
      <c r="E819" s="94"/>
      <c r="F819" s="94"/>
      <c r="G819" s="94"/>
      <c r="H819" s="92"/>
    </row>
    <row r="820">
      <c r="A820" s="91"/>
      <c r="B820" s="91"/>
      <c r="C820" s="91"/>
      <c r="D820" s="91"/>
      <c r="E820" s="94"/>
      <c r="F820" s="94"/>
      <c r="G820" s="94"/>
      <c r="H820" s="92"/>
    </row>
    <row r="821">
      <c r="A821" s="91"/>
      <c r="B821" s="91"/>
      <c r="C821" s="91"/>
      <c r="D821" s="91"/>
      <c r="E821" s="94"/>
      <c r="F821" s="94"/>
      <c r="G821" s="94"/>
      <c r="H821" s="92"/>
    </row>
    <row r="822">
      <c r="A822" s="91"/>
      <c r="B822" s="91"/>
      <c r="C822" s="91"/>
      <c r="D822" s="91"/>
      <c r="E822" s="94"/>
      <c r="F822" s="94"/>
      <c r="G822" s="94"/>
      <c r="H822" s="92"/>
    </row>
    <row r="823">
      <c r="A823" s="91"/>
      <c r="B823" s="91"/>
      <c r="C823" s="91"/>
      <c r="D823" s="91"/>
      <c r="E823" s="94"/>
      <c r="F823" s="94"/>
      <c r="G823" s="94"/>
      <c r="H823" s="92"/>
    </row>
    <row r="824">
      <c r="A824" s="91"/>
      <c r="B824" s="91"/>
      <c r="C824" s="91"/>
      <c r="D824" s="91"/>
      <c r="E824" s="94"/>
      <c r="F824" s="94"/>
      <c r="G824" s="94"/>
      <c r="H824" s="92"/>
    </row>
    <row r="825">
      <c r="A825" s="91"/>
      <c r="B825" s="91"/>
      <c r="C825" s="91"/>
      <c r="D825" s="91"/>
      <c r="E825" s="94"/>
      <c r="F825" s="94"/>
      <c r="G825" s="94"/>
      <c r="H825" s="92"/>
    </row>
    <row r="826">
      <c r="A826" s="91"/>
      <c r="B826" s="91"/>
      <c r="C826" s="91"/>
      <c r="D826" s="91"/>
      <c r="E826" s="94"/>
      <c r="F826" s="94"/>
      <c r="G826" s="94"/>
      <c r="H826" s="92"/>
    </row>
    <row r="827">
      <c r="A827" s="91"/>
      <c r="B827" s="91"/>
      <c r="C827" s="91"/>
      <c r="D827" s="91"/>
      <c r="E827" s="94"/>
      <c r="F827" s="94"/>
      <c r="G827" s="94"/>
      <c r="H827" s="92"/>
    </row>
    <row r="828">
      <c r="A828" s="91"/>
      <c r="B828" s="91"/>
      <c r="C828" s="91"/>
      <c r="D828" s="91"/>
      <c r="E828" s="94"/>
      <c r="F828" s="94"/>
      <c r="G828" s="94"/>
      <c r="H828" s="92"/>
    </row>
    <row r="829">
      <c r="A829" s="91"/>
      <c r="B829" s="91"/>
      <c r="C829" s="91"/>
      <c r="D829" s="91"/>
      <c r="E829" s="94"/>
      <c r="F829" s="94"/>
      <c r="G829" s="94"/>
      <c r="H829" s="92"/>
    </row>
    <row r="830">
      <c r="A830" s="91"/>
      <c r="B830" s="91"/>
      <c r="C830" s="91"/>
      <c r="D830" s="91"/>
      <c r="E830" s="94"/>
      <c r="F830" s="94"/>
      <c r="G830" s="94"/>
      <c r="H830" s="92"/>
    </row>
    <row r="831">
      <c r="A831" s="91"/>
      <c r="B831" s="91"/>
      <c r="C831" s="91"/>
      <c r="D831" s="91"/>
      <c r="E831" s="94"/>
      <c r="F831" s="94"/>
      <c r="G831" s="94"/>
      <c r="H831" s="92"/>
    </row>
    <row r="832">
      <c r="A832" s="91"/>
      <c r="B832" s="91"/>
      <c r="C832" s="91"/>
      <c r="D832" s="91"/>
      <c r="E832" s="94"/>
      <c r="F832" s="94"/>
      <c r="G832" s="94"/>
      <c r="H832" s="92"/>
    </row>
    <row r="833">
      <c r="A833" s="91"/>
      <c r="B833" s="91"/>
      <c r="C833" s="91"/>
      <c r="D833" s="91"/>
      <c r="E833" s="94"/>
      <c r="F833" s="94"/>
      <c r="G833" s="94"/>
      <c r="H833" s="92"/>
    </row>
    <row r="834">
      <c r="A834" s="91"/>
      <c r="B834" s="91"/>
      <c r="C834" s="91"/>
      <c r="D834" s="91"/>
      <c r="E834" s="94"/>
      <c r="F834" s="94"/>
      <c r="G834" s="94"/>
      <c r="H834" s="92"/>
    </row>
    <row r="835">
      <c r="A835" s="91"/>
      <c r="B835" s="91"/>
      <c r="C835" s="91"/>
      <c r="D835" s="91"/>
      <c r="E835" s="94"/>
      <c r="F835" s="94"/>
      <c r="G835" s="94"/>
      <c r="H835" s="92"/>
    </row>
    <row r="836">
      <c r="A836" s="91"/>
      <c r="B836" s="91"/>
      <c r="C836" s="91"/>
      <c r="D836" s="91"/>
      <c r="E836" s="94"/>
      <c r="F836" s="94"/>
      <c r="G836" s="94"/>
      <c r="H836" s="92"/>
    </row>
    <row r="837">
      <c r="A837" s="91"/>
      <c r="B837" s="91"/>
      <c r="C837" s="91"/>
      <c r="D837" s="91"/>
      <c r="E837" s="94"/>
      <c r="F837" s="94"/>
      <c r="G837" s="94"/>
      <c r="H837" s="92"/>
    </row>
    <row r="838">
      <c r="A838" s="91"/>
      <c r="B838" s="91"/>
      <c r="C838" s="91"/>
      <c r="D838" s="91"/>
      <c r="E838" s="94"/>
      <c r="F838" s="94"/>
      <c r="G838" s="94"/>
      <c r="H838" s="92"/>
    </row>
    <row r="839">
      <c r="A839" s="91"/>
      <c r="B839" s="91"/>
      <c r="C839" s="91"/>
      <c r="D839" s="91"/>
      <c r="E839" s="94"/>
      <c r="F839" s="94"/>
      <c r="G839" s="94"/>
      <c r="H839" s="92"/>
    </row>
    <row r="840">
      <c r="A840" s="91"/>
      <c r="B840" s="91"/>
      <c r="C840" s="91"/>
      <c r="D840" s="91"/>
      <c r="E840" s="94"/>
      <c r="F840" s="94"/>
      <c r="G840" s="94"/>
      <c r="H840" s="92"/>
    </row>
    <row r="841">
      <c r="A841" s="91"/>
      <c r="B841" s="91"/>
      <c r="C841" s="91"/>
      <c r="D841" s="91"/>
      <c r="E841" s="94"/>
      <c r="F841" s="94"/>
      <c r="G841" s="94"/>
      <c r="H841" s="92"/>
    </row>
    <row r="842">
      <c r="A842" s="91"/>
      <c r="B842" s="91"/>
      <c r="C842" s="91"/>
      <c r="D842" s="91"/>
      <c r="E842" s="94"/>
      <c r="F842" s="94"/>
      <c r="G842" s="94"/>
      <c r="H842" s="92"/>
    </row>
    <row r="843">
      <c r="A843" s="91"/>
      <c r="B843" s="91"/>
      <c r="C843" s="91"/>
      <c r="D843" s="91"/>
      <c r="E843" s="94"/>
      <c r="F843" s="94"/>
      <c r="G843" s="94"/>
      <c r="H843" s="92"/>
    </row>
    <row r="844">
      <c r="A844" s="91"/>
      <c r="B844" s="91"/>
      <c r="C844" s="91"/>
      <c r="D844" s="91"/>
      <c r="E844" s="94"/>
      <c r="F844" s="94"/>
      <c r="G844" s="94"/>
      <c r="H844" s="92"/>
    </row>
    <row r="845">
      <c r="A845" s="91"/>
      <c r="B845" s="91"/>
      <c r="C845" s="91"/>
      <c r="D845" s="91"/>
      <c r="E845" s="94"/>
      <c r="F845" s="94"/>
      <c r="G845" s="94"/>
      <c r="H845" s="92"/>
    </row>
    <row r="846">
      <c r="A846" s="91"/>
      <c r="B846" s="91"/>
      <c r="C846" s="91"/>
      <c r="D846" s="91"/>
      <c r="E846" s="94"/>
      <c r="F846" s="94"/>
      <c r="G846" s="94"/>
      <c r="H846" s="92"/>
    </row>
    <row r="847">
      <c r="A847" s="91"/>
      <c r="B847" s="91"/>
      <c r="C847" s="91"/>
      <c r="D847" s="91"/>
      <c r="E847" s="94"/>
      <c r="F847" s="94"/>
      <c r="G847" s="94"/>
      <c r="H847" s="92"/>
    </row>
    <row r="848">
      <c r="A848" s="91"/>
      <c r="B848" s="91"/>
      <c r="C848" s="91"/>
      <c r="D848" s="91"/>
      <c r="E848" s="94"/>
      <c r="F848" s="94"/>
      <c r="G848" s="94"/>
      <c r="H848" s="92"/>
    </row>
    <row r="849">
      <c r="A849" s="91"/>
      <c r="B849" s="91"/>
      <c r="C849" s="91"/>
      <c r="D849" s="91"/>
      <c r="E849" s="94"/>
      <c r="F849" s="94"/>
      <c r="G849" s="94"/>
      <c r="H849" s="92"/>
    </row>
    <row r="850">
      <c r="A850" s="91"/>
      <c r="B850" s="91"/>
      <c r="C850" s="91"/>
      <c r="D850" s="91"/>
      <c r="E850" s="94"/>
      <c r="F850" s="94"/>
      <c r="G850" s="94"/>
      <c r="H850" s="92"/>
    </row>
    <row r="851">
      <c r="A851" s="91"/>
      <c r="B851" s="91"/>
      <c r="C851" s="91"/>
      <c r="D851" s="91"/>
      <c r="E851" s="94"/>
      <c r="F851" s="94"/>
      <c r="G851" s="94"/>
      <c r="H851" s="92"/>
    </row>
    <row r="852">
      <c r="A852" s="91"/>
      <c r="B852" s="91"/>
      <c r="C852" s="91"/>
      <c r="D852" s="91"/>
      <c r="E852" s="94"/>
      <c r="F852" s="94"/>
      <c r="G852" s="94"/>
      <c r="H852" s="92"/>
    </row>
    <row r="853">
      <c r="A853" s="91"/>
      <c r="B853" s="91"/>
      <c r="C853" s="91"/>
      <c r="D853" s="91"/>
      <c r="E853" s="94"/>
      <c r="F853" s="94"/>
      <c r="G853" s="94"/>
      <c r="H853" s="92"/>
    </row>
    <row r="854">
      <c r="A854" s="91"/>
      <c r="B854" s="91"/>
      <c r="C854" s="91"/>
      <c r="D854" s="91"/>
      <c r="E854" s="94"/>
      <c r="F854" s="94"/>
      <c r="G854" s="94"/>
      <c r="H854" s="92"/>
    </row>
    <row r="855">
      <c r="A855" s="91"/>
      <c r="B855" s="91"/>
      <c r="C855" s="91"/>
      <c r="D855" s="91"/>
      <c r="E855" s="94"/>
      <c r="F855" s="94"/>
      <c r="G855" s="94"/>
      <c r="H855" s="92"/>
    </row>
    <row r="856">
      <c r="A856" s="91"/>
      <c r="B856" s="91"/>
      <c r="C856" s="91"/>
      <c r="D856" s="91"/>
      <c r="E856" s="94"/>
      <c r="F856" s="94"/>
      <c r="G856" s="94"/>
      <c r="H856" s="92"/>
    </row>
    <row r="857">
      <c r="A857" s="91"/>
      <c r="B857" s="91"/>
      <c r="C857" s="91"/>
      <c r="D857" s="91"/>
      <c r="E857" s="94"/>
      <c r="F857" s="94"/>
      <c r="G857" s="94"/>
      <c r="H857" s="92"/>
    </row>
    <row r="858">
      <c r="A858" s="91"/>
      <c r="B858" s="91"/>
      <c r="C858" s="91"/>
      <c r="D858" s="91"/>
      <c r="E858" s="94"/>
      <c r="F858" s="94"/>
      <c r="G858" s="94"/>
      <c r="H858" s="92"/>
    </row>
    <row r="859">
      <c r="A859" s="91"/>
      <c r="B859" s="91"/>
      <c r="C859" s="91"/>
      <c r="D859" s="91"/>
      <c r="E859" s="94"/>
      <c r="F859" s="94"/>
      <c r="G859" s="94"/>
      <c r="H859" s="92"/>
    </row>
    <row r="860">
      <c r="A860" s="91"/>
      <c r="B860" s="91"/>
      <c r="C860" s="91"/>
      <c r="D860" s="91"/>
      <c r="E860" s="94"/>
      <c r="F860" s="94"/>
      <c r="G860" s="94"/>
      <c r="H860" s="92"/>
    </row>
    <row r="861">
      <c r="A861" s="91"/>
      <c r="B861" s="91"/>
      <c r="C861" s="91"/>
      <c r="D861" s="91"/>
      <c r="E861" s="94"/>
      <c r="F861" s="94"/>
      <c r="G861" s="94"/>
      <c r="H861" s="92"/>
    </row>
    <row r="862">
      <c r="A862" s="91"/>
      <c r="B862" s="91"/>
      <c r="C862" s="91"/>
      <c r="D862" s="91"/>
      <c r="E862" s="94"/>
      <c r="F862" s="94"/>
      <c r="G862" s="94"/>
      <c r="H862" s="92"/>
    </row>
    <row r="863">
      <c r="A863" s="91"/>
      <c r="B863" s="91"/>
      <c r="C863" s="91"/>
      <c r="D863" s="91"/>
      <c r="E863" s="94"/>
      <c r="F863" s="94"/>
      <c r="G863" s="94"/>
      <c r="H863" s="92"/>
    </row>
    <row r="864">
      <c r="A864" s="91"/>
      <c r="B864" s="91"/>
      <c r="C864" s="91"/>
      <c r="D864" s="91"/>
      <c r="E864" s="94"/>
      <c r="F864" s="94"/>
      <c r="G864" s="94"/>
      <c r="H864" s="92"/>
    </row>
    <row r="865">
      <c r="A865" s="91"/>
      <c r="B865" s="91"/>
      <c r="C865" s="91"/>
      <c r="D865" s="91"/>
      <c r="E865" s="94"/>
      <c r="F865" s="94"/>
      <c r="G865" s="94"/>
      <c r="H865" s="92"/>
    </row>
    <row r="866">
      <c r="A866" s="91"/>
      <c r="B866" s="91"/>
      <c r="C866" s="91"/>
      <c r="D866" s="91"/>
      <c r="E866" s="94"/>
      <c r="F866" s="94"/>
      <c r="G866" s="94"/>
      <c r="H866" s="92"/>
    </row>
    <row r="867">
      <c r="A867" s="91"/>
      <c r="B867" s="91"/>
      <c r="C867" s="91"/>
      <c r="D867" s="91"/>
      <c r="E867" s="94"/>
      <c r="F867" s="94"/>
      <c r="G867" s="94"/>
      <c r="H867" s="92"/>
    </row>
    <row r="868">
      <c r="A868" s="91"/>
      <c r="B868" s="91"/>
      <c r="C868" s="91"/>
      <c r="D868" s="91"/>
      <c r="E868" s="94"/>
      <c r="F868" s="94"/>
      <c r="G868" s="94"/>
      <c r="H868" s="92"/>
    </row>
    <row r="869">
      <c r="A869" s="91"/>
      <c r="B869" s="91"/>
      <c r="C869" s="91"/>
      <c r="D869" s="91"/>
      <c r="E869" s="94"/>
      <c r="F869" s="94"/>
      <c r="G869" s="94"/>
      <c r="H869" s="92"/>
    </row>
    <row r="870">
      <c r="A870" s="91"/>
      <c r="B870" s="91"/>
      <c r="C870" s="91"/>
      <c r="D870" s="91"/>
      <c r="E870" s="94"/>
      <c r="F870" s="94"/>
      <c r="G870" s="94"/>
      <c r="H870" s="92"/>
    </row>
    <row r="871">
      <c r="A871" s="91"/>
      <c r="B871" s="91"/>
      <c r="C871" s="91"/>
      <c r="D871" s="91"/>
      <c r="E871" s="94"/>
      <c r="F871" s="94"/>
      <c r="G871" s="94"/>
      <c r="H871" s="92"/>
    </row>
    <row r="872">
      <c r="A872" s="91"/>
      <c r="B872" s="91"/>
      <c r="C872" s="91"/>
      <c r="D872" s="91"/>
      <c r="E872" s="94"/>
      <c r="F872" s="94"/>
      <c r="G872" s="94"/>
      <c r="H872" s="92"/>
    </row>
    <row r="873">
      <c r="A873" s="91"/>
      <c r="B873" s="91"/>
      <c r="C873" s="91"/>
      <c r="D873" s="91"/>
      <c r="E873" s="94"/>
      <c r="F873" s="94"/>
      <c r="G873" s="94"/>
      <c r="H873" s="92"/>
    </row>
    <row r="874">
      <c r="A874" s="91"/>
      <c r="B874" s="91"/>
      <c r="C874" s="91"/>
      <c r="D874" s="91"/>
      <c r="E874" s="94"/>
      <c r="F874" s="94"/>
      <c r="G874" s="94"/>
      <c r="H874" s="92"/>
    </row>
    <row r="875">
      <c r="A875" s="91"/>
      <c r="B875" s="91"/>
      <c r="C875" s="91"/>
      <c r="D875" s="91"/>
      <c r="E875" s="94"/>
      <c r="F875" s="94"/>
      <c r="G875" s="94"/>
      <c r="H875" s="92"/>
    </row>
    <row r="876">
      <c r="A876" s="91"/>
      <c r="B876" s="91"/>
      <c r="C876" s="91"/>
      <c r="D876" s="91"/>
      <c r="E876" s="94"/>
      <c r="F876" s="94"/>
      <c r="G876" s="94"/>
      <c r="H876" s="92"/>
    </row>
    <row r="877">
      <c r="A877" s="91"/>
      <c r="B877" s="91"/>
      <c r="C877" s="91"/>
      <c r="D877" s="91"/>
      <c r="E877" s="94"/>
      <c r="F877" s="94"/>
      <c r="G877" s="94"/>
      <c r="H877" s="92"/>
    </row>
    <row r="878">
      <c r="A878" s="91"/>
      <c r="B878" s="91"/>
      <c r="C878" s="91"/>
      <c r="D878" s="91"/>
      <c r="E878" s="94"/>
      <c r="F878" s="94"/>
      <c r="G878" s="94"/>
      <c r="H878" s="92"/>
    </row>
    <row r="879">
      <c r="A879" s="91"/>
      <c r="B879" s="91"/>
      <c r="C879" s="91"/>
      <c r="D879" s="91"/>
      <c r="E879" s="94"/>
      <c r="F879" s="94"/>
      <c r="G879" s="94"/>
      <c r="H879" s="92"/>
    </row>
    <row r="880">
      <c r="A880" s="91"/>
      <c r="B880" s="91"/>
      <c r="C880" s="91"/>
      <c r="D880" s="91"/>
      <c r="E880" s="94"/>
      <c r="F880" s="94"/>
      <c r="G880" s="94"/>
      <c r="H880" s="92"/>
    </row>
    <row r="881">
      <c r="A881" s="91"/>
      <c r="B881" s="91"/>
      <c r="C881" s="91"/>
      <c r="D881" s="91"/>
      <c r="E881" s="94"/>
      <c r="F881" s="94"/>
      <c r="G881" s="94"/>
      <c r="H881" s="92"/>
    </row>
    <row r="882">
      <c r="A882" s="91"/>
      <c r="B882" s="91"/>
      <c r="C882" s="91"/>
      <c r="D882" s="91"/>
      <c r="E882" s="94"/>
      <c r="F882" s="94"/>
      <c r="G882" s="94"/>
      <c r="H882" s="92"/>
    </row>
    <row r="883">
      <c r="A883" s="91"/>
      <c r="B883" s="91"/>
      <c r="C883" s="91"/>
      <c r="D883" s="91"/>
      <c r="E883" s="94"/>
      <c r="F883" s="94"/>
      <c r="G883" s="94"/>
      <c r="H883" s="92"/>
    </row>
    <row r="884">
      <c r="A884" s="91"/>
      <c r="B884" s="91"/>
      <c r="C884" s="91"/>
      <c r="D884" s="91"/>
      <c r="E884" s="94"/>
      <c r="F884" s="94"/>
      <c r="G884" s="94"/>
      <c r="H884" s="92"/>
    </row>
    <row r="885">
      <c r="A885" s="91"/>
      <c r="B885" s="91"/>
      <c r="C885" s="91"/>
      <c r="D885" s="91"/>
      <c r="E885" s="94"/>
      <c r="F885" s="94"/>
      <c r="G885" s="94"/>
      <c r="H885" s="92"/>
    </row>
    <row r="886">
      <c r="A886" s="91"/>
      <c r="B886" s="91"/>
      <c r="C886" s="91"/>
      <c r="D886" s="91"/>
      <c r="E886" s="94"/>
      <c r="F886" s="94"/>
      <c r="G886" s="94"/>
      <c r="H886" s="92"/>
    </row>
    <row r="887">
      <c r="A887" s="91"/>
      <c r="B887" s="91"/>
      <c r="C887" s="91"/>
      <c r="D887" s="91"/>
      <c r="E887" s="94"/>
      <c r="F887" s="94"/>
      <c r="G887" s="94"/>
      <c r="H887" s="92"/>
    </row>
    <row r="888">
      <c r="A888" s="91"/>
      <c r="B888" s="91"/>
      <c r="C888" s="91"/>
      <c r="D888" s="91"/>
      <c r="E888" s="94"/>
      <c r="F888" s="94"/>
      <c r="G888" s="94"/>
      <c r="H888" s="92"/>
    </row>
    <row r="889">
      <c r="A889" s="91"/>
      <c r="B889" s="91"/>
      <c r="C889" s="91"/>
      <c r="D889" s="91"/>
      <c r="E889" s="94"/>
      <c r="F889" s="94"/>
      <c r="G889" s="94"/>
      <c r="H889" s="92"/>
    </row>
    <row r="890">
      <c r="A890" s="91"/>
      <c r="B890" s="91"/>
      <c r="C890" s="91"/>
      <c r="D890" s="91"/>
      <c r="E890" s="94"/>
      <c r="F890" s="94"/>
      <c r="G890" s="94"/>
      <c r="H890" s="92"/>
    </row>
    <row r="891">
      <c r="A891" s="91"/>
      <c r="B891" s="91"/>
      <c r="C891" s="91"/>
      <c r="D891" s="91"/>
      <c r="E891" s="94"/>
      <c r="F891" s="94"/>
      <c r="G891" s="94"/>
      <c r="H891" s="92"/>
    </row>
    <row r="892">
      <c r="A892" s="91"/>
      <c r="B892" s="91"/>
      <c r="C892" s="91"/>
      <c r="D892" s="91"/>
      <c r="E892" s="94"/>
      <c r="F892" s="94"/>
      <c r="G892" s="94"/>
      <c r="H892" s="92"/>
    </row>
    <row r="893">
      <c r="A893" s="91"/>
      <c r="B893" s="91"/>
      <c r="C893" s="91"/>
      <c r="D893" s="91"/>
      <c r="E893" s="94"/>
      <c r="F893" s="94"/>
      <c r="G893" s="94"/>
      <c r="H893" s="92"/>
    </row>
    <row r="894">
      <c r="A894" s="91"/>
      <c r="B894" s="91"/>
      <c r="C894" s="91"/>
      <c r="D894" s="91"/>
      <c r="E894" s="94"/>
      <c r="F894" s="94"/>
      <c r="G894" s="94"/>
      <c r="H894" s="92"/>
    </row>
    <row r="895">
      <c r="A895" s="91"/>
      <c r="B895" s="91"/>
      <c r="C895" s="91"/>
      <c r="D895" s="91"/>
      <c r="E895" s="94"/>
      <c r="F895" s="94"/>
      <c r="G895" s="94"/>
      <c r="H895" s="92"/>
    </row>
    <row r="896">
      <c r="A896" s="91"/>
      <c r="B896" s="91"/>
      <c r="C896" s="91"/>
      <c r="D896" s="91"/>
      <c r="E896" s="94"/>
      <c r="F896" s="94"/>
      <c r="G896" s="94"/>
      <c r="H896" s="92"/>
    </row>
    <row r="897">
      <c r="A897" s="91"/>
      <c r="B897" s="91"/>
      <c r="C897" s="91"/>
      <c r="D897" s="91"/>
      <c r="E897" s="94"/>
      <c r="F897" s="94"/>
      <c r="G897" s="94"/>
      <c r="H897" s="92"/>
    </row>
    <row r="898">
      <c r="A898" s="91"/>
      <c r="B898" s="91"/>
      <c r="C898" s="91"/>
      <c r="D898" s="91"/>
      <c r="E898" s="94"/>
      <c r="F898" s="94"/>
      <c r="G898" s="94"/>
      <c r="H898" s="92"/>
    </row>
    <row r="899">
      <c r="A899" s="91"/>
      <c r="B899" s="91"/>
      <c r="C899" s="91"/>
      <c r="D899" s="91"/>
      <c r="E899" s="94"/>
      <c r="F899" s="94"/>
      <c r="G899" s="94"/>
      <c r="H899" s="92"/>
    </row>
    <row r="900">
      <c r="A900" s="91"/>
      <c r="B900" s="91"/>
      <c r="C900" s="91"/>
      <c r="D900" s="91"/>
      <c r="E900" s="94"/>
      <c r="F900" s="94"/>
      <c r="G900" s="94"/>
      <c r="H900" s="92"/>
    </row>
    <row r="901">
      <c r="A901" s="91"/>
      <c r="B901" s="91"/>
      <c r="C901" s="91"/>
      <c r="D901" s="91"/>
      <c r="E901" s="94"/>
      <c r="F901" s="94"/>
      <c r="G901" s="94"/>
      <c r="H901" s="92"/>
    </row>
    <row r="902">
      <c r="A902" s="91"/>
      <c r="B902" s="91"/>
      <c r="C902" s="91"/>
      <c r="D902" s="91"/>
      <c r="E902" s="94"/>
      <c r="F902" s="94"/>
      <c r="G902" s="94"/>
      <c r="H902" s="92"/>
    </row>
    <row r="903">
      <c r="A903" s="91"/>
      <c r="B903" s="91"/>
      <c r="C903" s="91"/>
      <c r="D903" s="91"/>
      <c r="E903" s="94"/>
      <c r="F903" s="94"/>
      <c r="G903" s="94"/>
      <c r="H903" s="92"/>
    </row>
    <row r="904">
      <c r="A904" s="91"/>
      <c r="B904" s="91"/>
      <c r="C904" s="91"/>
      <c r="D904" s="91"/>
      <c r="E904" s="94"/>
      <c r="F904" s="94"/>
      <c r="G904" s="94"/>
      <c r="H904" s="92"/>
    </row>
    <row r="905">
      <c r="A905" s="91"/>
      <c r="B905" s="91"/>
      <c r="C905" s="91"/>
      <c r="D905" s="91"/>
      <c r="E905" s="94"/>
      <c r="F905" s="94"/>
      <c r="G905" s="94"/>
      <c r="H905" s="92"/>
    </row>
    <row r="906">
      <c r="A906" s="91"/>
      <c r="B906" s="91"/>
      <c r="C906" s="91"/>
      <c r="D906" s="91"/>
      <c r="E906" s="94"/>
      <c r="F906" s="94"/>
      <c r="G906" s="94"/>
      <c r="H906" s="92"/>
    </row>
    <row r="907">
      <c r="A907" s="91"/>
      <c r="B907" s="91"/>
      <c r="C907" s="91"/>
      <c r="D907" s="91"/>
      <c r="E907" s="94"/>
      <c r="F907" s="94"/>
      <c r="G907" s="94"/>
      <c r="H907" s="92"/>
    </row>
    <row r="908">
      <c r="A908" s="91"/>
      <c r="B908" s="91"/>
      <c r="C908" s="91"/>
      <c r="D908" s="91"/>
      <c r="E908" s="94"/>
      <c r="F908" s="94"/>
      <c r="G908" s="94"/>
      <c r="H908" s="92"/>
    </row>
    <row r="909">
      <c r="A909" s="91"/>
      <c r="B909" s="91"/>
      <c r="C909" s="91"/>
      <c r="D909" s="91"/>
      <c r="E909" s="94"/>
      <c r="F909" s="94"/>
      <c r="G909" s="94"/>
      <c r="H909" s="92"/>
    </row>
    <row r="910">
      <c r="A910" s="91"/>
      <c r="B910" s="91"/>
      <c r="C910" s="91"/>
      <c r="D910" s="91"/>
      <c r="E910" s="94"/>
      <c r="F910" s="94"/>
      <c r="G910" s="94"/>
      <c r="H910" s="92"/>
    </row>
    <row r="911">
      <c r="A911" s="91"/>
      <c r="B911" s="91"/>
      <c r="C911" s="91"/>
      <c r="D911" s="91"/>
      <c r="E911" s="94"/>
      <c r="F911" s="94"/>
      <c r="G911" s="94"/>
      <c r="H911" s="92"/>
    </row>
    <row r="912">
      <c r="A912" s="91"/>
      <c r="B912" s="91"/>
      <c r="C912" s="91"/>
      <c r="D912" s="91"/>
      <c r="E912" s="94"/>
      <c r="F912" s="94"/>
      <c r="G912" s="94"/>
      <c r="H912" s="92"/>
    </row>
    <row r="913">
      <c r="A913" s="91"/>
      <c r="B913" s="91"/>
      <c r="C913" s="91"/>
      <c r="D913" s="91"/>
      <c r="E913" s="94"/>
      <c r="F913" s="94"/>
      <c r="G913" s="94"/>
      <c r="H913" s="92"/>
    </row>
    <row r="914">
      <c r="A914" s="91"/>
      <c r="B914" s="91"/>
      <c r="C914" s="91"/>
      <c r="D914" s="91"/>
      <c r="E914" s="94"/>
      <c r="F914" s="94"/>
      <c r="G914" s="94"/>
      <c r="H914" s="92"/>
    </row>
    <row r="915">
      <c r="A915" s="91"/>
      <c r="B915" s="91"/>
      <c r="C915" s="91"/>
      <c r="D915" s="91"/>
      <c r="E915" s="94"/>
      <c r="F915" s="94"/>
      <c r="G915" s="94"/>
      <c r="H915" s="92"/>
    </row>
    <row r="916">
      <c r="A916" s="91"/>
      <c r="B916" s="91"/>
      <c r="C916" s="91"/>
      <c r="D916" s="91"/>
      <c r="E916" s="94"/>
      <c r="F916" s="94"/>
      <c r="G916" s="94"/>
      <c r="H916" s="92"/>
    </row>
    <row r="917">
      <c r="A917" s="91"/>
      <c r="B917" s="91"/>
      <c r="C917" s="91"/>
      <c r="D917" s="91"/>
      <c r="E917" s="94"/>
      <c r="F917" s="94"/>
      <c r="G917" s="94"/>
      <c r="H917" s="92"/>
    </row>
    <row r="918">
      <c r="A918" s="91"/>
      <c r="B918" s="91"/>
      <c r="C918" s="91"/>
      <c r="D918" s="91"/>
      <c r="E918" s="94"/>
      <c r="F918" s="94"/>
      <c r="G918" s="94"/>
      <c r="H918" s="92"/>
    </row>
    <row r="919">
      <c r="A919" s="91"/>
      <c r="B919" s="91"/>
      <c r="C919" s="91"/>
      <c r="D919" s="91"/>
      <c r="E919" s="94"/>
      <c r="F919" s="94"/>
      <c r="G919" s="94"/>
      <c r="H919" s="92"/>
    </row>
    <row r="920">
      <c r="A920" s="91"/>
      <c r="B920" s="91"/>
      <c r="C920" s="91"/>
      <c r="D920" s="91"/>
      <c r="E920" s="94"/>
      <c r="F920" s="94"/>
      <c r="G920" s="94"/>
      <c r="H920" s="92"/>
    </row>
    <row r="921">
      <c r="A921" s="91"/>
      <c r="B921" s="91"/>
      <c r="C921" s="91"/>
      <c r="D921" s="91"/>
      <c r="E921" s="94"/>
      <c r="F921" s="94"/>
      <c r="G921" s="94"/>
      <c r="H921" s="92"/>
    </row>
    <row r="922">
      <c r="A922" s="91"/>
      <c r="B922" s="91"/>
      <c r="C922" s="91"/>
      <c r="D922" s="91"/>
      <c r="E922" s="94"/>
      <c r="F922" s="94"/>
      <c r="G922" s="94"/>
      <c r="H922" s="92"/>
    </row>
    <row r="923">
      <c r="A923" s="91"/>
      <c r="B923" s="91"/>
      <c r="C923" s="91"/>
      <c r="D923" s="91"/>
      <c r="E923" s="94"/>
      <c r="F923" s="94"/>
      <c r="G923" s="94"/>
      <c r="H923" s="92"/>
    </row>
    <row r="924">
      <c r="A924" s="91"/>
      <c r="B924" s="91"/>
      <c r="C924" s="91"/>
      <c r="D924" s="91"/>
      <c r="E924" s="94"/>
      <c r="F924" s="94"/>
      <c r="G924" s="94"/>
      <c r="H924" s="92"/>
    </row>
    <row r="925">
      <c r="A925" s="91"/>
      <c r="B925" s="91"/>
      <c r="C925" s="91"/>
      <c r="D925" s="91"/>
      <c r="E925" s="94"/>
      <c r="F925" s="94"/>
      <c r="G925" s="94"/>
      <c r="H925" s="92"/>
    </row>
    <row r="926">
      <c r="A926" s="91"/>
      <c r="B926" s="91"/>
      <c r="C926" s="91"/>
      <c r="D926" s="91"/>
      <c r="E926" s="94"/>
      <c r="F926" s="94"/>
      <c r="G926" s="94"/>
      <c r="H926" s="92"/>
    </row>
    <row r="927">
      <c r="A927" s="91"/>
      <c r="B927" s="91"/>
      <c r="C927" s="91"/>
      <c r="D927" s="91"/>
      <c r="E927" s="94"/>
      <c r="F927" s="94"/>
      <c r="G927" s="94"/>
      <c r="H927" s="92"/>
    </row>
    <row r="928">
      <c r="A928" s="91"/>
      <c r="B928" s="91"/>
      <c r="C928" s="91"/>
      <c r="D928" s="91"/>
      <c r="E928" s="94"/>
      <c r="F928" s="94"/>
      <c r="G928" s="94"/>
      <c r="H928" s="92"/>
    </row>
    <row r="929">
      <c r="A929" s="91"/>
      <c r="B929" s="91"/>
      <c r="C929" s="91"/>
      <c r="D929" s="91"/>
      <c r="E929" s="94"/>
      <c r="F929" s="94"/>
      <c r="G929" s="94"/>
      <c r="H929" s="92"/>
    </row>
    <row r="930">
      <c r="A930" s="91"/>
      <c r="B930" s="91"/>
      <c r="C930" s="91"/>
      <c r="D930" s="91"/>
      <c r="E930" s="94"/>
      <c r="F930" s="94"/>
      <c r="G930" s="94"/>
      <c r="H930" s="92"/>
    </row>
    <row r="931">
      <c r="A931" s="91"/>
      <c r="B931" s="91"/>
      <c r="C931" s="91"/>
      <c r="D931" s="91"/>
      <c r="E931" s="94"/>
      <c r="F931" s="94"/>
      <c r="G931" s="94"/>
      <c r="H931" s="92"/>
    </row>
    <row r="932">
      <c r="A932" s="91"/>
      <c r="B932" s="91"/>
      <c r="C932" s="91"/>
      <c r="D932" s="91"/>
      <c r="E932" s="94"/>
      <c r="F932" s="94"/>
      <c r="G932" s="94"/>
      <c r="H932" s="92"/>
    </row>
    <row r="933">
      <c r="A933" s="91"/>
      <c r="B933" s="91"/>
      <c r="C933" s="91"/>
      <c r="D933" s="91"/>
      <c r="E933" s="94"/>
      <c r="F933" s="94"/>
      <c r="G933" s="94"/>
      <c r="H933" s="92"/>
    </row>
    <row r="934">
      <c r="A934" s="91"/>
      <c r="B934" s="91"/>
      <c r="C934" s="91"/>
      <c r="D934" s="91"/>
      <c r="E934" s="94"/>
      <c r="F934" s="94"/>
      <c r="G934" s="94"/>
      <c r="H934" s="92"/>
    </row>
    <row r="935">
      <c r="A935" s="91"/>
      <c r="B935" s="91"/>
      <c r="C935" s="91"/>
      <c r="D935" s="91"/>
      <c r="E935" s="94"/>
      <c r="F935" s="94"/>
      <c r="G935" s="94"/>
      <c r="H935" s="92"/>
    </row>
    <row r="936">
      <c r="A936" s="91"/>
      <c r="B936" s="91"/>
      <c r="C936" s="91"/>
      <c r="D936" s="91"/>
      <c r="E936" s="94"/>
      <c r="F936" s="94"/>
      <c r="G936" s="94"/>
      <c r="H936" s="92"/>
    </row>
    <row r="937">
      <c r="A937" s="91"/>
      <c r="B937" s="91"/>
      <c r="C937" s="91"/>
      <c r="D937" s="91"/>
      <c r="E937" s="94"/>
      <c r="F937" s="94"/>
      <c r="G937" s="94"/>
      <c r="H937" s="92"/>
    </row>
    <row r="938">
      <c r="A938" s="91"/>
      <c r="B938" s="91"/>
      <c r="C938" s="91"/>
      <c r="D938" s="91"/>
      <c r="E938" s="94"/>
      <c r="F938" s="94"/>
      <c r="G938" s="94"/>
      <c r="H938" s="92"/>
    </row>
    <row r="939">
      <c r="A939" s="91"/>
      <c r="B939" s="91"/>
      <c r="C939" s="91"/>
      <c r="D939" s="91"/>
      <c r="E939" s="94"/>
      <c r="F939" s="94"/>
      <c r="G939" s="94"/>
      <c r="H939" s="92"/>
    </row>
    <row r="940">
      <c r="A940" s="91"/>
      <c r="B940" s="91"/>
      <c r="C940" s="91"/>
      <c r="D940" s="91"/>
      <c r="E940" s="94"/>
      <c r="F940" s="94"/>
      <c r="G940" s="94"/>
      <c r="H940" s="92"/>
    </row>
    <row r="941">
      <c r="A941" s="91"/>
      <c r="B941" s="91"/>
      <c r="C941" s="91"/>
      <c r="D941" s="91"/>
      <c r="E941" s="94"/>
      <c r="F941" s="94"/>
      <c r="G941" s="94"/>
      <c r="H941" s="92"/>
    </row>
    <row r="942">
      <c r="A942" s="91"/>
      <c r="B942" s="91"/>
      <c r="C942" s="91"/>
      <c r="D942" s="91"/>
      <c r="E942" s="94"/>
      <c r="F942" s="94"/>
      <c r="G942" s="94"/>
      <c r="H942" s="92"/>
    </row>
    <row r="943">
      <c r="A943" s="91"/>
      <c r="B943" s="91"/>
      <c r="C943" s="91"/>
      <c r="D943" s="91"/>
      <c r="E943" s="94"/>
      <c r="F943" s="94"/>
      <c r="G943" s="94"/>
      <c r="H943" s="92"/>
    </row>
    <row r="944">
      <c r="A944" s="91"/>
      <c r="B944" s="91"/>
      <c r="C944" s="91"/>
      <c r="D944" s="91"/>
      <c r="E944" s="94"/>
      <c r="F944" s="94"/>
      <c r="G944" s="94"/>
      <c r="H944" s="92"/>
    </row>
    <row r="945">
      <c r="A945" s="91"/>
      <c r="B945" s="91"/>
      <c r="C945" s="91"/>
      <c r="D945" s="91"/>
      <c r="E945" s="94"/>
      <c r="F945" s="94"/>
      <c r="G945" s="94"/>
      <c r="H945" s="92"/>
    </row>
    <row r="946">
      <c r="A946" s="91"/>
      <c r="B946" s="91"/>
      <c r="C946" s="91"/>
      <c r="D946" s="91"/>
      <c r="E946" s="94"/>
      <c r="F946" s="94"/>
      <c r="G946" s="94"/>
      <c r="H946" s="92"/>
    </row>
    <row r="947">
      <c r="A947" s="91"/>
      <c r="B947" s="91"/>
      <c r="C947" s="91"/>
      <c r="D947" s="91"/>
      <c r="E947" s="94"/>
      <c r="F947" s="94"/>
      <c r="G947" s="94"/>
      <c r="H947" s="92"/>
    </row>
    <row r="948">
      <c r="A948" s="91"/>
      <c r="B948" s="91"/>
      <c r="C948" s="91"/>
      <c r="D948" s="91"/>
      <c r="E948" s="94"/>
      <c r="F948" s="94"/>
      <c r="G948" s="94"/>
      <c r="H948" s="92"/>
    </row>
    <row r="949">
      <c r="A949" s="91"/>
      <c r="B949" s="91"/>
      <c r="C949" s="91"/>
      <c r="D949" s="91"/>
      <c r="E949" s="94"/>
      <c r="F949" s="94"/>
      <c r="G949" s="94"/>
      <c r="H949" s="92"/>
    </row>
    <row r="950">
      <c r="A950" s="91"/>
      <c r="B950" s="91"/>
      <c r="C950" s="91"/>
      <c r="D950" s="91"/>
      <c r="E950" s="94"/>
      <c r="F950" s="94"/>
      <c r="G950" s="94"/>
      <c r="H950" s="92"/>
    </row>
    <row r="951">
      <c r="A951" s="91"/>
      <c r="B951" s="91"/>
      <c r="C951" s="91"/>
      <c r="D951" s="91"/>
      <c r="E951" s="94"/>
      <c r="F951" s="94"/>
      <c r="G951" s="94"/>
      <c r="H951" s="92"/>
    </row>
    <row r="952">
      <c r="A952" s="91"/>
      <c r="B952" s="91"/>
      <c r="C952" s="91"/>
      <c r="D952" s="91"/>
      <c r="E952" s="94"/>
      <c r="F952" s="94"/>
      <c r="G952" s="94"/>
      <c r="H952" s="92"/>
    </row>
    <row r="953">
      <c r="A953" s="91"/>
      <c r="B953" s="91"/>
      <c r="C953" s="91"/>
      <c r="D953" s="91"/>
      <c r="E953" s="94"/>
      <c r="F953" s="94"/>
      <c r="G953" s="94"/>
      <c r="H953" s="92"/>
    </row>
    <row r="954">
      <c r="A954" s="91"/>
      <c r="B954" s="91"/>
      <c r="C954" s="91"/>
      <c r="D954" s="91"/>
      <c r="E954" s="94"/>
      <c r="F954" s="94"/>
      <c r="G954" s="94"/>
      <c r="H954" s="92"/>
    </row>
    <row r="955">
      <c r="A955" s="91"/>
      <c r="B955" s="91"/>
      <c r="C955" s="91"/>
      <c r="D955" s="91"/>
      <c r="E955" s="94"/>
      <c r="F955" s="94"/>
      <c r="G955" s="94"/>
      <c r="H955" s="92"/>
    </row>
    <row r="956">
      <c r="A956" s="91"/>
      <c r="B956" s="91"/>
      <c r="C956" s="91"/>
      <c r="D956" s="91"/>
      <c r="E956" s="94"/>
      <c r="F956" s="94"/>
      <c r="G956" s="94"/>
      <c r="H956" s="92"/>
    </row>
    <row r="957">
      <c r="A957" s="91"/>
      <c r="B957" s="91"/>
      <c r="C957" s="91"/>
      <c r="D957" s="91"/>
      <c r="E957" s="94"/>
      <c r="F957" s="94"/>
      <c r="G957" s="94"/>
      <c r="H957" s="92"/>
    </row>
    <row r="958">
      <c r="A958" s="91"/>
      <c r="B958" s="91"/>
      <c r="C958" s="91"/>
      <c r="D958" s="91"/>
      <c r="E958" s="94"/>
      <c r="F958" s="94"/>
      <c r="G958" s="94"/>
      <c r="H958" s="92"/>
    </row>
    <row r="959">
      <c r="A959" s="91"/>
      <c r="B959" s="91"/>
      <c r="C959" s="91"/>
      <c r="D959" s="91"/>
      <c r="E959" s="94"/>
      <c r="F959" s="94"/>
      <c r="G959" s="94"/>
      <c r="H959" s="92"/>
    </row>
    <row r="960">
      <c r="A960" s="91"/>
      <c r="B960" s="91"/>
      <c r="C960" s="91"/>
      <c r="D960" s="91"/>
      <c r="E960" s="94"/>
      <c r="F960" s="94"/>
      <c r="G960" s="94"/>
      <c r="H960" s="92"/>
    </row>
    <row r="961">
      <c r="A961" s="91"/>
      <c r="B961" s="91"/>
      <c r="C961" s="91"/>
      <c r="D961" s="91"/>
      <c r="E961" s="94"/>
      <c r="F961" s="94"/>
      <c r="G961" s="94"/>
      <c r="H961" s="92"/>
    </row>
    <row r="962">
      <c r="A962" s="91"/>
      <c r="B962" s="91"/>
      <c r="C962" s="91"/>
      <c r="D962" s="91"/>
      <c r="E962" s="94"/>
      <c r="F962" s="94"/>
      <c r="G962" s="94"/>
      <c r="H962" s="92"/>
    </row>
    <row r="963">
      <c r="A963" s="91"/>
      <c r="B963" s="91"/>
      <c r="C963" s="91"/>
      <c r="D963" s="91"/>
      <c r="E963" s="94"/>
      <c r="F963" s="94"/>
      <c r="G963" s="94"/>
      <c r="H963" s="92"/>
    </row>
    <row r="964">
      <c r="A964" s="91"/>
      <c r="B964" s="91"/>
      <c r="C964" s="91"/>
      <c r="D964" s="91"/>
      <c r="E964" s="94"/>
      <c r="F964" s="94"/>
      <c r="G964" s="94"/>
      <c r="H964" s="92"/>
    </row>
    <row r="965">
      <c r="A965" s="91"/>
      <c r="B965" s="91"/>
      <c r="C965" s="91"/>
      <c r="D965" s="91"/>
      <c r="E965" s="94"/>
      <c r="F965" s="94"/>
      <c r="G965" s="94"/>
      <c r="H965" s="92"/>
    </row>
    <row r="966">
      <c r="A966" s="91"/>
      <c r="B966" s="91"/>
      <c r="C966" s="91"/>
      <c r="D966" s="91"/>
      <c r="E966" s="94"/>
      <c r="F966" s="94"/>
      <c r="G966" s="94"/>
      <c r="H966" s="92"/>
    </row>
    <row r="967">
      <c r="A967" s="91"/>
      <c r="B967" s="91"/>
      <c r="C967" s="91"/>
      <c r="D967" s="91"/>
      <c r="E967" s="94"/>
      <c r="F967" s="94"/>
      <c r="G967" s="94"/>
      <c r="H967" s="92"/>
    </row>
    <row r="968">
      <c r="A968" s="91"/>
      <c r="B968" s="91"/>
      <c r="C968" s="91"/>
      <c r="D968" s="91"/>
      <c r="E968" s="94"/>
      <c r="F968" s="94"/>
      <c r="G968" s="94"/>
      <c r="H968" s="92"/>
    </row>
    <row r="969">
      <c r="A969" s="91"/>
      <c r="B969" s="91"/>
      <c r="C969" s="91"/>
      <c r="D969" s="91"/>
      <c r="E969" s="94"/>
      <c r="F969" s="94"/>
      <c r="G969" s="94"/>
      <c r="H969" s="92"/>
    </row>
    <row r="970">
      <c r="A970" s="91"/>
      <c r="B970" s="91"/>
      <c r="C970" s="91"/>
      <c r="D970" s="91"/>
      <c r="E970" s="94"/>
      <c r="F970" s="94"/>
      <c r="G970" s="94"/>
      <c r="H970" s="92"/>
    </row>
    <row r="971">
      <c r="A971" s="91"/>
      <c r="B971" s="91"/>
      <c r="C971" s="91"/>
      <c r="D971" s="91"/>
      <c r="E971" s="94"/>
      <c r="F971" s="94"/>
      <c r="G971" s="94"/>
      <c r="H971" s="92"/>
    </row>
    <row r="972">
      <c r="A972" s="91"/>
      <c r="B972" s="91"/>
      <c r="C972" s="91"/>
      <c r="D972" s="91"/>
      <c r="E972" s="94"/>
      <c r="F972" s="94"/>
      <c r="G972" s="94"/>
      <c r="H972" s="92"/>
    </row>
    <row r="973">
      <c r="A973" s="91"/>
      <c r="B973" s="91"/>
      <c r="C973" s="91"/>
      <c r="D973" s="91"/>
      <c r="E973" s="94"/>
      <c r="F973" s="94"/>
      <c r="G973" s="94"/>
      <c r="H973" s="92"/>
    </row>
    <row r="974">
      <c r="A974" s="91"/>
      <c r="B974" s="91"/>
      <c r="C974" s="91"/>
      <c r="D974" s="91"/>
      <c r="E974" s="94"/>
      <c r="F974" s="94"/>
      <c r="G974" s="94"/>
      <c r="H974" s="92"/>
    </row>
    <row r="975">
      <c r="A975" s="91"/>
      <c r="B975" s="91"/>
      <c r="C975" s="91"/>
      <c r="D975" s="91"/>
      <c r="E975" s="94"/>
      <c r="F975" s="94"/>
      <c r="G975" s="94"/>
      <c r="H975" s="92"/>
    </row>
    <row r="976">
      <c r="A976" s="91"/>
      <c r="B976" s="91"/>
      <c r="C976" s="91"/>
      <c r="D976" s="91"/>
      <c r="E976" s="94"/>
      <c r="F976" s="94"/>
      <c r="G976" s="94"/>
      <c r="H976" s="92"/>
    </row>
    <row r="977">
      <c r="A977" s="91"/>
      <c r="B977" s="91"/>
      <c r="C977" s="91"/>
      <c r="D977" s="91"/>
      <c r="E977" s="94"/>
      <c r="F977" s="94"/>
      <c r="G977" s="94"/>
      <c r="H977" s="92"/>
    </row>
    <row r="978">
      <c r="A978" s="91"/>
      <c r="B978" s="91"/>
      <c r="C978" s="91"/>
      <c r="D978" s="91"/>
      <c r="E978" s="94"/>
      <c r="F978" s="94"/>
      <c r="G978" s="94"/>
      <c r="H978" s="92"/>
    </row>
    <row r="979">
      <c r="A979" s="91"/>
      <c r="B979" s="91"/>
      <c r="C979" s="91"/>
      <c r="D979" s="91"/>
      <c r="E979" s="94"/>
      <c r="F979" s="94"/>
      <c r="G979" s="94"/>
      <c r="H979" s="92"/>
    </row>
    <row r="980">
      <c r="A980" s="91"/>
      <c r="B980" s="91"/>
      <c r="C980" s="91"/>
      <c r="D980" s="91"/>
      <c r="E980" s="94"/>
      <c r="F980" s="94"/>
      <c r="G980" s="94"/>
      <c r="H980" s="92"/>
    </row>
    <row r="981">
      <c r="A981" s="91"/>
      <c r="B981" s="91"/>
      <c r="C981" s="91"/>
      <c r="D981" s="91"/>
      <c r="E981" s="94"/>
      <c r="F981" s="94"/>
      <c r="G981" s="94"/>
      <c r="H981" s="92"/>
    </row>
    <row r="982">
      <c r="A982" s="91"/>
      <c r="B982" s="91"/>
      <c r="C982" s="91"/>
      <c r="D982" s="91"/>
      <c r="E982" s="94"/>
      <c r="F982" s="94"/>
      <c r="G982" s="94"/>
      <c r="H982" s="92"/>
    </row>
    <row r="983">
      <c r="A983" s="91"/>
      <c r="B983" s="91"/>
      <c r="C983" s="91"/>
      <c r="D983" s="91"/>
      <c r="E983" s="94"/>
      <c r="F983" s="94"/>
      <c r="G983" s="94"/>
      <c r="H983" s="92"/>
    </row>
    <row r="984">
      <c r="A984" s="91"/>
      <c r="B984" s="91"/>
      <c r="C984" s="91"/>
      <c r="D984" s="91"/>
      <c r="E984" s="94"/>
      <c r="F984" s="94"/>
      <c r="G984" s="94"/>
      <c r="H984" s="92"/>
    </row>
    <row r="985">
      <c r="A985" s="91"/>
      <c r="B985" s="91"/>
      <c r="C985" s="91"/>
      <c r="D985" s="91"/>
      <c r="E985" s="94"/>
      <c r="F985" s="94"/>
      <c r="G985" s="94"/>
      <c r="H985" s="92"/>
    </row>
    <row r="986">
      <c r="A986" s="91"/>
      <c r="B986" s="91"/>
      <c r="C986" s="91"/>
      <c r="D986" s="91"/>
      <c r="E986" s="94"/>
      <c r="F986" s="94"/>
      <c r="G986" s="94"/>
      <c r="H986" s="92"/>
    </row>
    <row r="987">
      <c r="A987" s="91"/>
      <c r="B987" s="91"/>
      <c r="C987" s="91"/>
      <c r="D987" s="91"/>
      <c r="E987" s="94"/>
      <c r="F987" s="94"/>
      <c r="G987" s="94"/>
      <c r="H987" s="92"/>
    </row>
    <row r="988">
      <c r="A988" s="91"/>
      <c r="B988" s="91"/>
      <c r="C988" s="91"/>
      <c r="D988" s="91"/>
      <c r="E988" s="94"/>
      <c r="F988" s="94"/>
      <c r="G988" s="94"/>
      <c r="H988" s="92"/>
    </row>
    <row r="989">
      <c r="A989" s="91"/>
      <c r="B989" s="91"/>
      <c r="C989" s="91"/>
      <c r="D989" s="91"/>
      <c r="E989" s="94"/>
      <c r="F989" s="94"/>
      <c r="G989" s="94"/>
      <c r="H989" s="92"/>
    </row>
    <row r="990">
      <c r="A990" s="91"/>
      <c r="B990" s="91"/>
      <c r="C990" s="91"/>
      <c r="D990" s="91"/>
      <c r="E990" s="94"/>
      <c r="F990" s="94"/>
      <c r="G990" s="94"/>
      <c r="H990" s="92"/>
    </row>
    <row r="991">
      <c r="A991" s="91"/>
      <c r="B991" s="91"/>
      <c r="C991" s="91"/>
      <c r="D991" s="91"/>
      <c r="E991" s="94"/>
      <c r="F991" s="94"/>
      <c r="G991" s="94"/>
      <c r="H991" s="92"/>
    </row>
    <row r="992">
      <c r="A992" s="91"/>
      <c r="B992" s="91"/>
      <c r="C992" s="91"/>
      <c r="D992" s="91"/>
      <c r="E992" s="94"/>
      <c r="F992" s="94"/>
      <c r="G992" s="94"/>
      <c r="H992" s="92"/>
    </row>
    <row r="993">
      <c r="A993" s="91"/>
      <c r="B993" s="91"/>
      <c r="C993" s="91"/>
      <c r="D993" s="91"/>
      <c r="E993" s="94"/>
      <c r="F993" s="94"/>
      <c r="G993" s="94"/>
      <c r="H993" s="92"/>
    </row>
    <row r="994">
      <c r="A994" s="91"/>
      <c r="B994" s="91"/>
      <c r="C994" s="91"/>
      <c r="D994" s="91"/>
      <c r="E994" s="94"/>
      <c r="F994" s="94"/>
      <c r="G994" s="94"/>
      <c r="H994" s="92"/>
    </row>
    <row r="995">
      <c r="A995" s="91"/>
      <c r="B995" s="91"/>
      <c r="C995" s="91"/>
      <c r="D995" s="91"/>
      <c r="E995" s="94"/>
      <c r="F995" s="94"/>
      <c r="G995" s="94"/>
      <c r="H995" s="92"/>
    </row>
    <row r="996">
      <c r="A996" s="91"/>
      <c r="B996" s="91"/>
      <c r="C996" s="91"/>
      <c r="D996" s="91"/>
      <c r="E996" s="94"/>
      <c r="F996" s="94"/>
      <c r="G996" s="94"/>
      <c r="H996" s="92"/>
    </row>
    <row r="997">
      <c r="A997" s="91"/>
      <c r="B997" s="91"/>
      <c r="C997" s="91"/>
      <c r="D997" s="91"/>
      <c r="E997" s="94"/>
      <c r="F997" s="94"/>
      <c r="G997" s="94"/>
      <c r="H997" s="92"/>
    </row>
    <row r="998">
      <c r="A998" s="91"/>
      <c r="B998" s="91"/>
      <c r="C998" s="91"/>
      <c r="D998" s="91"/>
      <c r="E998" s="94"/>
      <c r="F998" s="94"/>
      <c r="G998" s="94"/>
      <c r="H998" s="92"/>
    </row>
    <row r="999">
      <c r="A999" s="91"/>
      <c r="B999" s="91"/>
      <c r="C999" s="91"/>
      <c r="D999" s="91"/>
      <c r="E999" s="94"/>
      <c r="F999" s="94"/>
      <c r="G999" s="94"/>
      <c r="H999" s="92"/>
    </row>
    <row r="1000">
      <c r="A1000" s="91"/>
      <c r="B1000" s="91"/>
      <c r="C1000" s="91"/>
      <c r="D1000" s="91"/>
      <c r="E1000" s="94"/>
      <c r="F1000" s="94"/>
      <c r="G1000" s="94"/>
      <c r="H1000" s="92"/>
    </row>
    <row r="1001">
      <c r="A1001" s="91"/>
      <c r="B1001" s="91"/>
      <c r="C1001" s="91"/>
      <c r="D1001" s="91"/>
      <c r="E1001" s="94"/>
      <c r="F1001" s="94"/>
      <c r="G1001" s="94"/>
      <c r="H1001" s="92"/>
    </row>
    <row r="1002">
      <c r="A1002" s="91"/>
      <c r="B1002" s="91"/>
      <c r="C1002" s="91"/>
      <c r="D1002" s="91"/>
      <c r="E1002" s="94"/>
      <c r="F1002" s="94"/>
      <c r="G1002" s="94"/>
      <c r="H1002" s="92"/>
    </row>
    <row r="1003">
      <c r="A1003" s="91"/>
      <c r="B1003" s="91"/>
      <c r="C1003" s="91"/>
      <c r="D1003" s="91"/>
      <c r="E1003" s="94"/>
      <c r="F1003" s="94"/>
      <c r="G1003" s="94"/>
      <c r="H1003" s="92"/>
    </row>
    <row r="1004">
      <c r="A1004" s="91"/>
      <c r="B1004" s="91"/>
      <c r="C1004" s="91"/>
      <c r="D1004" s="91"/>
      <c r="E1004" s="94"/>
      <c r="F1004" s="94"/>
      <c r="G1004" s="94"/>
      <c r="H1004" s="92"/>
    </row>
    <row r="1005">
      <c r="A1005" s="91"/>
      <c r="B1005" s="91"/>
      <c r="C1005" s="91"/>
      <c r="D1005" s="91"/>
      <c r="E1005" s="94"/>
      <c r="F1005" s="94"/>
      <c r="G1005" s="94"/>
      <c r="H1005" s="92"/>
    </row>
    <row r="1006">
      <c r="A1006" s="91"/>
      <c r="B1006" s="91"/>
      <c r="C1006" s="91"/>
      <c r="D1006" s="91"/>
      <c r="E1006" s="94"/>
      <c r="F1006" s="94"/>
      <c r="G1006" s="94"/>
      <c r="H1006" s="92"/>
    </row>
    <row r="1007">
      <c r="A1007" s="91"/>
      <c r="B1007" s="91"/>
      <c r="C1007" s="91"/>
      <c r="D1007" s="91"/>
      <c r="E1007" s="94"/>
      <c r="F1007" s="94"/>
      <c r="G1007" s="94"/>
      <c r="H1007" s="92"/>
    </row>
    <row r="1008">
      <c r="A1008" s="91"/>
      <c r="B1008" s="91"/>
      <c r="C1008" s="91"/>
      <c r="D1008" s="91"/>
      <c r="E1008" s="94"/>
      <c r="F1008" s="94"/>
      <c r="G1008" s="94"/>
      <c r="H1008" s="92"/>
    </row>
    <row r="1009">
      <c r="A1009" s="91"/>
      <c r="B1009" s="91"/>
      <c r="C1009" s="91"/>
      <c r="D1009" s="91"/>
      <c r="E1009" s="94"/>
      <c r="F1009" s="94"/>
      <c r="G1009" s="94"/>
      <c r="H1009" s="92"/>
    </row>
    <row r="1010">
      <c r="A1010" s="91"/>
      <c r="B1010" s="91"/>
      <c r="C1010" s="91"/>
      <c r="D1010" s="91"/>
      <c r="E1010" s="94"/>
      <c r="F1010" s="94"/>
      <c r="G1010" s="94"/>
      <c r="H1010" s="92"/>
    </row>
    <row r="1011">
      <c r="A1011" s="91"/>
      <c r="B1011" s="91"/>
      <c r="C1011" s="91"/>
      <c r="D1011" s="91"/>
      <c r="E1011" s="94"/>
      <c r="F1011" s="94"/>
      <c r="G1011" s="94"/>
      <c r="H1011" s="92"/>
    </row>
    <row r="1012">
      <c r="A1012" s="91"/>
      <c r="B1012" s="91"/>
      <c r="C1012" s="91"/>
      <c r="D1012" s="91"/>
      <c r="E1012" s="94"/>
      <c r="F1012" s="94"/>
      <c r="G1012" s="94"/>
      <c r="H1012" s="92"/>
    </row>
    <row r="1013">
      <c r="A1013" s="91"/>
      <c r="B1013" s="91"/>
      <c r="C1013" s="91"/>
      <c r="D1013" s="91"/>
      <c r="E1013" s="94"/>
      <c r="F1013" s="94"/>
      <c r="G1013" s="94"/>
      <c r="H1013" s="92"/>
    </row>
    <row r="1014">
      <c r="A1014" s="91"/>
      <c r="B1014" s="91"/>
      <c r="C1014" s="91"/>
      <c r="D1014" s="91"/>
      <c r="E1014" s="94"/>
      <c r="F1014" s="94"/>
      <c r="G1014" s="94"/>
      <c r="H1014" s="92"/>
    </row>
    <row r="1015">
      <c r="A1015" s="91"/>
      <c r="B1015" s="91"/>
      <c r="C1015" s="91"/>
      <c r="D1015" s="91"/>
      <c r="E1015" s="94"/>
      <c r="F1015" s="94"/>
      <c r="G1015" s="94"/>
      <c r="H1015" s="92"/>
    </row>
    <row r="1016">
      <c r="A1016" s="91"/>
      <c r="B1016" s="91"/>
      <c r="C1016" s="91"/>
      <c r="D1016" s="91"/>
      <c r="E1016" s="94"/>
      <c r="F1016" s="94"/>
      <c r="G1016" s="94"/>
      <c r="H1016" s="92"/>
    </row>
    <row r="1017">
      <c r="A1017" s="91"/>
      <c r="B1017" s="91"/>
      <c r="C1017" s="91"/>
      <c r="D1017" s="91"/>
      <c r="E1017" s="94"/>
      <c r="F1017" s="94"/>
      <c r="G1017" s="94"/>
      <c r="H1017" s="92"/>
    </row>
    <row r="1018">
      <c r="A1018" s="91"/>
      <c r="B1018" s="91"/>
      <c r="C1018" s="91"/>
      <c r="D1018" s="91"/>
      <c r="E1018" s="94"/>
      <c r="F1018" s="94"/>
      <c r="G1018" s="94"/>
      <c r="H1018" s="92"/>
    </row>
    <row r="1019">
      <c r="A1019" s="91"/>
      <c r="B1019" s="91"/>
      <c r="C1019" s="91"/>
      <c r="D1019" s="91"/>
      <c r="E1019" s="94"/>
      <c r="F1019" s="94"/>
      <c r="G1019" s="94"/>
      <c r="H1019" s="92"/>
    </row>
    <row r="1020">
      <c r="A1020" s="91"/>
      <c r="B1020" s="91"/>
      <c r="C1020" s="91"/>
      <c r="D1020" s="91"/>
      <c r="E1020" s="94"/>
      <c r="F1020" s="94"/>
      <c r="G1020" s="94"/>
      <c r="H1020" s="92"/>
    </row>
    <row r="1021">
      <c r="A1021" s="91"/>
      <c r="B1021" s="91"/>
      <c r="C1021" s="91"/>
      <c r="D1021" s="91"/>
      <c r="E1021" s="94"/>
      <c r="F1021" s="94"/>
      <c r="G1021" s="94"/>
      <c r="H1021" s="92"/>
    </row>
    <row r="1022">
      <c r="A1022" s="91"/>
      <c r="B1022" s="91"/>
      <c r="C1022" s="91"/>
      <c r="D1022" s="91"/>
      <c r="E1022" s="94"/>
      <c r="F1022" s="94"/>
      <c r="G1022" s="94"/>
      <c r="H1022" s="92"/>
    </row>
    <row r="1023">
      <c r="A1023" s="91"/>
      <c r="B1023" s="91"/>
      <c r="C1023" s="91"/>
      <c r="D1023" s="91"/>
      <c r="E1023" s="94"/>
      <c r="F1023" s="94"/>
      <c r="G1023" s="94"/>
      <c r="H1023" s="92"/>
    </row>
    <row r="1024">
      <c r="A1024" s="91"/>
      <c r="B1024" s="91"/>
      <c r="C1024" s="91"/>
      <c r="D1024" s="91"/>
      <c r="E1024" s="94"/>
      <c r="F1024" s="94"/>
      <c r="G1024" s="94"/>
      <c r="H1024" s="92"/>
    </row>
    <row r="1025">
      <c r="A1025" s="91"/>
      <c r="B1025" s="91"/>
      <c r="C1025" s="91"/>
      <c r="D1025" s="91"/>
      <c r="E1025" s="94"/>
      <c r="F1025" s="94"/>
      <c r="G1025" s="94"/>
      <c r="H1025" s="92"/>
    </row>
    <row r="1026">
      <c r="A1026" s="91"/>
      <c r="B1026" s="91"/>
      <c r="C1026" s="91"/>
      <c r="D1026" s="91"/>
      <c r="E1026" s="94"/>
      <c r="F1026" s="94"/>
      <c r="G1026" s="94"/>
      <c r="H1026" s="92"/>
    </row>
    <row r="1027">
      <c r="A1027" s="91"/>
      <c r="B1027" s="91"/>
      <c r="C1027" s="91"/>
      <c r="D1027" s="91"/>
      <c r="E1027" s="94"/>
      <c r="F1027" s="94"/>
      <c r="G1027" s="94"/>
      <c r="H1027" s="92"/>
    </row>
    <row r="1028">
      <c r="A1028" s="91"/>
      <c r="B1028" s="91"/>
      <c r="C1028" s="91"/>
      <c r="D1028" s="91"/>
      <c r="E1028" s="94"/>
      <c r="F1028" s="94"/>
      <c r="G1028" s="94"/>
      <c r="H1028" s="92"/>
    </row>
    <row r="1029">
      <c r="A1029" s="91"/>
      <c r="B1029" s="91"/>
      <c r="C1029" s="91"/>
      <c r="D1029" s="91"/>
      <c r="E1029" s="94"/>
      <c r="F1029" s="94"/>
      <c r="G1029" s="94"/>
      <c r="H1029" s="92"/>
    </row>
    <row r="1030">
      <c r="A1030" s="91"/>
      <c r="B1030" s="91"/>
      <c r="C1030" s="91"/>
      <c r="D1030" s="91"/>
      <c r="E1030" s="94"/>
      <c r="F1030" s="94"/>
      <c r="G1030" s="94"/>
      <c r="H1030" s="92"/>
    </row>
    <row r="1031">
      <c r="A1031" s="91"/>
      <c r="B1031" s="91"/>
      <c r="C1031" s="91"/>
      <c r="D1031" s="91"/>
      <c r="E1031" s="94"/>
      <c r="F1031" s="94"/>
      <c r="G1031" s="94"/>
      <c r="H1031" s="92"/>
    </row>
    <row r="1032">
      <c r="A1032" s="91"/>
      <c r="B1032" s="91"/>
      <c r="C1032" s="91"/>
      <c r="D1032" s="91"/>
      <c r="E1032" s="94"/>
      <c r="F1032" s="94"/>
      <c r="G1032" s="94"/>
      <c r="H1032" s="92"/>
    </row>
    <row r="1033">
      <c r="A1033" s="91"/>
      <c r="B1033" s="91"/>
      <c r="C1033" s="91"/>
      <c r="D1033" s="91"/>
      <c r="E1033" s="94"/>
      <c r="F1033" s="94"/>
      <c r="G1033" s="94"/>
      <c r="H1033" s="92"/>
    </row>
    <row r="1034">
      <c r="A1034" s="91"/>
      <c r="B1034" s="91"/>
      <c r="C1034" s="91"/>
      <c r="D1034" s="91"/>
      <c r="E1034" s="94"/>
      <c r="F1034" s="94"/>
      <c r="G1034" s="94"/>
      <c r="H1034" s="92"/>
    </row>
    <row r="1035">
      <c r="A1035" s="91"/>
      <c r="B1035" s="91"/>
      <c r="C1035" s="91"/>
      <c r="D1035" s="91"/>
      <c r="E1035" s="94"/>
      <c r="F1035" s="94"/>
      <c r="G1035" s="94"/>
      <c r="H1035" s="92"/>
    </row>
    <row r="1036">
      <c r="A1036" s="91"/>
      <c r="B1036" s="91"/>
      <c r="C1036" s="91"/>
      <c r="D1036" s="91"/>
      <c r="E1036" s="94"/>
      <c r="F1036" s="94"/>
      <c r="G1036" s="94"/>
      <c r="H1036" s="92"/>
    </row>
    <row r="1037">
      <c r="A1037" s="91"/>
      <c r="B1037" s="91"/>
      <c r="C1037" s="91"/>
      <c r="D1037" s="91"/>
      <c r="E1037" s="94"/>
      <c r="F1037" s="94"/>
      <c r="G1037" s="94"/>
      <c r="H1037" s="92"/>
    </row>
    <row r="1038">
      <c r="A1038" s="91"/>
      <c r="B1038" s="91"/>
      <c r="C1038" s="91"/>
      <c r="D1038" s="91"/>
      <c r="E1038" s="94"/>
      <c r="F1038" s="94"/>
      <c r="G1038" s="94"/>
      <c r="H1038" s="92"/>
    </row>
    <row r="1039">
      <c r="A1039" s="91"/>
      <c r="B1039" s="91"/>
      <c r="C1039" s="91"/>
      <c r="D1039" s="91"/>
      <c r="E1039" s="94"/>
      <c r="F1039" s="94"/>
      <c r="G1039" s="94"/>
      <c r="H1039" s="92"/>
    </row>
    <row r="1040">
      <c r="A1040" s="91"/>
      <c r="B1040" s="91"/>
      <c r="C1040" s="91"/>
      <c r="D1040" s="91"/>
      <c r="E1040" s="94"/>
      <c r="F1040" s="94"/>
      <c r="G1040" s="94"/>
      <c r="H1040" s="92"/>
    </row>
    <row r="1041">
      <c r="A1041" s="91"/>
      <c r="B1041" s="91"/>
      <c r="C1041" s="91"/>
      <c r="D1041" s="91"/>
      <c r="E1041" s="94"/>
      <c r="F1041" s="94"/>
      <c r="G1041" s="94"/>
      <c r="H1041" s="92"/>
    </row>
    <row r="1042">
      <c r="A1042" s="91"/>
      <c r="B1042" s="91"/>
      <c r="C1042" s="91"/>
      <c r="D1042" s="91"/>
      <c r="E1042" s="94"/>
      <c r="F1042" s="94"/>
      <c r="G1042" s="94"/>
      <c r="H1042" s="92"/>
    </row>
    <row r="1043">
      <c r="A1043" s="91"/>
      <c r="B1043" s="91"/>
      <c r="C1043" s="91"/>
      <c r="D1043" s="91"/>
      <c r="E1043" s="94"/>
      <c r="F1043" s="94"/>
      <c r="G1043" s="94"/>
      <c r="H1043" s="92"/>
    </row>
    <row r="1044">
      <c r="A1044" s="91"/>
      <c r="B1044" s="91"/>
      <c r="C1044" s="91"/>
      <c r="D1044" s="91"/>
      <c r="E1044" s="94"/>
      <c r="F1044" s="94"/>
      <c r="G1044" s="94"/>
      <c r="H1044" s="92"/>
    </row>
    <row r="1045">
      <c r="A1045" s="91"/>
      <c r="B1045" s="91"/>
      <c r="C1045" s="91"/>
      <c r="D1045" s="91"/>
      <c r="E1045" s="94"/>
      <c r="F1045" s="94"/>
      <c r="G1045" s="94"/>
      <c r="H1045" s="92"/>
    </row>
    <row r="1046">
      <c r="A1046" s="91"/>
      <c r="B1046" s="91"/>
      <c r="C1046" s="91"/>
      <c r="D1046" s="91"/>
      <c r="E1046" s="94"/>
      <c r="F1046" s="94"/>
      <c r="G1046" s="94"/>
      <c r="H1046" s="92"/>
    </row>
    <row r="1047">
      <c r="A1047" s="91"/>
      <c r="B1047" s="91"/>
      <c r="C1047" s="91"/>
      <c r="D1047" s="91"/>
      <c r="E1047" s="94"/>
      <c r="F1047" s="94"/>
      <c r="G1047" s="94"/>
      <c r="H1047" s="92"/>
    </row>
    <row r="1048">
      <c r="A1048" s="91"/>
      <c r="B1048" s="91"/>
      <c r="C1048" s="91"/>
      <c r="D1048" s="91"/>
      <c r="E1048" s="94"/>
      <c r="F1048" s="94"/>
      <c r="G1048" s="94"/>
      <c r="H1048" s="92"/>
    </row>
    <row r="1049">
      <c r="A1049" s="91"/>
      <c r="B1049" s="91"/>
      <c r="C1049" s="91"/>
      <c r="D1049" s="91"/>
      <c r="E1049" s="94"/>
      <c r="F1049" s="94"/>
      <c r="G1049" s="94"/>
      <c r="H1049" s="92"/>
    </row>
    <row r="1050">
      <c r="A1050" s="91"/>
      <c r="B1050" s="91"/>
      <c r="C1050" s="91"/>
      <c r="D1050" s="91"/>
      <c r="E1050" s="94"/>
      <c r="F1050" s="94"/>
      <c r="G1050" s="94"/>
      <c r="H1050" s="92"/>
    </row>
    <row r="1051">
      <c r="A1051" s="91"/>
      <c r="B1051" s="91"/>
      <c r="C1051" s="91"/>
      <c r="D1051" s="91"/>
      <c r="E1051" s="94"/>
      <c r="F1051" s="94"/>
      <c r="G1051" s="94"/>
      <c r="H1051" s="92"/>
    </row>
    <row r="1052">
      <c r="A1052" s="91"/>
      <c r="B1052" s="91"/>
      <c r="C1052" s="91"/>
      <c r="D1052" s="91"/>
      <c r="E1052" s="94"/>
      <c r="F1052" s="94"/>
      <c r="G1052" s="94"/>
      <c r="H1052" s="92"/>
    </row>
    <row r="1053">
      <c r="A1053" s="91"/>
      <c r="B1053" s="91"/>
      <c r="C1053" s="91"/>
      <c r="D1053" s="91"/>
      <c r="E1053" s="94"/>
      <c r="F1053" s="94"/>
      <c r="G1053" s="94"/>
      <c r="H1053" s="92"/>
    </row>
    <row r="1054">
      <c r="A1054" s="91"/>
      <c r="B1054" s="91"/>
      <c r="C1054" s="91"/>
      <c r="D1054" s="91"/>
      <c r="E1054" s="94"/>
      <c r="F1054" s="94"/>
      <c r="G1054" s="94"/>
      <c r="H1054" s="92"/>
    </row>
    <row r="1055">
      <c r="A1055" s="91"/>
      <c r="B1055" s="91"/>
      <c r="C1055" s="91"/>
      <c r="D1055" s="91"/>
      <c r="E1055" s="94"/>
      <c r="F1055" s="94"/>
      <c r="G1055" s="94"/>
      <c r="H1055" s="92"/>
    </row>
    <row r="1056">
      <c r="A1056" s="91"/>
      <c r="B1056" s="91"/>
      <c r="C1056" s="91"/>
      <c r="D1056" s="91"/>
      <c r="E1056" s="94"/>
      <c r="F1056" s="94"/>
      <c r="G1056" s="94"/>
      <c r="H1056" s="92"/>
    </row>
    <row r="1057">
      <c r="A1057" s="91"/>
      <c r="B1057" s="91"/>
      <c r="C1057" s="91"/>
      <c r="D1057" s="91"/>
      <c r="E1057" s="94"/>
      <c r="F1057" s="94"/>
      <c r="G1057" s="94"/>
      <c r="H1057" s="92"/>
    </row>
    <row r="1058">
      <c r="A1058" s="91"/>
      <c r="B1058" s="91"/>
      <c r="C1058" s="91"/>
      <c r="D1058" s="91"/>
      <c r="E1058" s="94"/>
      <c r="F1058" s="94"/>
      <c r="G1058" s="94"/>
      <c r="H1058" s="92"/>
    </row>
    <row r="1059">
      <c r="A1059" s="91"/>
      <c r="B1059" s="91"/>
      <c r="C1059" s="91"/>
      <c r="D1059" s="91"/>
      <c r="E1059" s="94"/>
      <c r="F1059" s="94"/>
      <c r="G1059" s="94"/>
      <c r="H1059" s="92"/>
    </row>
    <row r="1060">
      <c r="A1060" s="91"/>
      <c r="B1060" s="91"/>
      <c r="C1060" s="91"/>
      <c r="D1060" s="91"/>
      <c r="E1060" s="94"/>
      <c r="F1060" s="94"/>
      <c r="G1060" s="94"/>
      <c r="H1060" s="92"/>
    </row>
    <row r="1061">
      <c r="A1061" s="91"/>
      <c r="B1061" s="91"/>
      <c r="C1061" s="91"/>
      <c r="D1061" s="91"/>
      <c r="E1061" s="94"/>
      <c r="F1061" s="94"/>
      <c r="G1061" s="94"/>
      <c r="H1061" s="92"/>
    </row>
    <row r="1062">
      <c r="A1062" s="91"/>
      <c r="B1062" s="91"/>
      <c r="C1062" s="91"/>
      <c r="D1062" s="91"/>
      <c r="E1062" s="94"/>
      <c r="F1062" s="94"/>
      <c r="G1062" s="94"/>
      <c r="H1062" s="92"/>
    </row>
    <row r="1063">
      <c r="A1063" s="91"/>
      <c r="B1063" s="91"/>
      <c r="C1063" s="91"/>
      <c r="D1063" s="91"/>
      <c r="E1063" s="94"/>
      <c r="F1063" s="94"/>
      <c r="G1063" s="94"/>
      <c r="H1063" s="92"/>
    </row>
    <row r="1064">
      <c r="A1064" s="91"/>
      <c r="B1064" s="91"/>
      <c r="C1064" s="91"/>
      <c r="D1064" s="91"/>
      <c r="E1064" s="94"/>
      <c r="F1064" s="94"/>
      <c r="G1064" s="94"/>
      <c r="H1064" s="92"/>
    </row>
    <row r="1065">
      <c r="A1065" s="91"/>
      <c r="B1065" s="91"/>
      <c r="C1065" s="91"/>
      <c r="D1065" s="91"/>
      <c r="E1065" s="94"/>
      <c r="F1065" s="94"/>
      <c r="G1065" s="94"/>
      <c r="H1065" s="92"/>
    </row>
    <row r="1066">
      <c r="A1066" s="91"/>
      <c r="B1066" s="91"/>
      <c r="C1066" s="91"/>
      <c r="D1066" s="91"/>
      <c r="E1066" s="94"/>
      <c r="F1066" s="94"/>
      <c r="G1066" s="94"/>
      <c r="H1066" s="92"/>
    </row>
    <row r="1067">
      <c r="A1067" s="91"/>
      <c r="B1067" s="91"/>
      <c r="C1067" s="91"/>
      <c r="D1067" s="91"/>
      <c r="E1067" s="94"/>
      <c r="F1067" s="94"/>
      <c r="G1067" s="94"/>
      <c r="H1067" s="92"/>
    </row>
    <row r="1068">
      <c r="A1068" s="91"/>
      <c r="B1068" s="91"/>
      <c r="C1068" s="91"/>
      <c r="D1068" s="91"/>
      <c r="E1068" s="94"/>
      <c r="F1068" s="94"/>
      <c r="G1068" s="94"/>
      <c r="H1068" s="92"/>
    </row>
    <row r="1069">
      <c r="A1069" s="91"/>
      <c r="B1069" s="91"/>
      <c r="C1069" s="91"/>
      <c r="D1069" s="91"/>
      <c r="E1069" s="94"/>
      <c r="F1069" s="94"/>
      <c r="G1069" s="94"/>
      <c r="H1069" s="92"/>
    </row>
    <row r="1070">
      <c r="A1070" s="91"/>
      <c r="B1070" s="91"/>
      <c r="C1070" s="91"/>
      <c r="D1070" s="91"/>
      <c r="E1070" s="94"/>
      <c r="F1070" s="94"/>
      <c r="G1070" s="94"/>
      <c r="H1070" s="92"/>
    </row>
    <row r="1071">
      <c r="A1071" s="91"/>
      <c r="B1071" s="91"/>
      <c r="C1071" s="91"/>
      <c r="D1071" s="91"/>
      <c r="E1071" s="94"/>
      <c r="F1071" s="94"/>
      <c r="G1071" s="94"/>
      <c r="H1071" s="92"/>
    </row>
    <row r="1072">
      <c r="A1072" s="91"/>
      <c r="B1072" s="91"/>
      <c r="C1072" s="91"/>
      <c r="D1072" s="91"/>
      <c r="E1072" s="94"/>
      <c r="F1072" s="94"/>
      <c r="G1072" s="94"/>
      <c r="H1072" s="92"/>
    </row>
    <row r="1073">
      <c r="A1073" s="91"/>
      <c r="B1073" s="91"/>
      <c r="C1073" s="91"/>
      <c r="D1073" s="91"/>
      <c r="E1073" s="94"/>
      <c r="F1073" s="94"/>
      <c r="G1073" s="94"/>
      <c r="H1073" s="92"/>
    </row>
    <row r="1074">
      <c r="A1074" s="91"/>
      <c r="B1074" s="91"/>
      <c r="C1074" s="91"/>
      <c r="D1074" s="91"/>
      <c r="E1074" s="94"/>
      <c r="F1074" s="94"/>
      <c r="G1074" s="94"/>
      <c r="H1074" s="92"/>
    </row>
    <row r="1075">
      <c r="A1075" s="91"/>
      <c r="B1075" s="91"/>
      <c r="C1075" s="91"/>
      <c r="D1075" s="91"/>
      <c r="E1075" s="94"/>
      <c r="F1075" s="94"/>
      <c r="G1075" s="94"/>
      <c r="H1075" s="92"/>
    </row>
    <row r="1076">
      <c r="A1076" s="91"/>
      <c r="B1076" s="91"/>
      <c r="C1076" s="91"/>
      <c r="D1076" s="91"/>
      <c r="E1076" s="94"/>
      <c r="F1076" s="94"/>
      <c r="G1076" s="94"/>
      <c r="H1076" s="92"/>
    </row>
    <row r="1077">
      <c r="A1077" s="91"/>
      <c r="B1077" s="91"/>
      <c r="C1077" s="91"/>
      <c r="D1077" s="91"/>
      <c r="E1077" s="94"/>
      <c r="F1077" s="94"/>
      <c r="G1077" s="94"/>
      <c r="H1077" s="92"/>
    </row>
    <row r="1078">
      <c r="A1078" s="91"/>
      <c r="B1078" s="91"/>
      <c r="C1078" s="91"/>
      <c r="D1078" s="91"/>
      <c r="E1078" s="94"/>
      <c r="F1078" s="94"/>
      <c r="G1078" s="94"/>
      <c r="H1078" s="92"/>
    </row>
    <row r="1079">
      <c r="A1079" s="91"/>
      <c r="B1079" s="91"/>
      <c r="C1079" s="91"/>
      <c r="D1079" s="91"/>
      <c r="E1079" s="94"/>
      <c r="F1079" s="94"/>
      <c r="G1079" s="94"/>
      <c r="H1079" s="92"/>
    </row>
    <row r="1080">
      <c r="A1080" s="91"/>
      <c r="B1080" s="91"/>
      <c r="C1080" s="91"/>
      <c r="D1080" s="91"/>
      <c r="E1080" s="94"/>
      <c r="F1080" s="94"/>
      <c r="G1080" s="94"/>
      <c r="H1080" s="92"/>
    </row>
    <row r="1081">
      <c r="A1081" s="91"/>
      <c r="B1081" s="91"/>
      <c r="C1081" s="91"/>
      <c r="D1081" s="91"/>
      <c r="E1081" s="94"/>
      <c r="F1081" s="94"/>
      <c r="G1081" s="94"/>
      <c r="H1081" s="92"/>
    </row>
    <row r="1082">
      <c r="A1082" s="91"/>
      <c r="B1082" s="91"/>
      <c r="C1082" s="91"/>
      <c r="D1082" s="91"/>
      <c r="E1082" s="94"/>
      <c r="F1082" s="94"/>
      <c r="G1082" s="94"/>
      <c r="H1082" s="92"/>
    </row>
    <row r="1083">
      <c r="A1083" s="91"/>
      <c r="B1083" s="91"/>
      <c r="C1083" s="91"/>
      <c r="D1083" s="91"/>
      <c r="E1083" s="94"/>
      <c r="F1083" s="94"/>
      <c r="G1083" s="94"/>
      <c r="H1083" s="92"/>
    </row>
    <row r="1084">
      <c r="A1084" s="91"/>
      <c r="B1084" s="91"/>
      <c r="C1084" s="91"/>
      <c r="D1084" s="91"/>
      <c r="E1084" s="94"/>
      <c r="F1084" s="94"/>
      <c r="G1084" s="94"/>
      <c r="H1084" s="92"/>
    </row>
    <row r="1085">
      <c r="A1085" s="91"/>
      <c r="B1085" s="91"/>
      <c r="C1085" s="91"/>
      <c r="D1085" s="91"/>
      <c r="E1085" s="94"/>
      <c r="F1085" s="94"/>
      <c r="G1085" s="94"/>
      <c r="H1085" s="92"/>
    </row>
    <row r="1086">
      <c r="A1086" s="91"/>
      <c r="B1086" s="91"/>
      <c r="C1086" s="91"/>
      <c r="D1086" s="91"/>
      <c r="E1086" s="94"/>
      <c r="F1086" s="94"/>
      <c r="G1086" s="94"/>
      <c r="H1086" s="92"/>
    </row>
    <row r="1087">
      <c r="A1087" s="91"/>
      <c r="B1087" s="91"/>
      <c r="C1087" s="91"/>
      <c r="D1087" s="91"/>
      <c r="E1087" s="94"/>
      <c r="F1087" s="94"/>
      <c r="G1087" s="94"/>
      <c r="H1087" s="92"/>
    </row>
    <row r="1088">
      <c r="A1088" s="91"/>
      <c r="B1088" s="91"/>
      <c r="C1088" s="91"/>
      <c r="D1088" s="91"/>
      <c r="E1088" s="94"/>
      <c r="F1088" s="94"/>
      <c r="G1088" s="94"/>
      <c r="H1088" s="92"/>
    </row>
    <row r="1089">
      <c r="A1089" s="91"/>
      <c r="B1089" s="91"/>
      <c r="C1089" s="91"/>
      <c r="D1089" s="91"/>
      <c r="E1089" s="94"/>
      <c r="F1089" s="94"/>
      <c r="G1089" s="94"/>
      <c r="H1089" s="92"/>
    </row>
    <row r="1090">
      <c r="A1090" s="91"/>
      <c r="B1090" s="91"/>
      <c r="C1090" s="91"/>
      <c r="D1090" s="91"/>
      <c r="E1090" s="94"/>
      <c r="F1090" s="94"/>
      <c r="G1090" s="94"/>
      <c r="H1090" s="92"/>
    </row>
    <row r="1091">
      <c r="A1091" s="91"/>
      <c r="B1091" s="91"/>
      <c r="C1091" s="91"/>
      <c r="D1091" s="91"/>
      <c r="E1091" s="94"/>
      <c r="F1091" s="94"/>
      <c r="G1091" s="94"/>
      <c r="H1091" s="92"/>
    </row>
    <row r="1092">
      <c r="A1092" s="91"/>
      <c r="B1092" s="91"/>
      <c r="C1092" s="91"/>
      <c r="D1092" s="91"/>
      <c r="E1092" s="94"/>
      <c r="F1092" s="94"/>
      <c r="G1092" s="94"/>
      <c r="H1092" s="92"/>
    </row>
    <row r="1093">
      <c r="A1093" s="91"/>
      <c r="B1093" s="91"/>
      <c r="C1093" s="91"/>
      <c r="D1093" s="91"/>
      <c r="E1093" s="94"/>
      <c r="F1093" s="94"/>
      <c r="G1093" s="94"/>
      <c r="H1093" s="92"/>
    </row>
    <row r="1094">
      <c r="A1094" s="91"/>
      <c r="B1094" s="91"/>
      <c r="C1094" s="91"/>
      <c r="D1094" s="91"/>
      <c r="E1094" s="94"/>
      <c r="F1094" s="94"/>
      <c r="G1094" s="94"/>
      <c r="H1094" s="92"/>
    </row>
    <row r="1095">
      <c r="A1095" s="91"/>
      <c r="B1095" s="91"/>
      <c r="C1095" s="91"/>
      <c r="D1095" s="91"/>
      <c r="E1095" s="94"/>
      <c r="F1095" s="94"/>
      <c r="G1095" s="94"/>
      <c r="H1095" s="92"/>
    </row>
    <row r="1096">
      <c r="A1096" s="91"/>
      <c r="B1096" s="91"/>
      <c r="C1096" s="91"/>
      <c r="D1096" s="91"/>
      <c r="E1096" s="94"/>
      <c r="F1096" s="94"/>
      <c r="G1096" s="94"/>
      <c r="H1096" s="92"/>
    </row>
    <row r="1097">
      <c r="A1097" s="91"/>
      <c r="B1097" s="91"/>
      <c r="C1097" s="91"/>
      <c r="D1097" s="91"/>
      <c r="E1097" s="94"/>
      <c r="F1097" s="94"/>
      <c r="G1097" s="94"/>
      <c r="H1097" s="92"/>
    </row>
    <row r="1098">
      <c r="A1098" s="91"/>
      <c r="B1098" s="91"/>
      <c r="C1098" s="91"/>
      <c r="D1098" s="91"/>
      <c r="E1098" s="94"/>
      <c r="F1098" s="94"/>
      <c r="G1098" s="94"/>
      <c r="H1098" s="92"/>
    </row>
    <row r="1099">
      <c r="A1099" s="91"/>
      <c r="B1099" s="91"/>
      <c r="C1099" s="91"/>
      <c r="D1099" s="91"/>
      <c r="E1099" s="94"/>
      <c r="F1099" s="94"/>
      <c r="G1099" s="94"/>
      <c r="H1099" s="92"/>
    </row>
    <row r="1100">
      <c r="A1100" s="91"/>
      <c r="B1100" s="91"/>
      <c r="C1100" s="91"/>
      <c r="D1100" s="91"/>
      <c r="E1100" s="94"/>
      <c r="F1100" s="94"/>
      <c r="G1100" s="94"/>
      <c r="H1100" s="92"/>
    </row>
    <row r="1101">
      <c r="A1101" s="91"/>
      <c r="B1101" s="91"/>
      <c r="C1101" s="91"/>
      <c r="D1101" s="91"/>
      <c r="E1101" s="94"/>
      <c r="F1101" s="94"/>
      <c r="G1101" s="94"/>
      <c r="H1101" s="92"/>
    </row>
    <row r="1102">
      <c r="A1102" s="91"/>
      <c r="B1102" s="91"/>
      <c r="C1102" s="91"/>
      <c r="D1102" s="91"/>
      <c r="E1102" s="94"/>
      <c r="F1102" s="94"/>
      <c r="G1102" s="94"/>
      <c r="H1102" s="92"/>
    </row>
    <row r="1103">
      <c r="A1103" s="91"/>
      <c r="B1103" s="91"/>
      <c r="C1103" s="91"/>
      <c r="D1103" s="91"/>
      <c r="E1103" s="94"/>
      <c r="F1103" s="94"/>
      <c r="G1103" s="94"/>
      <c r="H1103" s="92"/>
    </row>
    <row r="1104">
      <c r="A1104" s="91"/>
      <c r="B1104" s="91"/>
      <c r="C1104" s="91"/>
      <c r="D1104" s="91"/>
      <c r="E1104" s="94"/>
      <c r="F1104" s="94"/>
      <c r="G1104" s="94"/>
      <c r="H1104" s="92"/>
    </row>
    <row r="1105">
      <c r="A1105" s="91"/>
      <c r="B1105" s="91"/>
      <c r="C1105" s="91"/>
      <c r="D1105" s="91"/>
      <c r="E1105" s="94"/>
      <c r="F1105" s="94"/>
      <c r="G1105" s="94"/>
      <c r="H1105" s="92"/>
    </row>
    <row r="1106">
      <c r="A1106" s="91"/>
      <c r="B1106" s="91"/>
      <c r="C1106" s="91"/>
      <c r="D1106" s="91"/>
      <c r="E1106" s="94"/>
      <c r="F1106" s="94"/>
      <c r="G1106" s="94"/>
      <c r="H1106" s="92"/>
    </row>
    <row r="1107">
      <c r="A1107" s="91"/>
      <c r="B1107" s="91"/>
      <c r="C1107" s="91"/>
      <c r="D1107" s="91"/>
      <c r="E1107" s="94"/>
      <c r="F1107" s="94"/>
      <c r="G1107" s="94"/>
      <c r="H1107" s="92"/>
    </row>
    <row r="1108">
      <c r="A1108" s="91"/>
      <c r="B1108" s="91"/>
      <c r="C1108" s="91"/>
      <c r="D1108" s="91"/>
      <c r="E1108" s="94"/>
      <c r="F1108" s="94"/>
      <c r="G1108" s="94"/>
      <c r="H1108" s="92"/>
    </row>
    <row r="1109">
      <c r="A1109" s="91"/>
      <c r="B1109" s="91"/>
      <c r="C1109" s="91"/>
      <c r="D1109" s="91"/>
      <c r="E1109" s="94"/>
      <c r="F1109" s="94"/>
      <c r="G1109" s="94"/>
      <c r="H1109" s="92"/>
    </row>
    <row r="1110">
      <c r="A1110" s="91"/>
      <c r="B1110" s="91"/>
      <c r="C1110" s="91"/>
      <c r="D1110" s="91"/>
      <c r="E1110" s="94"/>
      <c r="F1110" s="94"/>
      <c r="G1110" s="94"/>
      <c r="H1110" s="92"/>
    </row>
    <row r="1111">
      <c r="A1111" s="91"/>
      <c r="B1111" s="91"/>
      <c r="C1111" s="91"/>
      <c r="D1111" s="91"/>
      <c r="E1111" s="94"/>
      <c r="F1111" s="94"/>
      <c r="G1111" s="94"/>
      <c r="H1111" s="92"/>
    </row>
    <row r="1112">
      <c r="A1112" s="91"/>
      <c r="B1112" s="91"/>
      <c r="C1112" s="91"/>
      <c r="D1112" s="91"/>
      <c r="E1112" s="94"/>
      <c r="F1112" s="94"/>
      <c r="G1112" s="94"/>
      <c r="H1112" s="92"/>
    </row>
    <row r="1113">
      <c r="A1113" s="91"/>
      <c r="B1113" s="91"/>
      <c r="C1113" s="91"/>
      <c r="D1113" s="91"/>
      <c r="E1113" s="94"/>
      <c r="F1113" s="94"/>
      <c r="G1113" s="94"/>
      <c r="H1113" s="92"/>
    </row>
    <row r="1114">
      <c r="A1114" s="91"/>
      <c r="B1114" s="91"/>
      <c r="C1114" s="91"/>
      <c r="D1114" s="91"/>
      <c r="E1114" s="94"/>
      <c r="F1114" s="94"/>
      <c r="G1114" s="94"/>
      <c r="H1114" s="92"/>
    </row>
    <row r="1115">
      <c r="A1115" s="91"/>
      <c r="B1115" s="91"/>
      <c r="C1115" s="91"/>
      <c r="D1115" s="91"/>
      <c r="E1115" s="94"/>
      <c r="F1115" s="94"/>
      <c r="G1115" s="94"/>
      <c r="H1115" s="92"/>
    </row>
    <row r="1116">
      <c r="A1116" s="91"/>
      <c r="B1116" s="91"/>
      <c r="C1116" s="91"/>
      <c r="D1116" s="91"/>
      <c r="E1116" s="94"/>
      <c r="F1116" s="94"/>
      <c r="G1116" s="94"/>
      <c r="H1116" s="92"/>
    </row>
    <row r="1117">
      <c r="A1117" s="91"/>
      <c r="B1117" s="91"/>
      <c r="C1117" s="91"/>
      <c r="D1117" s="91"/>
      <c r="E1117" s="94"/>
      <c r="F1117" s="94"/>
      <c r="G1117" s="94"/>
      <c r="H1117" s="92"/>
    </row>
    <row r="1118">
      <c r="A1118" s="91"/>
      <c r="B1118" s="91"/>
      <c r="C1118" s="91"/>
      <c r="D1118" s="91"/>
      <c r="E1118" s="94"/>
      <c r="F1118" s="94"/>
      <c r="G1118" s="94"/>
      <c r="H1118" s="92"/>
    </row>
    <row r="1119">
      <c r="A1119" s="91"/>
      <c r="B1119" s="91"/>
      <c r="C1119" s="91"/>
      <c r="D1119" s="91"/>
      <c r="E1119" s="94"/>
      <c r="F1119" s="94"/>
      <c r="G1119" s="94"/>
      <c r="H1119" s="92"/>
    </row>
    <row r="1120">
      <c r="A1120" s="91"/>
      <c r="B1120" s="91"/>
      <c r="C1120" s="91"/>
      <c r="D1120" s="91"/>
      <c r="E1120" s="94"/>
      <c r="F1120" s="94"/>
      <c r="G1120" s="94"/>
      <c r="H1120" s="92"/>
    </row>
    <row r="1121">
      <c r="A1121" s="91"/>
      <c r="B1121" s="91"/>
      <c r="C1121" s="91"/>
      <c r="D1121" s="91"/>
      <c r="E1121" s="94"/>
      <c r="F1121" s="94"/>
      <c r="G1121" s="94"/>
      <c r="H1121" s="92"/>
    </row>
    <row r="1122">
      <c r="A1122" s="91"/>
      <c r="B1122" s="91"/>
      <c r="C1122" s="91"/>
      <c r="D1122" s="91"/>
      <c r="E1122" s="94"/>
      <c r="F1122" s="94"/>
      <c r="G1122" s="94"/>
      <c r="H1122" s="92"/>
    </row>
    <row r="1123">
      <c r="A1123" s="91"/>
      <c r="B1123" s="91"/>
      <c r="C1123" s="91"/>
      <c r="D1123" s="91"/>
      <c r="E1123" s="94"/>
      <c r="F1123" s="94"/>
      <c r="G1123" s="94"/>
      <c r="H1123" s="92"/>
    </row>
    <row r="1124">
      <c r="A1124" s="91"/>
      <c r="B1124" s="91"/>
      <c r="C1124" s="91"/>
      <c r="D1124" s="91"/>
      <c r="E1124" s="94"/>
      <c r="F1124" s="94"/>
      <c r="G1124" s="94"/>
      <c r="H1124" s="92"/>
    </row>
    <row r="1125">
      <c r="A1125" s="91"/>
      <c r="B1125" s="91"/>
      <c r="C1125" s="91"/>
      <c r="D1125" s="91"/>
      <c r="E1125" s="94"/>
      <c r="F1125" s="94"/>
      <c r="G1125" s="94"/>
      <c r="H1125" s="92"/>
    </row>
    <row r="1126">
      <c r="A1126" s="91"/>
      <c r="B1126" s="91"/>
      <c r="C1126" s="91"/>
      <c r="D1126" s="91"/>
      <c r="E1126" s="94"/>
      <c r="F1126" s="94"/>
      <c r="G1126" s="94"/>
      <c r="H1126" s="92"/>
    </row>
    <row r="1127">
      <c r="A1127" s="91"/>
      <c r="B1127" s="91"/>
      <c r="C1127" s="91"/>
      <c r="D1127" s="91"/>
      <c r="E1127" s="94"/>
      <c r="F1127" s="94"/>
      <c r="G1127" s="94"/>
      <c r="H1127" s="92"/>
    </row>
    <row r="1128">
      <c r="A1128" s="91"/>
      <c r="B1128" s="91"/>
      <c r="C1128" s="91"/>
      <c r="D1128" s="91"/>
      <c r="E1128" s="94"/>
      <c r="F1128" s="94"/>
      <c r="G1128" s="94"/>
      <c r="H1128" s="92"/>
    </row>
    <row r="1129">
      <c r="A1129" s="91"/>
      <c r="B1129" s="91"/>
      <c r="C1129" s="91"/>
      <c r="D1129" s="91"/>
      <c r="E1129" s="94"/>
      <c r="F1129" s="94"/>
      <c r="G1129" s="94"/>
      <c r="H1129" s="92"/>
    </row>
    <row r="1130">
      <c r="A1130" s="91"/>
      <c r="B1130" s="91"/>
      <c r="C1130" s="91"/>
      <c r="D1130" s="91"/>
      <c r="E1130" s="94"/>
      <c r="F1130" s="94"/>
      <c r="G1130" s="94"/>
      <c r="H1130" s="92"/>
    </row>
    <row r="1131">
      <c r="A1131" s="91"/>
      <c r="B1131" s="91"/>
      <c r="C1131" s="91"/>
      <c r="D1131" s="91"/>
      <c r="E1131" s="94"/>
      <c r="F1131" s="94"/>
      <c r="G1131" s="94"/>
      <c r="H1131" s="92"/>
    </row>
    <row r="1132">
      <c r="A1132" s="91"/>
      <c r="B1132" s="91"/>
      <c r="C1132" s="91"/>
      <c r="D1132" s="91"/>
      <c r="E1132" s="94"/>
      <c r="F1132" s="94"/>
      <c r="G1132" s="94"/>
      <c r="H1132" s="92"/>
    </row>
    <row r="1133">
      <c r="A1133" s="91"/>
      <c r="B1133" s="91"/>
      <c r="C1133" s="91"/>
      <c r="D1133" s="91"/>
      <c r="E1133" s="94"/>
      <c r="F1133" s="94"/>
      <c r="G1133" s="94"/>
      <c r="H1133" s="92"/>
    </row>
    <row r="1134">
      <c r="A1134" s="91"/>
      <c r="B1134" s="91"/>
      <c r="C1134" s="91"/>
      <c r="D1134" s="91"/>
      <c r="E1134" s="94"/>
      <c r="F1134" s="94"/>
      <c r="G1134" s="94"/>
      <c r="H1134" s="92"/>
    </row>
    <row r="1135">
      <c r="A1135" s="91"/>
      <c r="B1135" s="91"/>
      <c r="C1135" s="91"/>
      <c r="D1135" s="91"/>
      <c r="E1135" s="94"/>
      <c r="F1135" s="94"/>
      <c r="G1135" s="94"/>
      <c r="H1135" s="92"/>
    </row>
    <row r="1136">
      <c r="A1136" s="91"/>
      <c r="B1136" s="91"/>
      <c r="C1136" s="91"/>
      <c r="D1136" s="91"/>
      <c r="E1136" s="94"/>
      <c r="F1136" s="94"/>
      <c r="G1136" s="94"/>
      <c r="H1136" s="92"/>
    </row>
    <row r="1137">
      <c r="A1137" s="91"/>
      <c r="B1137" s="91"/>
      <c r="C1137" s="91"/>
      <c r="D1137" s="91"/>
      <c r="E1137" s="94"/>
      <c r="F1137" s="94"/>
      <c r="G1137" s="94"/>
      <c r="H1137" s="92"/>
    </row>
    <row r="1138">
      <c r="A1138" s="91"/>
      <c r="B1138" s="91"/>
      <c r="C1138" s="91"/>
      <c r="D1138" s="91"/>
      <c r="E1138" s="94"/>
      <c r="F1138" s="94"/>
      <c r="G1138" s="94"/>
      <c r="H1138" s="92"/>
    </row>
    <row r="1139">
      <c r="A1139" s="91"/>
      <c r="B1139" s="91"/>
      <c r="C1139" s="91"/>
      <c r="D1139" s="91"/>
      <c r="E1139" s="94"/>
      <c r="F1139" s="94"/>
      <c r="G1139" s="94"/>
      <c r="H1139" s="92"/>
    </row>
    <row r="1140">
      <c r="A1140" s="91"/>
      <c r="B1140" s="91"/>
      <c r="C1140" s="91"/>
      <c r="D1140" s="91"/>
      <c r="E1140" s="94"/>
      <c r="F1140" s="94"/>
      <c r="G1140" s="94"/>
      <c r="H1140" s="92"/>
    </row>
    <row r="1141">
      <c r="A1141" s="91"/>
      <c r="B1141" s="91"/>
      <c r="C1141" s="91"/>
      <c r="D1141" s="91"/>
      <c r="E1141" s="94"/>
      <c r="F1141" s="94"/>
      <c r="G1141" s="94"/>
      <c r="H1141" s="92"/>
    </row>
    <row r="1142">
      <c r="A1142" s="91"/>
      <c r="B1142" s="91"/>
      <c r="C1142" s="91"/>
      <c r="D1142" s="91"/>
      <c r="E1142" s="94"/>
      <c r="F1142" s="94"/>
      <c r="G1142" s="94"/>
      <c r="H1142" s="92"/>
    </row>
    <row r="1143">
      <c r="A1143" s="91"/>
      <c r="B1143" s="91"/>
      <c r="C1143" s="91"/>
      <c r="D1143" s="91"/>
      <c r="E1143" s="94"/>
      <c r="F1143" s="94"/>
      <c r="G1143" s="94"/>
      <c r="H1143" s="92"/>
    </row>
    <row r="1144">
      <c r="A1144" s="91"/>
      <c r="B1144" s="91"/>
      <c r="C1144" s="91"/>
      <c r="D1144" s="91"/>
      <c r="E1144" s="94"/>
      <c r="F1144" s="94"/>
      <c r="G1144" s="94"/>
      <c r="H1144" s="92"/>
    </row>
    <row r="1145">
      <c r="A1145" s="91"/>
      <c r="B1145" s="91"/>
      <c r="C1145" s="91"/>
      <c r="D1145" s="91"/>
      <c r="E1145" s="94"/>
      <c r="F1145" s="94"/>
      <c r="G1145" s="94"/>
      <c r="H1145" s="92"/>
    </row>
    <row r="1146">
      <c r="A1146" s="91"/>
      <c r="B1146" s="91"/>
      <c r="C1146" s="91"/>
      <c r="D1146" s="91"/>
      <c r="E1146" s="94"/>
      <c r="F1146" s="94"/>
      <c r="G1146" s="94"/>
      <c r="H1146" s="92"/>
    </row>
    <row r="1147">
      <c r="A1147" s="91"/>
      <c r="B1147" s="91"/>
      <c r="C1147" s="91"/>
      <c r="D1147" s="91"/>
      <c r="E1147" s="94"/>
      <c r="F1147" s="94"/>
      <c r="G1147" s="94"/>
      <c r="H1147" s="92"/>
    </row>
    <row r="1148">
      <c r="A1148" s="91"/>
      <c r="B1148" s="91"/>
      <c r="C1148" s="91"/>
      <c r="D1148" s="91"/>
      <c r="E1148" s="94"/>
      <c r="F1148" s="94"/>
      <c r="G1148" s="94"/>
      <c r="H1148" s="92"/>
    </row>
    <row r="1149">
      <c r="A1149" s="91"/>
      <c r="B1149" s="91"/>
      <c r="C1149" s="91"/>
      <c r="D1149" s="91"/>
      <c r="E1149" s="94"/>
      <c r="F1149" s="94"/>
      <c r="G1149" s="94"/>
      <c r="H1149" s="92"/>
    </row>
    <row r="1150">
      <c r="A1150" s="91"/>
      <c r="B1150" s="91"/>
      <c r="C1150" s="91"/>
      <c r="D1150" s="91"/>
      <c r="E1150" s="94"/>
      <c r="F1150" s="94"/>
      <c r="G1150" s="94"/>
      <c r="H1150" s="92"/>
    </row>
    <row r="1151">
      <c r="A1151" s="91"/>
      <c r="B1151" s="91"/>
      <c r="C1151" s="91"/>
      <c r="D1151" s="91"/>
      <c r="E1151" s="94"/>
      <c r="F1151" s="94"/>
      <c r="G1151" s="94"/>
      <c r="H1151" s="92"/>
    </row>
    <row r="1152">
      <c r="A1152" s="91"/>
      <c r="B1152" s="91"/>
      <c r="C1152" s="91"/>
      <c r="D1152" s="91"/>
      <c r="E1152" s="94"/>
      <c r="F1152" s="94"/>
      <c r="G1152" s="94"/>
      <c r="H1152" s="92"/>
    </row>
    <row r="1153">
      <c r="A1153" s="91"/>
      <c r="B1153" s="91"/>
      <c r="C1153" s="91"/>
      <c r="D1153" s="91"/>
      <c r="E1153" s="94"/>
      <c r="F1153" s="94"/>
      <c r="G1153" s="94"/>
      <c r="H1153" s="92"/>
    </row>
    <row r="1154">
      <c r="A1154" s="91"/>
      <c r="B1154" s="91"/>
      <c r="C1154" s="91"/>
      <c r="D1154" s="91"/>
      <c r="E1154" s="94"/>
      <c r="F1154" s="94"/>
      <c r="G1154" s="94"/>
      <c r="H1154" s="92"/>
    </row>
    <row r="1155">
      <c r="A1155" s="91"/>
      <c r="B1155" s="91"/>
      <c r="C1155" s="91"/>
      <c r="D1155" s="91"/>
      <c r="E1155" s="94"/>
      <c r="F1155" s="94"/>
      <c r="G1155" s="94"/>
      <c r="H1155" s="92"/>
    </row>
    <row r="1156">
      <c r="A1156" s="91"/>
      <c r="B1156" s="91"/>
      <c r="C1156" s="91"/>
      <c r="D1156" s="91"/>
      <c r="E1156" s="94"/>
      <c r="F1156" s="94"/>
      <c r="G1156" s="94"/>
      <c r="H1156" s="92"/>
    </row>
    <row r="1157">
      <c r="A1157" s="91"/>
      <c r="B1157" s="91"/>
      <c r="C1157" s="91"/>
      <c r="D1157" s="91"/>
      <c r="E1157" s="94"/>
      <c r="F1157" s="94"/>
      <c r="G1157" s="94"/>
      <c r="H1157" s="92"/>
    </row>
    <row r="1158">
      <c r="A1158" s="91"/>
      <c r="B1158" s="91"/>
      <c r="C1158" s="91"/>
      <c r="D1158" s="91"/>
      <c r="E1158" s="94"/>
      <c r="F1158" s="94"/>
      <c r="G1158" s="94"/>
      <c r="H1158" s="92"/>
    </row>
    <row r="1159">
      <c r="A1159" s="91"/>
      <c r="B1159" s="91"/>
      <c r="C1159" s="91"/>
      <c r="D1159" s="91"/>
      <c r="E1159" s="94"/>
      <c r="F1159" s="94"/>
      <c r="G1159" s="94"/>
      <c r="H1159" s="92"/>
    </row>
    <row r="1160">
      <c r="A1160" s="91"/>
      <c r="B1160" s="91"/>
      <c r="C1160" s="91"/>
      <c r="D1160" s="91"/>
      <c r="E1160" s="94"/>
      <c r="F1160" s="94"/>
      <c r="G1160" s="94"/>
      <c r="H1160" s="92"/>
    </row>
    <row r="1161">
      <c r="A1161" s="91"/>
      <c r="B1161" s="91"/>
      <c r="C1161" s="91"/>
      <c r="D1161" s="91"/>
      <c r="E1161" s="94"/>
      <c r="F1161" s="94"/>
      <c r="G1161" s="94"/>
      <c r="H1161" s="92"/>
    </row>
    <row r="1162">
      <c r="A1162" s="91"/>
      <c r="B1162" s="91"/>
      <c r="C1162" s="91"/>
      <c r="D1162" s="91"/>
      <c r="E1162" s="94"/>
      <c r="F1162" s="94"/>
      <c r="G1162" s="94"/>
      <c r="H1162" s="92"/>
    </row>
    <row r="1163">
      <c r="A1163" s="91"/>
      <c r="B1163" s="91"/>
      <c r="C1163" s="91"/>
      <c r="D1163" s="91"/>
      <c r="E1163" s="94"/>
      <c r="F1163" s="94"/>
      <c r="G1163" s="94"/>
      <c r="H1163" s="92"/>
    </row>
    <row r="1164">
      <c r="A1164" s="91"/>
      <c r="B1164" s="91"/>
      <c r="C1164" s="91"/>
      <c r="D1164" s="91"/>
      <c r="E1164" s="94"/>
      <c r="F1164" s="94"/>
      <c r="G1164" s="94"/>
      <c r="H1164" s="92"/>
    </row>
    <row r="1165">
      <c r="A1165" s="91"/>
      <c r="B1165" s="91"/>
      <c r="C1165" s="91"/>
      <c r="D1165" s="91"/>
      <c r="E1165" s="94"/>
      <c r="F1165" s="94"/>
      <c r="G1165" s="94"/>
      <c r="H1165" s="92"/>
    </row>
    <row r="1166">
      <c r="A1166" s="91"/>
      <c r="B1166" s="91"/>
      <c r="C1166" s="91"/>
      <c r="D1166" s="91"/>
      <c r="E1166" s="94"/>
      <c r="F1166" s="94"/>
      <c r="G1166" s="94"/>
      <c r="H1166" s="92"/>
    </row>
    <row r="1167">
      <c r="A1167" s="91"/>
      <c r="B1167" s="91"/>
      <c r="C1167" s="91"/>
      <c r="D1167" s="91"/>
      <c r="E1167" s="94"/>
      <c r="F1167" s="94"/>
      <c r="G1167" s="94"/>
      <c r="H1167" s="92"/>
    </row>
    <row r="1168">
      <c r="A1168" s="91"/>
      <c r="B1168" s="91"/>
      <c r="C1168" s="91"/>
      <c r="D1168" s="91"/>
      <c r="E1168" s="94"/>
      <c r="F1168" s="94"/>
      <c r="G1168" s="94"/>
      <c r="H1168" s="92"/>
    </row>
    <row r="1169">
      <c r="A1169" s="91"/>
      <c r="B1169" s="91"/>
      <c r="C1169" s="91"/>
      <c r="D1169" s="91"/>
      <c r="E1169" s="94"/>
      <c r="F1169" s="94"/>
      <c r="G1169" s="94"/>
      <c r="H1169" s="92"/>
    </row>
    <row r="1170">
      <c r="A1170" s="91"/>
      <c r="B1170" s="91"/>
      <c r="C1170" s="91"/>
      <c r="D1170" s="91"/>
      <c r="E1170" s="94"/>
      <c r="F1170" s="94"/>
      <c r="G1170" s="94"/>
      <c r="H1170" s="92"/>
    </row>
    <row r="1171">
      <c r="A1171" s="91"/>
      <c r="B1171" s="91"/>
      <c r="C1171" s="91"/>
      <c r="D1171" s="91"/>
      <c r="E1171" s="94"/>
      <c r="F1171" s="94"/>
      <c r="G1171" s="94"/>
      <c r="H1171" s="92"/>
    </row>
    <row r="1172">
      <c r="A1172" s="91"/>
      <c r="B1172" s="91"/>
      <c r="C1172" s="91"/>
      <c r="D1172" s="91"/>
      <c r="E1172" s="94"/>
      <c r="F1172" s="94"/>
      <c r="G1172" s="94"/>
      <c r="H1172" s="92"/>
    </row>
    <row r="1173">
      <c r="A1173" s="91"/>
      <c r="B1173" s="91"/>
      <c r="C1173" s="91"/>
      <c r="D1173" s="91"/>
      <c r="E1173" s="94"/>
      <c r="F1173" s="94"/>
      <c r="G1173" s="94"/>
      <c r="H1173" s="92"/>
    </row>
    <row r="1174">
      <c r="A1174" s="91"/>
      <c r="B1174" s="91"/>
      <c r="C1174" s="91"/>
      <c r="D1174" s="91"/>
      <c r="E1174" s="94"/>
      <c r="F1174" s="94"/>
      <c r="G1174" s="94"/>
      <c r="H1174" s="92"/>
    </row>
    <row r="1175">
      <c r="A1175" s="91"/>
      <c r="B1175" s="91"/>
      <c r="C1175" s="91"/>
      <c r="D1175" s="91"/>
      <c r="E1175" s="94"/>
      <c r="F1175" s="94"/>
      <c r="G1175" s="94"/>
      <c r="H1175" s="92"/>
    </row>
    <row r="1176">
      <c r="A1176" s="91"/>
      <c r="B1176" s="91"/>
      <c r="C1176" s="91"/>
      <c r="D1176" s="91"/>
      <c r="E1176" s="94"/>
      <c r="F1176" s="94"/>
      <c r="G1176" s="94"/>
      <c r="H1176" s="92"/>
    </row>
    <row r="1177">
      <c r="A1177" s="91"/>
      <c r="B1177" s="91"/>
      <c r="C1177" s="91"/>
      <c r="D1177" s="91"/>
      <c r="E1177" s="94"/>
      <c r="F1177" s="94"/>
      <c r="G1177" s="94"/>
      <c r="H1177" s="92"/>
    </row>
    <row r="1178">
      <c r="A1178" s="91"/>
      <c r="B1178" s="91"/>
      <c r="C1178" s="91"/>
      <c r="D1178" s="91"/>
      <c r="E1178" s="94"/>
      <c r="F1178" s="94"/>
      <c r="G1178" s="94"/>
      <c r="H1178" s="92"/>
    </row>
    <row r="1179">
      <c r="A1179" s="91"/>
      <c r="B1179" s="91"/>
      <c r="C1179" s="91"/>
      <c r="D1179" s="91"/>
      <c r="E1179" s="94"/>
      <c r="F1179" s="94"/>
      <c r="G1179" s="94"/>
      <c r="H1179" s="92"/>
    </row>
    <row r="1180">
      <c r="A1180" s="91"/>
      <c r="B1180" s="91"/>
      <c r="C1180" s="91"/>
      <c r="D1180" s="91"/>
      <c r="E1180" s="94"/>
      <c r="F1180" s="94"/>
      <c r="G1180" s="94"/>
      <c r="H1180" s="92"/>
    </row>
    <row r="1181">
      <c r="A1181" s="91"/>
      <c r="B1181" s="91"/>
      <c r="C1181" s="91"/>
      <c r="D1181" s="91"/>
      <c r="E1181" s="94"/>
      <c r="F1181" s="94"/>
      <c r="G1181" s="94"/>
      <c r="H1181" s="92"/>
    </row>
    <row r="1182">
      <c r="A1182" s="91"/>
      <c r="B1182" s="91"/>
      <c r="C1182" s="91"/>
      <c r="D1182" s="91"/>
      <c r="E1182" s="94"/>
      <c r="F1182" s="94"/>
      <c r="G1182" s="94"/>
      <c r="H1182" s="92"/>
    </row>
    <row r="1183">
      <c r="A1183" s="91"/>
      <c r="B1183" s="91"/>
      <c r="C1183" s="91"/>
      <c r="D1183" s="91"/>
      <c r="E1183" s="94"/>
      <c r="F1183" s="94"/>
      <c r="G1183" s="94"/>
      <c r="H1183" s="92"/>
    </row>
    <row r="1184">
      <c r="A1184" s="91"/>
      <c r="B1184" s="91"/>
      <c r="C1184" s="91"/>
      <c r="D1184" s="91"/>
      <c r="E1184" s="94"/>
      <c r="F1184" s="94"/>
      <c r="G1184" s="94"/>
      <c r="H1184" s="92"/>
    </row>
    <row r="1185">
      <c r="A1185" s="91"/>
      <c r="B1185" s="91"/>
      <c r="C1185" s="91"/>
      <c r="D1185" s="91"/>
      <c r="E1185" s="94"/>
      <c r="F1185" s="94"/>
      <c r="G1185" s="94"/>
      <c r="H1185" s="92"/>
    </row>
    <row r="1186">
      <c r="A1186" s="91"/>
      <c r="B1186" s="91"/>
      <c r="C1186" s="91"/>
      <c r="D1186" s="91"/>
      <c r="E1186" s="94"/>
      <c r="F1186" s="94"/>
      <c r="G1186" s="94"/>
      <c r="H1186" s="92"/>
    </row>
    <row r="1187">
      <c r="A1187" s="91"/>
      <c r="B1187" s="91"/>
      <c r="C1187" s="91"/>
      <c r="D1187" s="91"/>
      <c r="E1187" s="94"/>
      <c r="F1187" s="94"/>
      <c r="G1187" s="94"/>
      <c r="H1187" s="92"/>
    </row>
    <row r="1188">
      <c r="A1188" s="91"/>
      <c r="B1188" s="91"/>
      <c r="C1188" s="91"/>
      <c r="D1188" s="91"/>
      <c r="E1188" s="94"/>
      <c r="F1188" s="94"/>
      <c r="G1188" s="94"/>
      <c r="H1188" s="92"/>
    </row>
    <row r="1189">
      <c r="A1189" s="91"/>
      <c r="B1189" s="91"/>
      <c r="C1189" s="91"/>
      <c r="D1189" s="91"/>
      <c r="E1189" s="94"/>
      <c r="F1189" s="94"/>
      <c r="G1189" s="94"/>
      <c r="H1189" s="92"/>
    </row>
    <row r="1190">
      <c r="A1190" s="91"/>
      <c r="B1190" s="91"/>
      <c r="C1190" s="91"/>
      <c r="D1190" s="91"/>
      <c r="E1190" s="94"/>
      <c r="F1190" s="94"/>
      <c r="G1190" s="94"/>
      <c r="H1190" s="92"/>
    </row>
    <row r="1191">
      <c r="A1191" s="91"/>
      <c r="B1191" s="91"/>
      <c r="C1191" s="91"/>
      <c r="D1191" s="91"/>
      <c r="E1191" s="94"/>
      <c r="F1191" s="94"/>
      <c r="G1191" s="94"/>
      <c r="H1191" s="92"/>
    </row>
    <row r="1192">
      <c r="A1192" s="91"/>
      <c r="B1192" s="91"/>
      <c r="C1192" s="91"/>
      <c r="D1192" s="91"/>
      <c r="E1192" s="94"/>
      <c r="F1192" s="94"/>
      <c r="G1192" s="94"/>
      <c r="H1192" s="92"/>
    </row>
    <row r="1193">
      <c r="A1193" s="91"/>
      <c r="B1193" s="91"/>
      <c r="C1193" s="91"/>
      <c r="D1193" s="91"/>
      <c r="E1193" s="94"/>
      <c r="F1193" s="94"/>
      <c r="G1193" s="94"/>
      <c r="H1193" s="92"/>
    </row>
    <row r="1194">
      <c r="A1194" s="91"/>
      <c r="B1194" s="91"/>
      <c r="C1194" s="91"/>
      <c r="D1194" s="91"/>
      <c r="E1194" s="94"/>
      <c r="F1194" s="94"/>
      <c r="G1194" s="94"/>
      <c r="H1194" s="92"/>
    </row>
    <row r="1195">
      <c r="A1195" s="91"/>
      <c r="B1195" s="91"/>
      <c r="C1195" s="91"/>
      <c r="D1195" s="91"/>
      <c r="E1195" s="94"/>
      <c r="F1195" s="94"/>
      <c r="G1195" s="94"/>
      <c r="H1195" s="92"/>
    </row>
    <row r="1196">
      <c r="A1196" s="91"/>
      <c r="B1196" s="91"/>
      <c r="C1196" s="91"/>
      <c r="D1196" s="91"/>
      <c r="E1196" s="94"/>
      <c r="F1196" s="94"/>
      <c r="G1196" s="94"/>
      <c r="H1196" s="92"/>
    </row>
    <row r="1197">
      <c r="A1197" s="91"/>
      <c r="B1197" s="91"/>
      <c r="C1197" s="91"/>
      <c r="D1197" s="91"/>
      <c r="E1197" s="94"/>
      <c r="F1197" s="94"/>
      <c r="G1197" s="94"/>
      <c r="H1197" s="92"/>
    </row>
    <row r="1198">
      <c r="A1198" s="91"/>
      <c r="B1198" s="91"/>
      <c r="C1198" s="91"/>
      <c r="D1198" s="91"/>
      <c r="E1198" s="94"/>
      <c r="F1198" s="94"/>
      <c r="G1198" s="94"/>
      <c r="H1198" s="92"/>
    </row>
    <row r="1199">
      <c r="A1199" s="91"/>
      <c r="B1199" s="91"/>
      <c r="C1199" s="91"/>
      <c r="D1199" s="91"/>
      <c r="E1199" s="94"/>
      <c r="F1199" s="94"/>
      <c r="G1199" s="94"/>
      <c r="H1199" s="92"/>
    </row>
    <row r="1200">
      <c r="A1200" s="91"/>
      <c r="B1200" s="91"/>
      <c r="C1200" s="91"/>
      <c r="D1200" s="91"/>
      <c r="E1200" s="94"/>
      <c r="F1200" s="94"/>
      <c r="G1200" s="94"/>
      <c r="H1200" s="92"/>
    </row>
    <row r="1201">
      <c r="A1201" s="91"/>
      <c r="B1201" s="91"/>
      <c r="C1201" s="91"/>
      <c r="D1201" s="91"/>
      <c r="E1201" s="94"/>
      <c r="F1201" s="94"/>
      <c r="G1201" s="94"/>
      <c r="H1201" s="92"/>
    </row>
    <row r="1202">
      <c r="A1202" s="91"/>
      <c r="B1202" s="91"/>
      <c r="C1202" s="91"/>
      <c r="D1202" s="91"/>
      <c r="E1202" s="94"/>
      <c r="F1202" s="94"/>
      <c r="G1202" s="94"/>
      <c r="H1202" s="92"/>
    </row>
    <row r="1203">
      <c r="A1203" s="91"/>
      <c r="B1203" s="91"/>
      <c r="C1203" s="91"/>
      <c r="D1203" s="91"/>
      <c r="E1203" s="94"/>
      <c r="F1203" s="94"/>
      <c r="G1203" s="94"/>
      <c r="H1203" s="92"/>
    </row>
    <row r="1204">
      <c r="A1204" s="91"/>
      <c r="B1204" s="91"/>
      <c r="C1204" s="91"/>
      <c r="D1204" s="91"/>
      <c r="E1204" s="94"/>
      <c r="F1204" s="94"/>
      <c r="G1204" s="94"/>
      <c r="H1204" s="92"/>
    </row>
    <row r="1205">
      <c r="A1205" s="91"/>
      <c r="B1205" s="91"/>
      <c r="C1205" s="91"/>
      <c r="D1205" s="91"/>
      <c r="E1205" s="94"/>
      <c r="F1205" s="94"/>
      <c r="G1205" s="94"/>
      <c r="H1205" s="92"/>
    </row>
    <row r="1206">
      <c r="A1206" s="91"/>
      <c r="B1206" s="91"/>
      <c r="C1206" s="91"/>
      <c r="D1206" s="91"/>
      <c r="E1206" s="94"/>
      <c r="F1206" s="94"/>
      <c r="G1206" s="94"/>
      <c r="H1206" s="92"/>
    </row>
    <row r="1207">
      <c r="A1207" s="91"/>
      <c r="B1207" s="91"/>
      <c r="C1207" s="91"/>
      <c r="D1207" s="91"/>
      <c r="E1207" s="94"/>
      <c r="F1207" s="94"/>
      <c r="G1207" s="94"/>
      <c r="H1207" s="92"/>
    </row>
    <row r="1208">
      <c r="A1208" s="91"/>
      <c r="B1208" s="91"/>
      <c r="C1208" s="91"/>
      <c r="D1208" s="91"/>
      <c r="E1208" s="94"/>
      <c r="F1208" s="94"/>
      <c r="G1208" s="94"/>
      <c r="H1208" s="92"/>
    </row>
    <row r="1209">
      <c r="A1209" s="91"/>
      <c r="B1209" s="91"/>
      <c r="C1209" s="91"/>
      <c r="D1209" s="91"/>
      <c r="E1209" s="94"/>
      <c r="F1209" s="94"/>
      <c r="G1209" s="94"/>
      <c r="H1209" s="92"/>
    </row>
    <row r="1210">
      <c r="A1210" s="91"/>
      <c r="B1210" s="91"/>
      <c r="C1210" s="91"/>
      <c r="D1210" s="91"/>
      <c r="E1210" s="94"/>
      <c r="F1210" s="94"/>
      <c r="G1210" s="94"/>
      <c r="H1210" s="92"/>
    </row>
    <row r="1211">
      <c r="A1211" s="91"/>
      <c r="B1211" s="91"/>
      <c r="C1211" s="91"/>
      <c r="D1211" s="91"/>
      <c r="E1211" s="94"/>
      <c r="F1211" s="94"/>
      <c r="G1211" s="94"/>
      <c r="H1211" s="92"/>
    </row>
    <row r="1212">
      <c r="A1212" s="91"/>
      <c r="B1212" s="91"/>
      <c r="C1212" s="91"/>
      <c r="D1212" s="91"/>
      <c r="E1212" s="94"/>
      <c r="F1212" s="94"/>
      <c r="G1212" s="94"/>
      <c r="H1212" s="92"/>
    </row>
    <row r="1213">
      <c r="A1213" s="91"/>
      <c r="B1213" s="91"/>
      <c r="C1213" s="91"/>
      <c r="D1213" s="91"/>
      <c r="E1213" s="94"/>
      <c r="F1213" s="94"/>
      <c r="G1213" s="94"/>
      <c r="H1213" s="92"/>
    </row>
    <row r="1214">
      <c r="A1214" s="91"/>
      <c r="B1214" s="91"/>
      <c r="C1214" s="91"/>
      <c r="D1214" s="91"/>
      <c r="E1214" s="94"/>
      <c r="F1214" s="94"/>
      <c r="G1214" s="94"/>
      <c r="H1214" s="92"/>
    </row>
    <row r="1215">
      <c r="A1215" s="91"/>
      <c r="B1215" s="91"/>
      <c r="C1215" s="91"/>
      <c r="D1215" s="91"/>
      <c r="E1215" s="94"/>
      <c r="F1215" s="94"/>
      <c r="G1215" s="94"/>
      <c r="H1215" s="92"/>
    </row>
    <row r="1216">
      <c r="A1216" s="91"/>
      <c r="B1216" s="91"/>
      <c r="C1216" s="91"/>
      <c r="D1216" s="91"/>
      <c r="E1216" s="94"/>
      <c r="F1216" s="94"/>
      <c r="G1216" s="94"/>
      <c r="H1216" s="92"/>
    </row>
    <row r="1217">
      <c r="A1217" s="91"/>
      <c r="B1217" s="91"/>
      <c r="C1217" s="91"/>
      <c r="D1217" s="91"/>
      <c r="E1217" s="94"/>
      <c r="F1217" s="94"/>
      <c r="G1217" s="94"/>
      <c r="H1217" s="92"/>
    </row>
    <row r="1218">
      <c r="A1218" s="91"/>
      <c r="B1218" s="91"/>
      <c r="C1218" s="91"/>
      <c r="D1218" s="91"/>
      <c r="E1218" s="94"/>
      <c r="F1218" s="94"/>
      <c r="G1218" s="94"/>
      <c r="H1218" s="92"/>
    </row>
    <row r="1219">
      <c r="A1219" s="91"/>
      <c r="B1219" s="91"/>
      <c r="C1219" s="91"/>
      <c r="D1219" s="91"/>
      <c r="E1219" s="94"/>
      <c r="F1219" s="94"/>
      <c r="G1219" s="94"/>
      <c r="H1219" s="92"/>
    </row>
    <row r="1220">
      <c r="A1220" s="91"/>
      <c r="B1220" s="91"/>
      <c r="C1220" s="91"/>
      <c r="D1220" s="91"/>
      <c r="E1220" s="94"/>
      <c r="F1220" s="94"/>
      <c r="G1220" s="94"/>
      <c r="H1220" s="92"/>
    </row>
    <row r="1221">
      <c r="A1221" s="91"/>
      <c r="B1221" s="91"/>
      <c r="C1221" s="91"/>
      <c r="D1221" s="91"/>
      <c r="E1221" s="94"/>
      <c r="F1221" s="94"/>
      <c r="G1221" s="94"/>
      <c r="H1221" s="92"/>
    </row>
    <row r="1222">
      <c r="A1222" s="91"/>
      <c r="B1222" s="91"/>
      <c r="C1222" s="91"/>
      <c r="D1222" s="91"/>
      <c r="E1222" s="94"/>
      <c r="F1222" s="94"/>
      <c r="G1222" s="94"/>
      <c r="H1222" s="92"/>
    </row>
    <row r="1223">
      <c r="A1223" s="91"/>
      <c r="B1223" s="91"/>
      <c r="C1223" s="91"/>
      <c r="D1223" s="91"/>
      <c r="E1223" s="94"/>
      <c r="F1223" s="94"/>
      <c r="G1223" s="94"/>
      <c r="H1223" s="92"/>
    </row>
    <row r="1224">
      <c r="A1224" s="91"/>
      <c r="B1224" s="91"/>
      <c r="C1224" s="91"/>
      <c r="D1224" s="91"/>
      <c r="E1224" s="94"/>
      <c r="F1224" s="94"/>
      <c r="G1224" s="94"/>
      <c r="H1224" s="92"/>
    </row>
    <row r="1225">
      <c r="A1225" s="91"/>
      <c r="B1225" s="91"/>
      <c r="C1225" s="91"/>
      <c r="D1225" s="91"/>
      <c r="E1225" s="94"/>
      <c r="F1225" s="94"/>
      <c r="G1225" s="94"/>
      <c r="H1225" s="92"/>
    </row>
    <row r="1226">
      <c r="A1226" s="91"/>
      <c r="B1226" s="91"/>
      <c r="C1226" s="91"/>
      <c r="D1226" s="91"/>
      <c r="E1226" s="94"/>
      <c r="F1226" s="94"/>
      <c r="G1226" s="94"/>
      <c r="H1226" s="92"/>
    </row>
    <row r="1227">
      <c r="A1227" s="91"/>
      <c r="B1227" s="91"/>
      <c r="C1227" s="91"/>
      <c r="D1227" s="91"/>
      <c r="E1227" s="94"/>
      <c r="F1227" s="94"/>
      <c r="G1227" s="94"/>
      <c r="H1227" s="92"/>
    </row>
    <row r="1228">
      <c r="A1228" s="91"/>
      <c r="B1228" s="91"/>
      <c r="C1228" s="91"/>
      <c r="D1228" s="91"/>
      <c r="E1228" s="94"/>
      <c r="F1228" s="94"/>
      <c r="G1228" s="94"/>
      <c r="H1228" s="92"/>
    </row>
    <row r="1229">
      <c r="A1229" s="91"/>
      <c r="B1229" s="91"/>
      <c r="C1229" s="91"/>
      <c r="D1229" s="91"/>
      <c r="E1229" s="94"/>
      <c r="F1229" s="94"/>
      <c r="G1229" s="94"/>
      <c r="H1229" s="92"/>
    </row>
    <row r="1230">
      <c r="A1230" s="91"/>
      <c r="B1230" s="91"/>
      <c r="C1230" s="91"/>
      <c r="D1230" s="91"/>
      <c r="E1230" s="94"/>
      <c r="F1230" s="94"/>
      <c r="G1230" s="94"/>
      <c r="H1230" s="92"/>
    </row>
    <row r="1231">
      <c r="A1231" s="91"/>
      <c r="B1231" s="91"/>
      <c r="C1231" s="91"/>
      <c r="D1231" s="91"/>
      <c r="E1231" s="94"/>
      <c r="F1231" s="94"/>
      <c r="G1231" s="94"/>
      <c r="H1231" s="92"/>
    </row>
    <row r="1232">
      <c r="A1232" s="91"/>
      <c r="B1232" s="91"/>
      <c r="C1232" s="91"/>
      <c r="D1232" s="91"/>
      <c r="E1232" s="94"/>
      <c r="F1232" s="94"/>
      <c r="G1232" s="94"/>
      <c r="H1232" s="92"/>
    </row>
    <row r="1233">
      <c r="A1233" s="91"/>
      <c r="B1233" s="91"/>
      <c r="C1233" s="91"/>
      <c r="D1233" s="91"/>
      <c r="E1233" s="94"/>
      <c r="F1233" s="94"/>
      <c r="G1233" s="94"/>
      <c r="H1233" s="92"/>
    </row>
    <row r="1234">
      <c r="A1234" s="91"/>
      <c r="B1234" s="91"/>
      <c r="C1234" s="91"/>
      <c r="D1234" s="91"/>
      <c r="E1234" s="94"/>
      <c r="F1234" s="94"/>
      <c r="G1234" s="94"/>
      <c r="H1234" s="92"/>
    </row>
    <row r="1235">
      <c r="A1235" s="91"/>
      <c r="B1235" s="91"/>
      <c r="C1235" s="91"/>
      <c r="D1235" s="91"/>
      <c r="E1235" s="94"/>
      <c r="F1235" s="94"/>
      <c r="G1235" s="94"/>
      <c r="H1235" s="92"/>
    </row>
    <row r="1236">
      <c r="A1236" s="91"/>
      <c r="B1236" s="91"/>
      <c r="C1236" s="91"/>
      <c r="D1236" s="91"/>
      <c r="E1236" s="94"/>
      <c r="F1236" s="94"/>
      <c r="G1236" s="94"/>
      <c r="H1236" s="92"/>
    </row>
    <row r="1237">
      <c r="A1237" s="91"/>
      <c r="B1237" s="91"/>
      <c r="C1237" s="91"/>
      <c r="D1237" s="91"/>
      <c r="E1237" s="94"/>
      <c r="F1237" s="94"/>
      <c r="G1237" s="94"/>
      <c r="H1237" s="92"/>
    </row>
    <row r="1238">
      <c r="A1238" s="91"/>
      <c r="B1238" s="91"/>
      <c r="C1238" s="91"/>
      <c r="D1238" s="91"/>
      <c r="E1238" s="94"/>
      <c r="F1238" s="94"/>
      <c r="G1238" s="94"/>
      <c r="H1238" s="92"/>
    </row>
    <row r="1239">
      <c r="A1239" s="91"/>
      <c r="B1239" s="91"/>
      <c r="C1239" s="91"/>
      <c r="D1239" s="91"/>
      <c r="E1239" s="94"/>
      <c r="F1239" s="94"/>
      <c r="G1239" s="94"/>
      <c r="H1239" s="92"/>
    </row>
    <row r="1240">
      <c r="A1240" s="91"/>
      <c r="B1240" s="91"/>
      <c r="C1240" s="91"/>
      <c r="D1240" s="91"/>
      <c r="E1240" s="94"/>
      <c r="F1240" s="94"/>
      <c r="G1240" s="94"/>
      <c r="H1240" s="92"/>
    </row>
    <row r="1241">
      <c r="A1241" s="91"/>
      <c r="B1241" s="91"/>
      <c r="C1241" s="91"/>
      <c r="D1241" s="91"/>
      <c r="E1241" s="94"/>
      <c r="F1241" s="94"/>
      <c r="G1241" s="94"/>
      <c r="H1241" s="92"/>
    </row>
    <row r="1242">
      <c r="A1242" s="91"/>
      <c r="B1242" s="91"/>
      <c r="C1242" s="91"/>
      <c r="D1242" s="91"/>
      <c r="E1242" s="94"/>
      <c r="F1242" s="94"/>
      <c r="G1242" s="94"/>
      <c r="H1242" s="92"/>
    </row>
    <row r="1243">
      <c r="A1243" s="91"/>
      <c r="B1243" s="91"/>
      <c r="C1243" s="91"/>
      <c r="D1243" s="91"/>
      <c r="E1243" s="94"/>
      <c r="F1243" s="94"/>
      <c r="G1243" s="94"/>
      <c r="H1243" s="92"/>
    </row>
    <row r="1244">
      <c r="A1244" s="91"/>
      <c r="B1244" s="91"/>
      <c r="C1244" s="91"/>
      <c r="D1244" s="91"/>
      <c r="E1244" s="94"/>
      <c r="F1244" s="94"/>
      <c r="G1244" s="94"/>
      <c r="H1244" s="92"/>
    </row>
    <row r="1245">
      <c r="A1245" s="91"/>
      <c r="B1245" s="91"/>
      <c r="C1245" s="91"/>
      <c r="D1245" s="91"/>
      <c r="E1245" s="94"/>
      <c r="F1245" s="94"/>
      <c r="G1245" s="94"/>
      <c r="H1245" s="92"/>
    </row>
    <row r="1246">
      <c r="A1246" s="91"/>
      <c r="B1246" s="91"/>
      <c r="C1246" s="91"/>
      <c r="D1246" s="91"/>
      <c r="E1246" s="94"/>
      <c r="F1246" s="94"/>
      <c r="G1246" s="94"/>
      <c r="H1246" s="92"/>
    </row>
    <row r="1247">
      <c r="A1247" s="91"/>
      <c r="B1247" s="91"/>
      <c r="C1247" s="91"/>
      <c r="D1247" s="91"/>
      <c r="E1247" s="94"/>
      <c r="F1247" s="94"/>
      <c r="G1247" s="94"/>
      <c r="H1247" s="92"/>
    </row>
    <row r="1248">
      <c r="A1248" s="91"/>
      <c r="B1248" s="91"/>
      <c r="C1248" s="91"/>
      <c r="D1248" s="91"/>
      <c r="E1248" s="94"/>
      <c r="F1248" s="94"/>
      <c r="G1248" s="94"/>
      <c r="H1248" s="92"/>
    </row>
    <row r="1249">
      <c r="A1249" s="91"/>
      <c r="B1249" s="91"/>
      <c r="C1249" s="91"/>
      <c r="D1249" s="91"/>
      <c r="E1249" s="94"/>
      <c r="F1249" s="94"/>
      <c r="G1249" s="94"/>
      <c r="H1249" s="92"/>
    </row>
    <row r="1250">
      <c r="A1250" s="91"/>
      <c r="B1250" s="91"/>
      <c r="C1250" s="91"/>
      <c r="D1250" s="91"/>
      <c r="E1250" s="94"/>
      <c r="F1250" s="94"/>
      <c r="G1250" s="94"/>
      <c r="H1250" s="92"/>
    </row>
    <row r="1251">
      <c r="A1251" s="91"/>
      <c r="B1251" s="91"/>
      <c r="C1251" s="91"/>
      <c r="D1251" s="91"/>
      <c r="E1251" s="94"/>
      <c r="F1251" s="94"/>
      <c r="G1251" s="94"/>
      <c r="H1251" s="92"/>
    </row>
    <row r="1252">
      <c r="A1252" s="91"/>
      <c r="B1252" s="91"/>
      <c r="C1252" s="91"/>
      <c r="D1252" s="91"/>
      <c r="E1252" s="94"/>
      <c r="F1252" s="94"/>
      <c r="G1252" s="94"/>
      <c r="H1252" s="92"/>
    </row>
    <row r="1253">
      <c r="A1253" s="91"/>
      <c r="B1253" s="91"/>
      <c r="C1253" s="91"/>
      <c r="D1253" s="91"/>
      <c r="E1253" s="94"/>
      <c r="F1253" s="94"/>
      <c r="G1253" s="94"/>
      <c r="H1253" s="92"/>
    </row>
    <row r="1254">
      <c r="A1254" s="91"/>
      <c r="B1254" s="91"/>
      <c r="C1254" s="91"/>
      <c r="D1254" s="91"/>
      <c r="E1254" s="94"/>
      <c r="F1254" s="94"/>
      <c r="G1254" s="94"/>
      <c r="H1254" s="92"/>
    </row>
    <row r="1255">
      <c r="A1255" s="91"/>
      <c r="B1255" s="91"/>
      <c r="C1255" s="91"/>
      <c r="D1255" s="91"/>
      <c r="E1255" s="94"/>
      <c r="F1255" s="94"/>
      <c r="G1255" s="94"/>
      <c r="H1255" s="92"/>
    </row>
    <row r="1256">
      <c r="A1256" s="91"/>
      <c r="B1256" s="91"/>
      <c r="C1256" s="91"/>
      <c r="D1256" s="91"/>
      <c r="E1256" s="94"/>
      <c r="F1256" s="94"/>
      <c r="G1256" s="94"/>
      <c r="H1256" s="92"/>
    </row>
    <row r="1257">
      <c r="A1257" s="91"/>
      <c r="B1257" s="91"/>
      <c r="C1257" s="91"/>
      <c r="D1257" s="91"/>
      <c r="E1257" s="94"/>
      <c r="F1257" s="94"/>
      <c r="G1257" s="94"/>
      <c r="H1257" s="92"/>
    </row>
    <row r="1258">
      <c r="A1258" s="91"/>
      <c r="B1258" s="91"/>
      <c r="C1258" s="91"/>
      <c r="D1258" s="91"/>
      <c r="E1258" s="94"/>
      <c r="F1258" s="94"/>
      <c r="G1258" s="94"/>
      <c r="H1258" s="92"/>
    </row>
    <row r="1259">
      <c r="A1259" s="91"/>
      <c r="B1259" s="91"/>
      <c r="C1259" s="91"/>
      <c r="D1259" s="91"/>
      <c r="E1259" s="94"/>
      <c r="F1259" s="94"/>
      <c r="G1259" s="94"/>
      <c r="H1259" s="92"/>
    </row>
    <row r="1260">
      <c r="A1260" s="91"/>
      <c r="B1260" s="91"/>
      <c r="C1260" s="91"/>
      <c r="D1260" s="91"/>
      <c r="E1260" s="94"/>
      <c r="F1260" s="94"/>
      <c r="G1260" s="94"/>
      <c r="H1260" s="92"/>
    </row>
    <row r="1261">
      <c r="A1261" s="91"/>
      <c r="B1261" s="91"/>
      <c r="C1261" s="91"/>
      <c r="D1261" s="91"/>
      <c r="E1261" s="94"/>
      <c r="F1261" s="94"/>
      <c r="G1261" s="94"/>
      <c r="H1261" s="92"/>
    </row>
    <row r="1262">
      <c r="A1262" s="91"/>
      <c r="B1262" s="91"/>
      <c r="C1262" s="91"/>
      <c r="D1262" s="91"/>
      <c r="E1262" s="94"/>
      <c r="F1262" s="94"/>
      <c r="G1262" s="94"/>
      <c r="H1262" s="92"/>
    </row>
    <row r="1263">
      <c r="A1263" s="91"/>
      <c r="B1263" s="91"/>
      <c r="C1263" s="91"/>
      <c r="D1263" s="91"/>
      <c r="E1263" s="94"/>
      <c r="F1263" s="94"/>
      <c r="G1263" s="94"/>
      <c r="H1263" s="92"/>
    </row>
    <row r="1264">
      <c r="A1264" s="91"/>
      <c r="B1264" s="91"/>
      <c r="C1264" s="91"/>
      <c r="D1264" s="91"/>
      <c r="E1264" s="94"/>
      <c r="F1264" s="94"/>
      <c r="G1264" s="94"/>
      <c r="H1264" s="92"/>
    </row>
    <row r="1265">
      <c r="A1265" s="91"/>
      <c r="B1265" s="91"/>
      <c r="C1265" s="91"/>
      <c r="D1265" s="91"/>
      <c r="E1265" s="94"/>
      <c r="F1265" s="94"/>
      <c r="G1265" s="94"/>
      <c r="H1265" s="92"/>
    </row>
    <row r="1266">
      <c r="A1266" s="91"/>
      <c r="B1266" s="91"/>
      <c r="C1266" s="91"/>
      <c r="D1266" s="91"/>
      <c r="E1266" s="94"/>
      <c r="F1266" s="94"/>
      <c r="G1266" s="94"/>
      <c r="H1266" s="92"/>
    </row>
    <row r="1267">
      <c r="A1267" s="91"/>
      <c r="B1267" s="91"/>
      <c r="C1267" s="91"/>
      <c r="D1267" s="91"/>
      <c r="E1267" s="94"/>
      <c r="F1267" s="94"/>
      <c r="G1267" s="94"/>
      <c r="H1267" s="92"/>
    </row>
    <row r="1268">
      <c r="A1268" s="91"/>
      <c r="B1268" s="91"/>
      <c r="C1268" s="91"/>
      <c r="D1268" s="91"/>
      <c r="E1268" s="94"/>
      <c r="F1268" s="94"/>
      <c r="G1268" s="94"/>
      <c r="H1268" s="92"/>
    </row>
    <row r="1269">
      <c r="A1269" s="91"/>
      <c r="B1269" s="91"/>
      <c r="C1269" s="91"/>
      <c r="D1269" s="91"/>
      <c r="E1269" s="94"/>
      <c r="F1269" s="94"/>
      <c r="G1269" s="94"/>
      <c r="H1269" s="92"/>
    </row>
    <row r="1270">
      <c r="A1270" s="91"/>
      <c r="B1270" s="91"/>
      <c r="C1270" s="91"/>
      <c r="D1270" s="91"/>
      <c r="E1270" s="94"/>
      <c r="F1270" s="94"/>
      <c r="G1270" s="94"/>
      <c r="H1270" s="92"/>
    </row>
    <row r="1271">
      <c r="A1271" s="91"/>
      <c r="B1271" s="91"/>
      <c r="C1271" s="91"/>
      <c r="D1271" s="91"/>
      <c r="E1271" s="94"/>
      <c r="F1271" s="94"/>
      <c r="G1271" s="94"/>
      <c r="H1271" s="92"/>
    </row>
    <row r="1272">
      <c r="A1272" s="91"/>
      <c r="B1272" s="91"/>
      <c r="C1272" s="91"/>
      <c r="D1272" s="91"/>
      <c r="E1272" s="94"/>
      <c r="F1272" s="94"/>
      <c r="G1272" s="94"/>
      <c r="H1272" s="92"/>
    </row>
    <row r="1273">
      <c r="A1273" s="91"/>
      <c r="B1273" s="91"/>
      <c r="C1273" s="91"/>
      <c r="D1273" s="91"/>
      <c r="E1273" s="94"/>
      <c r="F1273" s="94"/>
      <c r="G1273" s="94"/>
      <c r="H1273" s="92"/>
    </row>
    <row r="1274">
      <c r="A1274" s="91"/>
      <c r="B1274" s="91"/>
      <c r="C1274" s="91"/>
      <c r="D1274" s="91"/>
      <c r="E1274" s="94"/>
      <c r="F1274" s="94"/>
      <c r="G1274" s="94"/>
      <c r="H1274" s="92"/>
    </row>
    <row r="1275">
      <c r="A1275" s="91"/>
      <c r="B1275" s="91"/>
      <c r="C1275" s="91"/>
      <c r="D1275" s="91"/>
      <c r="E1275" s="94"/>
      <c r="F1275" s="94"/>
      <c r="G1275" s="94"/>
      <c r="H1275" s="92"/>
    </row>
    <row r="1276">
      <c r="A1276" s="91"/>
      <c r="B1276" s="91"/>
      <c r="C1276" s="91"/>
      <c r="D1276" s="91"/>
      <c r="E1276" s="94"/>
      <c r="F1276" s="94"/>
      <c r="G1276" s="94"/>
      <c r="H1276" s="92"/>
    </row>
    <row r="1277">
      <c r="A1277" s="91"/>
      <c r="B1277" s="91"/>
      <c r="C1277" s="91"/>
      <c r="D1277" s="91"/>
      <c r="E1277" s="94"/>
      <c r="F1277" s="94"/>
      <c r="G1277" s="94"/>
      <c r="H1277" s="92"/>
    </row>
    <row r="1278">
      <c r="A1278" s="91"/>
      <c r="B1278" s="91"/>
      <c r="C1278" s="91"/>
      <c r="D1278" s="91"/>
      <c r="E1278" s="94"/>
      <c r="F1278" s="94"/>
      <c r="G1278" s="94"/>
      <c r="H1278" s="92"/>
    </row>
    <row r="1279">
      <c r="A1279" s="91"/>
      <c r="B1279" s="91"/>
      <c r="C1279" s="91"/>
      <c r="D1279" s="91"/>
      <c r="E1279" s="94"/>
      <c r="F1279" s="94"/>
      <c r="G1279" s="94"/>
      <c r="H1279" s="92"/>
    </row>
    <row r="1280">
      <c r="A1280" s="91"/>
      <c r="B1280" s="91"/>
      <c r="C1280" s="91"/>
      <c r="D1280" s="91"/>
      <c r="E1280" s="94"/>
      <c r="F1280" s="94"/>
      <c r="G1280" s="94"/>
      <c r="H1280" s="92"/>
    </row>
    <row r="1281">
      <c r="A1281" s="91"/>
      <c r="B1281" s="91"/>
      <c r="C1281" s="91"/>
      <c r="D1281" s="91"/>
      <c r="E1281" s="94"/>
      <c r="F1281" s="94"/>
      <c r="G1281" s="94"/>
      <c r="H1281" s="92"/>
    </row>
    <row r="1282">
      <c r="A1282" s="91"/>
      <c r="B1282" s="91"/>
      <c r="C1282" s="91"/>
      <c r="D1282" s="91"/>
      <c r="E1282" s="94"/>
      <c r="F1282" s="94"/>
      <c r="G1282" s="94"/>
      <c r="H1282" s="92"/>
    </row>
    <row r="1283">
      <c r="A1283" s="91"/>
      <c r="B1283" s="91"/>
      <c r="C1283" s="91"/>
      <c r="D1283" s="91"/>
      <c r="E1283" s="94"/>
      <c r="F1283" s="94"/>
      <c r="G1283" s="94"/>
      <c r="H1283" s="92"/>
    </row>
    <row r="1284">
      <c r="A1284" s="91"/>
      <c r="B1284" s="91"/>
      <c r="C1284" s="91"/>
      <c r="D1284" s="91"/>
      <c r="E1284" s="94"/>
      <c r="F1284" s="94"/>
      <c r="G1284" s="94"/>
      <c r="H1284" s="92"/>
    </row>
    <row r="1285">
      <c r="A1285" s="91"/>
      <c r="B1285" s="91"/>
      <c r="C1285" s="91"/>
      <c r="D1285" s="91"/>
      <c r="E1285" s="94"/>
      <c r="F1285" s="94"/>
      <c r="G1285" s="94"/>
      <c r="H1285" s="92"/>
    </row>
    <row r="1286">
      <c r="A1286" s="91"/>
      <c r="B1286" s="91"/>
      <c r="C1286" s="91"/>
      <c r="D1286" s="91"/>
      <c r="E1286" s="94"/>
      <c r="F1286" s="94"/>
      <c r="G1286" s="94"/>
      <c r="H1286" s="92"/>
    </row>
    <row r="1287">
      <c r="A1287" s="91"/>
      <c r="B1287" s="91"/>
      <c r="C1287" s="91"/>
      <c r="D1287" s="91"/>
      <c r="E1287" s="94"/>
      <c r="F1287" s="94"/>
      <c r="G1287" s="94"/>
      <c r="H1287" s="92"/>
    </row>
    <row r="1288">
      <c r="A1288" s="91"/>
      <c r="B1288" s="91"/>
      <c r="C1288" s="91"/>
      <c r="D1288" s="91"/>
      <c r="E1288" s="94"/>
      <c r="F1288" s="94"/>
      <c r="G1288" s="94"/>
      <c r="H1288" s="92"/>
    </row>
    <row r="1289">
      <c r="A1289" s="91"/>
      <c r="B1289" s="91"/>
      <c r="C1289" s="91"/>
      <c r="D1289" s="91"/>
      <c r="E1289" s="94"/>
      <c r="F1289" s="94"/>
      <c r="G1289" s="94"/>
      <c r="H1289" s="92"/>
    </row>
    <row r="1290">
      <c r="A1290" s="91"/>
      <c r="B1290" s="91"/>
      <c r="C1290" s="91"/>
      <c r="D1290" s="91"/>
      <c r="E1290" s="94"/>
      <c r="F1290" s="94"/>
      <c r="G1290" s="94"/>
      <c r="H1290" s="92"/>
    </row>
    <row r="1291">
      <c r="A1291" s="91"/>
      <c r="B1291" s="91"/>
      <c r="C1291" s="91"/>
      <c r="D1291" s="91"/>
      <c r="E1291" s="94"/>
      <c r="F1291" s="94"/>
      <c r="G1291" s="94"/>
      <c r="H1291" s="92"/>
    </row>
    <row r="1292">
      <c r="A1292" s="91"/>
      <c r="B1292" s="91"/>
      <c r="C1292" s="91"/>
      <c r="D1292" s="91"/>
      <c r="E1292" s="94"/>
      <c r="F1292" s="94"/>
      <c r="G1292" s="94"/>
      <c r="H1292" s="92"/>
    </row>
    <row r="1293">
      <c r="A1293" s="91"/>
      <c r="B1293" s="91"/>
      <c r="C1293" s="91"/>
      <c r="D1293" s="91"/>
      <c r="E1293" s="94"/>
      <c r="F1293" s="94"/>
      <c r="G1293" s="94"/>
      <c r="H1293" s="92"/>
    </row>
    <row r="1294">
      <c r="A1294" s="91"/>
      <c r="B1294" s="91"/>
      <c r="C1294" s="91"/>
      <c r="D1294" s="91"/>
      <c r="E1294" s="94"/>
      <c r="F1294" s="94"/>
      <c r="G1294" s="94"/>
      <c r="H1294" s="92"/>
    </row>
    <row r="1295">
      <c r="A1295" s="91"/>
      <c r="B1295" s="91"/>
      <c r="C1295" s="91"/>
      <c r="D1295" s="91"/>
      <c r="E1295" s="94"/>
      <c r="F1295" s="94"/>
      <c r="G1295" s="94"/>
      <c r="H1295" s="92"/>
    </row>
    <row r="1296">
      <c r="A1296" s="91"/>
      <c r="B1296" s="91"/>
      <c r="C1296" s="91"/>
      <c r="D1296" s="91"/>
      <c r="E1296" s="94"/>
      <c r="F1296" s="94"/>
      <c r="G1296" s="94"/>
      <c r="H1296" s="92"/>
    </row>
    <row r="1297">
      <c r="A1297" s="91"/>
      <c r="B1297" s="91"/>
      <c r="C1297" s="91"/>
      <c r="D1297" s="91"/>
      <c r="E1297" s="94"/>
      <c r="F1297" s="94"/>
      <c r="G1297" s="94"/>
      <c r="H1297" s="92"/>
    </row>
    <row r="1298">
      <c r="A1298" s="91"/>
      <c r="B1298" s="91"/>
      <c r="C1298" s="91"/>
      <c r="D1298" s="91"/>
      <c r="E1298" s="94"/>
      <c r="F1298" s="94"/>
      <c r="G1298" s="94"/>
      <c r="H1298" s="92"/>
    </row>
    <row r="1299">
      <c r="A1299" s="91"/>
      <c r="B1299" s="91"/>
      <c r="C1299" s="91"/>
      <c r="D1299" s="91"/>
      <c r="E1299" s="94"/>
      <c r="F1299" s="94"/>
      <c r="G1299" s="94"/>
      <c r="H1299" s="92"/>
    </row>
    <row r="1300">
      <c r="A1300" s="91"/>
      <c r="B1300" s="91"/>
      <c r="C1300" s="91"/>
      <c r="D1300" s="91"/>
      <c r="E1300" s="94"/>
      <c r="F1300" s="94"/>
      <c r="G1300" s="94"/>
      <c r="H1300" s="92"/>
    </row>
    <row r="1301">
      <c r="A1301" s="91"/>
      <c r="B1301" s="91"/>
      <c r="C1301" s="91"/>
      <c r="D1301" s="91"/>
      <c r="E1301" s="94"/>
      <c r="F1301" s="94"/>
      <c r="G1301" s="94"/>
      <c r="H1301" s="92"/>
    </row>
    <row r="1302">
      <c r="A1302" s="91"/>
      <c r="B1302" s="91"/>
      <c r="C1302" s="91"/>
      <c r="D1302" s="91"/>
      <c r="E1302" s="94"/>
      <c r="F1302" s="94"/>
      <c r="G1302" s="94"/>
      <c r="H1302" s="92"/>
    </row>
    <row r="1303">
      <c r="A1303" s="91"/>
      <c r="B1303" s="91"/>
      <c r="C1303" s="91"/>
      <c r="D1303" s="91"/>
      <c r="E1303" s="94"/>
      <c r="F1303" s="94"/>
      <c r="G1303" s="94"/>
      <c r="H1303" s="92"/>
    </row>
    <row r="1304">
      <c r="A1304" s="91"/>
      <c r="B1304" s="91"/>
      <c r="C1304" s="91"/>
      <c r="D1304" s="91"/>
      <c r="E1304" s="94"/>
      <c r="F1304" s="94"/>
      <c r="G1304" s="94"/>
      <c r="H1304" s="92"/>
    </row>
    <row r="1305">
      <c r="A1305" s="91"/>
      <c r="B1305" s="91"/>
      <c r="C1305" s="91"/>
      <c r="D1305" s="91"/>
      <c r="E1305" s="94"/>
      <c r="F1305" s="94"/>
      <c r="G1305" s="94"/>
      <c r="H1305" s="92"/>
    </row>
    <row r="1306">
      <c r="A1306" s="91"/>
      <c r="B1306" s="91"/>
      <c r="C1306" s="91"/>
      <c r="D1306" s="91"/>
      <c r="E1306" s="94"/>
      <c r="F1306" s="94"/>
      <c r="G1306" s="94"/>
      <c r="H1306" s="92"/>
    </row>
    <row r="1307">
      <c r="A1307" s="91"/>
      <c r="B1307" s="91"/>
      <c r="C1307" s="91"/>
      <c r="D1307" s="91"/>
      <c r="E1307" s="94"/>
      <c r="F1307" s="94"/>
      <c r="G1307" s="94"/>
      <c r="H1307" s="92"/>
    </row>
    <row r="1308">
      <c r="A1308" s="91"/>
      <c r="B1308" s="91"/>
      <c r="C1308" s="91"/>
      <c r="D1308" s="91"/>
      <c r="E1308" s="94"/>
      <c r="F1308" s="94"/>
      <c r="G1308" s="94"/>
      <c r="H1308" s="92"/>
    </row>
    <row r="1309">
      <c r="A1309" s="91"/>
      <c r="B1309" s="91"/>
      <c r="C1309" s="91"/>
      <c r="D1309" s="91"/>
      <c r="E1309" s="94"/>
      <c r="F1309" s="94"/>
      <c r="G1309" s="94"/>
      <c r="H1309" s="92"/>
    </row>
    <row r="1310">
      <c r="A1310" s="91"/>
      <c r="B1310" s="91"/>
      <c r="C1310" s="91"/>
      <c r="D1310" s="91"/>
      <c r="E1310" s="94"/>
      <c r="F1310" s="94"/>
      <c r="G1310" s="94"/>
      <c r="H1310" s="92"/>
    </row>
    <row r="1311">
      <c r="A1311" s="91"/>
      <c r="B1311" s="91"/>
      <c r="C1311" s="91"/>
      <c r="D1311" s="91"/>
      <c r="E1311" s="94"/>
      <c r="F1311" s="94"/>
      <c r="G1311" s="94"/>
      <c r="H1311" s="92"/>
    </row>
    <row r="1312">
      <c r="A1312" s="91"/>
      <c r="B1312" s="91"/>
      <c r="C1312" s="91"/>
      <c r="D1312" s="91"/>
      <c r="E1312" s="94"/>
      <c r="F1312" s="94"/>
      <c r="G1312" s="94"/>
      <c r="H1312" s="92"/>
    </row>
    <row r="1313">
      <c r="A1313" s="91"/>
      <c r="B1313" s="91"/>
      <c r="C1313" s="91"/>
      <c r="D1313" s="91"/>
      <c r="E1313" s="94"/>
      <c r="F1313" s="94"/>
      <c r="G1313" s="94"/>
      <c r="H1313" s="92"/>
    </row>
    <row r="1314">
      <c r="A1314" s="91"/>
      <c r="B1314" s="91"/>
      <c r="C1314" s="91"/>
      <c r="D1314" s="91"/>
      <c r="E1314" s="94"/>
      <c r="F1314" s="94"/>
      <c r="G1314" s="94"/>
      <c r="H1314" s="92"/>
    </row>
    <row r="1315">
      <c r="A1315" s="91"/>
      <c r="B1315" s="91"/>
      <c r="C1315" s="91"/>
      <c r="D1315" s="91"/>
      <c r="E1315" s="94"/>
      <c r="F1315" s="94"/>
      <c r="G1315" s="94"/>
      <c r="H1315" s="92"/>
    </row>
    <row r="1316">
      <c r="A1316" s="91"/>
      <c r="B1316" s="91"/>
      <c r="C1316" s="91"/>
      <c r="D1316" s="91"/>
      <c r="E1316" s="94"/>
      <c r="F1316" s="94"/>
      <c r="G1316" s="94"/>
      <c r="H1316" s="92"/>
    </row>
    <row r="1317">
      <c r="A1317" s="91"/>
      <c r="B1317" s="91"/>
      <c r="C1317" s="91"/>
      <c r="D1317" s="91"/>
      <c r="E1317" s="94"/>
      <c r="F1317" s="94"/>
      <c r="G1317" s="94"/>
      <c r="H1317" s="92"/>
    </row>
    <row r="1318">
      <c r="A1318" s="91"/>
      <c r="B1318" s="91"/>
      <c r="C1318" s="91"/>
      <c r="D1318" s="91"/>
      <c r="E1318" s="94"/>
      <c r="F1318" s="94"/>
      <c r="G1318" s="94"/>
      <c r="H1318" s="92"/>
    </row>
    <row r="1319">
      <c r="A1319" s="91"/>
      <c r="B1319" s="91"/>
      <c r="C1319" s="91"/>
      <c r="D1319" s="91"/>
      <c r="E1319" s="94"/>
      <c r="F1319" s="94"/>
      <c r="G1319" s="94"/>
      <c r="H1319" s="92"/>
    </row>
    <row r="1320">
      <c r="A1320" s="91"/>
      <c r="B1320" s="91"/>
      <c r="C1320" s="91"/>
      <c r="D1320" s="91"/>
      <c r="E1320" s="94"/>
      <c r="F1320" s="94"/>
      <c r="G1320" s="94"/>
      <c r="H1320" s="92"/>
    </row>
    <row r="1321">
      <c r="A1321" s="91"/>
      <c r="B1321" s="91"/>
      <c r="C1321" s="91"/>
      <c r="D1321" s="91"/>
      <c r="E1321" s="94"/>
      <c r="F1321" s="94"/>
      <c r="G1321" s="94"/>
      <c r="H1321" s="92"/>
    </row>
    <row r="1322">
      <c r="A1322" s="91"/>
      <c r="B1322" s="91"/>
      <c r="C1322" s="91"/>
      <c r="D1322" s="91"/>
      <c r="E1322" s="94"/>
      <c r="F1322" s="94"/>
      <c r="G1322" s="94"/>
      <c r="H1322" s="92"/>
    </row>
    <row r="1323">
      <c r="A1323" s="91"/>
      <c r="B1323" s="91"/>
      <c r="C1323" s="91"/>
      <c r="D1323" s="91"/>
      <c r="E1323" s="94"/>
      <c r="F1323" s="94"/>
      <c r="G1323" s="94"/>
      <c r="H1323" s="92"/>
    </row>
    <row r="1324">
      <c r="A1324" s="91"/>
      <c r="B1324" s="91"/>
      <c r="C1324" s="91"/>
      <c r="D1324" s="91"/>
      <c r="E1324" s="94"/>
      <c r="F1324" s="94"/>
      <c r="G1324" s="94"/>
      <c r="H1324" s="92"/>
    </row>
    <row r="1325">
      <c r="A1325" s="91"/>
      <c r="B1325" s="91"/>
      <c r="C1325" s="91"/>
      <c r="D1325" s="91"/>
      <c r="E1325" s="94"/>
      <c r="F1325" s="94"/>
      <c r="G1325" s="94"/>
      <c r="H1325" s="92"/>
    </row>
    <row r="1326">
      <c r="A1326" s="91"/>
      <c r="B1326" s="91"/>
      <c r="C1326" s="91"/>
      <c r="D1326" s="91"/>
      <c r="E1326" s="94"/>
      <c r="F1326" s="94"/>
      <c r="G1326" s="94"/>
      <c r="H1326" s="92"/>
    </row>
    <row r="1327">
      <c r="A1327" s="91"/>
      <c r="B1327" s="91"/>
      <c r="C1327" s="91"/>
      <c r="D1327" s="91"/>
      <c r="E1327" s="94"/>
      <c r="F1327" s="94"/>
      <c r="G1327" s="94"/>
      <c r="H1327" s="92"/>
    </row>
    <row r="1328">
      <c r="A1328" s="91"/>
      <c r="B1328" s="91"/>
      <c r="C1328" s="91"/>
      <c r="D1328" s="91"/>
      <c r="E1328" s="94"/>
      <c r="F1328" s="94"/>
      <c r="G1328" s="94"/>
      <c r="H1328" s="92"/>
    </row>
    <row r="1329">
      <c r="A1329" s="91"/>
      <c r="B1329" s="91"/>
      <c r="C1329" s="91"/>
      <c r="D1329" s="91"/>
      <c r="E1329" s="94"/>
      <c r="F1329" s="94"/>
      <c r="G1329" s="94"/>
      <c r="H1329" s="92"/>
    </row>
    <row r="1330">
      <c r="A1330" s="91"/>
      <c r="B1330" s="91"/>
      <c r="C1330" s="91"/>
      <c r="D1330" s="91"/>
      <c r="E1330" s="94"/>
      <c r="F1330" s="94"/>
      <c r="G1330" s="94"/>
      <c r="H1330" s="92"/>
    </row>
    <row r="1331">
      <c r="A1331" s="91"/>
      <c r="B1331" s="91"/>
      <c r="C1331" s="91"/>
      <c r="D1331" s="91"/>
      <c r="E1331" s="94"/>
      <c r="F1331" s="94"/>
      <c r="G1331" s="94"/>
      <c r="H1331" s="92"/>
    </row>
    <row r="1332">
      <c r="A1332" s="91"/>
      <c r="B1332" s="91"/>
      <c r="C1332" s="91"/>
      <c r="D1332" s="91"/>
      <c r="E1332" s="94"/>
      <c r="F1332" s="94"/>
      <c r="G1332" s="94"/>
      <c r="H1332" s="92"/>
    </row>
    <row r="1333">
      <c r="A1333" s="91"/>
      <c r="B1333" s="91"/>
      <c r="C1333" s="91"/>
      <c r="D1333" s="91"/>
      <c r="E1333" s="94"/>
      <c r="F1333" s="94"/>
      <c r="G1333" s="94"/>
      <c r="H1333" s="92"/>
    </row>
    <row r="1334">
      <c r="A1334" s="91"/>
      <c r="B1334" s="91"/>
      <c r="C1334" s="91"/>
      <c r="D1334" s="91"/>
      <c r="E1334" s="94"/>
      <c r="F1334" s="94"/>
      <c r="G1334" s="94"/>
      <c r="H1334" s="92"/>
    </row>
    <row r="1335">
      <c r="A1335" s="91"/>
      <c r="B1335" s="91"/>
      <c r="C1335" s="91"/>
      <c r="D1335" s="91"/>
      <c r="E1335" s="94"/>
      <c r="F1335" s="94"/>
      <c r="G1335" s="94"/>
      <c r="H1335" s="92"/>
    </row>
    <row r="1336">
      <c r="A1336" s="91"/>
      <c r="B1336" s="91"/>
      <c r="C1336" s="91"/>
      <c r="D1336" s="91"/>
      <c r="E1336" s="94"/>
      <c r="F1336" s="94"/>
      <c r="G1336" s="94"/>
      <c r="H1336" s="92"/>
    </row>
    <row r="1337">
      <c r="A1337" s="91"/>
      <c r="B1337" s="91"/>
      <c r="C1337" s="91"/>
      <c r="D1337" s="91"/>
      <c r="E1337" s="94"/>
      <c r="F1337" s="94"/>
      <c r="G1337" s="94"/>
      <c r="H1337" s="92"/>
    </row>
    <row r="1338">
      <c r="A1338" s="91"/>
      <c r="B1338" s="91"/>
      <c r="C1338" s="91"/>
      <c r="D1338" s="91"/>
      <c r="E1338" s="94"/>
      <c r="F1338" s="94"/>
      <c r="G1338" s="94"/>
      <c r="H1338" s="92"/>
    </row>
    <row r="1339">
      <c r="A1339" s="91"/>
      <c r="B1339" s="91"/>
      <c r="C1339" s="91"/>
      <c r="D1339" s="91"/>
      <c r="E1339" s="94"/>
      <c r="F1339" s="94"/>
      <c r="G1339" s="94"/>
      <c r="H1339" s="92"/>
    </row>
    <row r="1340">
      <c r="A1340" s="91"/>
      <c r="B1340" s="91"/>
      <c r="C1340" s="91"/>
      <c r="D1340" s="91"/>
      <c r="E1340" s="94"/>
      <c r="F1340" s="94"/>
      <c r="G1340" s="94"/>
      <c r="H1340" s="92"/>
    </row>
    <row r="1341">
      <c r="A1341" s="91"/>
      <c r="B1341" s="91"/>
      <c r="C1341" s="91"/>
      <c r="D1341" s="91"/>
      <c r="E1341" s="94"/>
      <c r="F1341" s="94"/>
      <c r="G1341" s="94"/>
      <c r="H1341" s="92"/>
    </row>
    <row r="1342">
      <c r="A1342" s="91"/>
      <c r="B1342" s="91"/>
      <c r="C1342" s="91"/>
      <c r="D1342" s="91"/>
      <c r="E1342" s="94"/>
      <c r="F1342" s="94"/>
      <c r="G1342" s="94"/>
      <c r="H1342" s="92"/>
    </row>
    <row r="1343">
      <c r="A1343" s="91"/>
      <c r="B1343" s="91"/>
      <c r="C1343" s="91"/>
      <c r="D1343" s="91"/>
      <c r="E1343" s="94"/>
      <c r="F1343" s="94"/>
      <c r="G1343" s="94"/>
      <c r="H1343" s="92"/>
    </row>
    <row r="1344">
      <c r="A1344" s="91"/>
      <c r="B1344" s="91"/>
      <c r="C1344" s="91"/>
      <c r="D1344" s="91"/>
      <c r="E1344" s="94"/>
      <c r="F1344" s="94"/>
      <c r="G1344" s="94"/>
      <c r="H1344" s="92"/>
    </row>
    <row r="1345">
      <c r="A1345" s="91"/>
      <c r="B1345" s="91"/>
      <c r="C1345" s="91"/>
      <c r="D1345" s="91"/>
      <c r="E1345" s="94"/>
      <c r="F1345" s="94"/>
      <c r="G1345" s="94"/>
      <c r="H1345" s="92"/>
    </row>
    <row r="1346">
      <c r="A1346" s="91"/>
      <c r="B1346" s="91"/>
      <c r="C1346" s="91"/>
      <c r="D1346" s="91"/>
      <c r="E1346" s="94"/>
      <c r="F1346" s="94"/>
      <c r="G1346" s="94"/>
      <c r="H1346" s="92"/>
    </row>
    <row r="1347">
      <c r="A1347" s="91"/>
      <c r="B1347" s="91"/>
      <c r="C1347" s="91"/>
      <c r="D1347" s="91"/>
      <c r="E1347" s="94"/>
      <c r="F1347" s="94"/>
      <c r="G1347" s="94"/>
      <c r="H1347" s="92"/>
    </row>
    <row r="1348">
      <c r="A1348" s="91"/>
      <c r="B1348" s="91"/>
      <c r="C1348" s="91"/>
      <c r="D1348" s="91"/>
      <c r="E1348" s="94"/>
      <c r="F1348" s="94"/>
      <c r="G1348" s="94"/>
      <c r="H1348" s="92"/>
    </row>
    <row r="1349">
      <c r="A1349" s="91"/>
      <c r="B1349" s="91"/>
      <c r="C1349" s="91"/>
      <c r="D1349" s="91"/>
      <c r="E1349" s="94"/>
      <c r="F1349" s="94"/>
      <c r="G1349" s="94"/>
      <c r="H1349" s="92"/>
    </row>
    <row r="1350">
      <c r="A1350" s="91"/>
      <c r="B1350" s="91"/>
      <c r="C1350" s="91"/>
      <c r="D1350" s="91"/>
      <c r="E1350" s="94"/>
      <c r="F1350" s="94"/>
      <c r="G1350" s="94"/>
      <c r="H1350" s="92"/>
    </row>
    <row r="1351">
      <c r="A1351" s="91"/>
      <c r="B1351" s="91"/>
      <c r="C1351" s="91"/>
      <c r="D1351" s="91"/>
      <c r="E1351" s="94"/>
      <c r="F1351" s="94"/>
      <c r="G1351" s="94"/>
      <c r="H1351" s="92"/>
    </row>
    <row r="1352">
      <c r="A1352" s="91"/>
      <c r="B1352" s="91"/>
      <c r="C1352" s="91"/>
      <c r="D1352" s="91"/>
      <c r="E1352" s="94"/>
      <c r="F1352" s="94"/>
      <c r="G1352" s="94"/>
      <c r="H1352" s="92"/>
    </row>
    <row r="1353">
      <c r="A1353" s="91"/>
      <c r="B1353" s="91"/>
      <c r="C1353" s="91"/>
      <c r="D1353" s="91"/>
      <c r="E1353" s="94"/>
      <c r="F1353" s="94"/>
      <c r="G1353" s="94"/>
      <c r="H1353" s="92"/>
    </row>
    <row r="1354">
      <c r="A1354" s="91"/>
      <c r="B1354" s="91"/>
      <c r="C1354" s="91"/>
      <c r="D1354" s="91"/>
      <c r="E1354" s="94"/>
      <c r="F1354" s="94"/>
      <c r="G1354" s="94"/>
      <c r="H1354" s="92"/>
    </row>
    <row r="1355">
      <c r="A1355" s="91"/>
      <c r="B1355" s="91"/>
      <c r="C1355" s="91"/>
      <c r="D1355" s="91"/>
      <c r="E1355" s="94"/>
      <c r="F1355" s="94"/>
      <c r="G1355" s="94"/>
      <c r="H1355" s="92"/>
    </row>
    <row r="1356">
      <c r="A1356" s="91"/>
      <c r="B1356" s="91"/>
      <c r="C1356" s="91"/>
      <c r="D1356" s="91"/>
      <c r="E1356" s="94"/>
      <c r="F1356" s="94"/>
      <c r="G1356" s="94"/>
      <c r="H1356" s="92"/>
    </row>
    <row r="1357">
      <c r="A1357" s="91"/>
      <c r="B1357" s="91"/>
      <c r="C1357" s="91"/>
      <c r="D1357" s="91"/>
      <c r="E1357" s="94"/>
      <c r="F1357" s="94"/>
      <c r="G1357" s="94"/>
      <c r="H1357" s="92"/>
    </row>
    <row r="1358">
      <c r="A1358" s="91"/>
      <c r="B1358" s="91"/>
      <c r="C1358" s="91"/>
      <c r="D1358" s="91"/>
      <c r="E1358" s="94"/>
      <c r="F1358" s="94"/>
      <c r="G1358" s="94"/>
      <c r="H1358" s="92"/>
    </row>
    <row r="1359">
      <c r="A1359" s="91"/>
      <c r="B1359" s="91"/>
      <c r="C1359" s="91"/>
      <c r="D1359" s="91"/>
      <c r="E1359" s="94"/>
      <c r="F1359" s="94"/>
      <c r="G1359" s="94"/>
      <c r="H1359" s="92"/>
    </row>
    <row r="1360">
      <c r="A1360" s="91"/>
      <c r="B1360" s="91"/>
      <c r="C1360" s="91"/>
      <c r="D1360" s="91"/>
      <c r="E1360" s="94"/>
      <c r="F1360" s="94"/>
      <c r="G1360" s="94"/>
      <c r="H1360" s="92"/>
    </row>
    <row r="1361">
      <c r="A1361" s="91"/>
      <c r="B1361" s="91"/>
      <c r="C1361" s="91"/>
      <c r="D1361" s="91"/>
      <c r="E1361" s="94"/>
      <c r="F1361" s="94"/>
      <c r="G1361" s="94"/>
      <c r="H1361" s="92"/>
    </row>
    <row r="1362">
      <c r="A1362" s="91"/>
      <c r="B1362" s="91"/>
      <c r="C1362" s="91"/>
      <c r="D1362" s="91"/>
      <c r="E1362" s="94"/>
      <c r="F1362" s="94"/>
      <c r="G1362" s="94"/>
      <c r="H1362" s="92"/>
    </row>
    <row r="1363">
      <c r="A1363" s="91"/>
      <c r="B1363" s="91"/>
      <c r="C1363" s="91"/>
      <c r="D1363" s="91"/>
      <c r="E1363" s="94"/>
      <c r="F1363" s="94"/>
      <c r="G1363" s="94"/>
      <c r="H1363" s="92"/>
    </row>
    <row r="1364">
      <c r="A1364" s="91"/>
      <c r="B1364" s="91"/>
      <c r="C1364" s="91"/>
      <c r="D1364" s="91"/>
      <c r="E1364" s="94"/>
      <c r="F1364" s="94"/>
      <c r="G1364" s="94"/>
      <c r="H1364" s="92"/>
    </row>
    <row r="1365">
      <c r="A1365" s="91"/>
      <c r="B1365" s="91"/>
      <c r="C1365" s="91"/>
      <c r="D1365" s="91"/>
      <c r="E1365" s="94"/>
      <c r="F1365" s="94"/>
      <c r="G1365" s="94"/>
      <c r="H1365" s="92"/>
    </row>
    <row r="1366">
      <c r="A1366" s="91"/>
      <c r="B1366" s="91"/>
      <c r="C1366" s="91"/>
      <c r="D1366" s="91"/>
      <c r="E1366" s="94"/>
      <c r="F1366" s="94"/>
      <c r="G1366" s="94"/>
      <c r="H1366" s="92"/>
    </row>
    <row r="1367">
      <c r="A1367" s="91"/>
      <c r="B1367" s="91"/>
      <c r="C1367" s="91"/>
      <c r="D1367" s="91"/>
      <c r="E1367" s="94"/>
      <c r="F1367" s="94"/>
      <c r="G1367" s="94"/>
      <c r="H1367" s="92"/>
    </row>
    <row r="1368">
      <c r="A1368" s="91"/>
      <c r="B1368" s="91"/>
      <c r="C1368" s="91"/>
      <c r="D1368" s="91"/>
      <c r="E1368" s="94"/>
      <c r="F1368" s="94"/>
      <c r="G1368" s="94"/>
      <c r="H1368" s="92"/>
    </row>
    <row r="1369">
      <c r="A1369" s="91"/>
      <c r="B1369" s="91"/>
      <c r="C1369" s="91"/>
      <c r="D1369" s="91"/>
      <c r="E1369" s="94"/>
      <c r="F1369" s="94"/>
      <c r="G1369" s="94"/>
      <c r="H1369" s="92"/>
    </row>
    <row r="1370">
      <c r="A1370" s="91"/>
      <c r="B1370" s="91"/>
      <c r="C1370" s="91"/>
      <c r="D1370" s="91"/>
      <c r="E1370" s="94"/>
      <c r="F1370" s="94"/>
      <c r="G1370" s="94"/>
      <c r="H1370" s="92"/>
    </row>
    <row r="1371">
      <c r="A1371" s="91"/>
      <c r="B1371" s="91"/>
      <c r="C1371" s="91"/>
      <c r="D1371" s="91"/>
      <c r="E1371" s="94"/>
      <c r="F1371" s="94"/>
      <c r="G1371" s="94"/>
      <c r="H1371" s="92"/>
    </row>
    <row r="1372">
      <c r="A1372" s="91"/>
      <c r="B1372" s="91"/>
      <c r="C1372" s="91"/>
      <c r="D1372" s="91"/>
      <c r="E1372" s="94"/>
      <c r="F1372" s="94"/>
      <c r="G1372" s="94"/>
      <c r="H1372" s="92"/>
    </row>
    <row r="1373">
      <c r="A1373" s="91"/>
      <c r="B1373" s="91"/>
      <c r="C1373" s="91"/>
      <c r="D1373" s="91"/>
      <c r="E1373" s="94"/>
      <c r="F1373" s="94"/>
      <c r="G1373" s="94"/>
      <c r="H1373" s="92"/>
    </row>
    <row r="1374">
      <c r="A1374" s="91"/>
      <c r="B1374" s="91"/>
      <c r="C1374" s="91"/>
      <c r="D1374" s="91"/>
      <c r="E1374" s="94"/>
      <c r="F1374" s="94"/>
      <c r="G1374" s="94"/>
      <c r="H1374" s="92"/>
    </row>
    <row r="1375">
      <c r="A1375" s="91"/>
      <c r="B1375" s="91"/>
      <c r="C1375" s="91"/>
      <c r="D1375" s="91"/>
      <c r="E1375" s="94"/>
      <c r="F1375" s="94"/>
      <c r="G1375" s="94"/>
      <c r="H1375" s="92"/>
    </row>
    <row r="1376">
      <c r="A1376" s="91"/>
      <c r="B1376" s="91"/>
      <c r="C1376" s="91"/>
      <c r="D1376" s="91"/>
      <c r="E1376" s="94"/>
      <c r="F1376" s="94"/>
      <c r="G1376" s="94"/>
      <c r="H1376" s="92"/>
    </row>
    <row r="1377">
      <c r="A1377" s="91"/>
      <c r="B1377" s="91"/>
      <c r="C1377" s="91"/>
      <c r="D1377" s="91"/>
      <c r="E1377" s="94"/>
      <c r="F1377" s="94"/>
      <c r="G1377" s="94"/>
      <c r="H1377" s="92"/>
    </row>
    <row r="1378">
      <c r="A1378" s="91"/>
      <c r="B1378" s="91"/>
      <c r="C1378" s="91"/>
      <c r="D1378" s="91"/>
      <c r="E1378" s="94"/>
      <c r="F1378" s="94"/>
      <c r="G1378" s="94"/>
      <c r="H1378" s="92"/>
    </row>
    <row r="1379">
      <c r="A1379" s="91"/>
      <c r="B1379" s="91"/>
      <c r="C1379" s="91"/>
      <c r="D1379" s="91"/>
      <c r="E1379" s="94"/>
      <c r="F1379" s="94"/>
      <c r="G1379" s="94"/>
      <c r="H1379" s="92"/>
    </row>
    <row r="1380">
      <c r="A1380" s="91"/>
      <c r="B1380" s="91"/>
      <c r="C1380" s="91"/>
      <c r="D1380" s="91"/>
      <c r="E1380" s="94"/>
      <c r="F1380" s="94"/>
      <c r="G1380" s="94"/>
      <c r="H1380" s="92"/>
    </row>
    <row r="1381">
      <c r="A1381" s="91"/>
      <c r="B1381" s="91"/>
      <c r="C1381" s="91"/>
      <c r="D1381" s="91"/>
      <c r="E1381" s="94"/>
      <c r="F1381" s="94"/>
      <c r="G1381" s="94"/>
      <c r="H1381" s="92"/>
    </row>
    <row r="1382">
      <c r="A1382" s="91"/>
      <c r="B1382" s="91"/>
      <c r="C1382" s="91"/>
      <c r="D1382" s="91"/>
      <c r="E1382" s="94"/>
      <c r="F1382" s="94"/>
      <c r="G1382" s="94"/>
      <c r="H1382" s="92"/>
    </row>
    <row r="1383">
      <c r="A1383" s="91"/>
      <c r="B1383" s="91"/>
      <c r="C1383" s="91"/>
      <c r="D1383" s="91"/>
      <c r="E1383" s="94"/>
      <c r="F1383" s="94"/>
      <c r="G1383" s="94"/>
      <c r="H1383" s="92"/>
    </row>
    <row r="1384">
      <c r="A1384" s="91"/>
      <c r="B1384" s="91"/>
      <c r="C1384" s="91"/>
      <c r="D1384" s="91"/>
      <c r="E1384" s="94"/>
      <c r="F1384" s="94"/>
      <c r="G1384" s="94"/>
      <c r="H1384" s="92"/>
    </row>
    <row r="1385">
      <c r="A1385" s="91"/>
      <c r="B1385" s="91"/>
      <c r="C1385" s="91"/>
      <c r="D1385" s="91"/>
      <c r="E1385" s="94"/>
      <c r="F1385" s="94"/>
      <c r="G1385" s="94"/>
      <c r="H1385" s="92"/>
    </row>
    <row r="1386">
      <c r="A1386" s="91"/>
      <c r="B1386" s="91"/>
      <c r="C1386" s="91"/>
      <c r="D1386" s="91"/>
      <c r="E1386" s="94"/>
      <c r="F1386" s="94"/>
      <c r="G1386" s="94"/>
      <c r="H1386" s="92"/>
    </row>
    <row r="1387">
      <c r="A1387" s="91"/>
      <c r="B1387" s="91"/>
      <c r="C1387" s="91"/>
      <c r="D1387" s="91"/>
      <c r="E1387" s="94"/>
      <c r="F1387" s="94"/>
      <c r="G1387" s="94"/>
      <c r="H1387" s="92"/>
    </row>
    <row r="1388">
      <c r="A1388" s="91"/>
      <c r="B1388" s="91"/>
      <c r="C1388" s="91"/>
      <c r="D1388" s="91"/>
      <c r="E1388" s="94"/>
      <c r="F1388" s="94"/>
      <c r="G1388" s="94"/>
      <c r="H1388" s="92"/>
    </row>
    <row r="1389">
      <c r="A1389" s="91"/>
      <c r="B1389" s="91"/>
      <c r="C1389" s="91"/>
      <c r="D1389" s="91"/>
      <c r="E1389" s="94"/>
      <c r="F1389" s="94"/>
      <c r="G1389" s="94"/>
      <c r="H1389" s="92"/>
    </row>
    <row r="1390">
      <c r="A1390" s="91"/>
      <c r="B1390" s="91"/>
      <c r="C1390" s="91"/>
      <c r="D1390" s="91"/>
      <c r="E1390" s="94"/>
      <c r="F1390" s="94"/>
      <c r="G1390" s="94"/>
      <c r="H1390" s="92"/>
    </row>
    <row r="1391">
      <c r="A1391" s="91"/>
      <c r="B1391" s="91"/>
      <c r="C1391" s="91"/>
      <c r="D1391" s="91"/>
      <c r="E1391" s="94"/>
      <c r="F1391" s="94"/>
      <c r="G1391" s="94"/>
      <c r="H1391" s="92"/>
    </row>
    <row r="1392">
      <c r="A1392" s="91"/>
      <c r="B1392" s="91"/>
      <c r="C1392" s="91"/>
      <c r="D1392" s="91"/>
      <c r="E1392" s="94"/>
      <c r="F1392" s="94"/>
      <c r="G1392" s="94"/>
      <c r="H1392" s="92"/>
    </row>
    <row r="1393">
      <c r="A1393" s="91"/>
      <c r="B1393" s="91"/>
      <c r="C1393" s="91"/>
      <c r="D1393" s="91"/>
      <c r="E1393" s="94"/>
      <c r="F1393" s="94"/>
      <c r="G1393" s="94"/>
      <c r="H1393" s="92"/>
    </row>
    <row r="1394">
      <c r="A1394" s="91"/>
      <c r="B1394" s="91"/>
      <c r="C1394" s="91"/>
      <c r="D1394" s="91"/>
      <c r="E1394" s="94"/>
      <c r="F1394" s="94"/>
      <c r="G1394" s="94"/>
      <c r="H1394" s="92"/>
    </row>
    <row r="1395">
      <c r="A1395" s="91"/>
      <c r="B1395" s="91"/>
      <c r="C1395" s="91"/>
      <c r="D1395" s="91"/>
      <c r="E1395" s="94"/>
      <c r="F1395" s="94"/>
      <c r="G1395" s="94"/>
      <c r="H1395" s="92"/>
    </row>
    <row r="1396">
      <c r="A1396" s="91"/>
      <c r="B1396" s="91"/>
      <c r="C1396" s="91"/>
      <c r="D1396" s="91"/>
      <c r="E1396" s="94"/>
      <c r="F1396" s="94"/>
      <c r="G1396" s="94"/>
      <c r="H1396" s="92"/>
    </row>
    <row r="1397">
      <c r="A1397" s="91"/>
      <c r="B1397" s="91"/>
      <c r="C1397" s="91"/>
      <c r="D1397" s="91"/>
      <c r="E1397" s="94"/>
      <c r="F1397" s="94"/>
      <c r="G1397" s="94"/>
      <c r="H1397" s="92"/>
    </row>
    <row r="1398">
      <c r="A1398" s="91"/>
      <c r="B1398" s="91"/>
      <c r="C1398" s="91"/>
      <c r="D1398" s="91"/>
      <c r="E1398" s="94"/>
      <c r="F1398" s="94"/>
      <c r="G1398" s="94"/>
      <c r="H1398" s="92"/>
    </row>
    <row r="1399">
      <c r="A1399" s="91"/>
      <c r="B1399" s="91"/>
      <c r="C1399" s="91"/>
      <c r="D1399" s="91"/>
      <c r="E1399" s="94"/>
      <c r="F1399" s="94"/>
      <c r="G1399" s="94"/>
      <c r="H1399" s="92"/>
    </row>
    <row r="1400">
      <c r="A1400" s="91"/>
      <c r="B1400" s="91"/>
      <c r="C1400" s="91"/>
      <c r="D1400" s="91"/>
      <c r="E1400" s="94"/>
      <c r="F1400" s="94"/>
      <c r="G1400" s="94"/>
      <c r="H1400" s="92"/>
    </row>
    <row r="1401">
      <c r="A1401" s="91"/>
      <c r="B1401" s="91"/>
      <c r="C1401" s="91"/>
      <c r="D1401" s="91"/>
      <c r="E1401" s="94"/>
      <c r="F1401" s="94"/>
      <c r="G1401" s="94"/>
      <c r="H1401" s="92"/>
    </row>
    <row r="1402">
      <c r="A1402" s="91"/>
      <c r="B1402" s="91"/>
      <c r="C1402" s="91"/>
      <c r="D1402" s="91"/>
      <c r="E1402" s="94"/>
      <c r="F1402" s="94"/>
      <c r="G1402" s="94"/>
      <c r="H1402" s="92"/>
    </row>
    <row r="1403">
      <c r="A1403" s="91"/>
      <c r="B1403" s="91"/>
      <c r="C1403" s="91"/>
      <c r="D1403" s="91"/>
      <c r="E1403" s="94"/>
      <c r="F1403" s="94"/>
      <c r="G1403" s="94"/>
      <c r="H1403" s="92"/>
    </row>
    <row r="1404">
      <c r="A1404" s="91"/>
      <c r="B1404" s="91"/>
      <c r="C1404" s="91"/>
      <c r="D1404" s="91"/>
      <c r="E1404" s="94"/>
      <c r="F1404" s="94"/>
      <c r="G1404" s="94"/>
      <c r="H1404" s="92"/>
    </row>
    <row r="1405">
      <c r="A1405" s="91"/>
      <c r="B1405" s="91"/>
      <c r="C1405" s="91"/>
      <c r="D1405" s="91"/>
      <c r="E1405" s="94"/>
      <c r="F1405" s="94"/>
      <c r="G1405" s="94"/>
      <c r="H1405" s="92"/>
    </row>
    <row r="1406">
      <c r="A1406" s="91"/>
      <c r="B1406" s="91"/>
      <c r="C1406" s="91"/>
      <c r="D1406" s="91"/>
      <c r="E1406" s="94"/>
      <c r="F1406" s="94"/>
      <c r="G1406" s="94"/>
      <c r="H1406" s="92"/>
    </row>
    <row r="1407">
      <c r="A1407" s="91"/>
      <c r="B1407" s="91"/>
      <c r="C1407" s="91"/>
      <c r="D1407" s="91"/>
      <c r="E1407" s="94"/>
      <c r="F1407" s="94"/>
      <c r="G1407" s="94"/>
      <c r="H1407" s="92"/>
    </row>
    <row r="1408">
      <c r="A1408" s="91"/>
      <c r="B1408" s="91"/>
      <c r="C1408" s="91"/>
      <c r="D1408" s="91"/>
      <c r="E1408" s="94"/>
      <c r="F1408" s="94"/>
      <c r="G1408" s="94"/>
      <c r="H1408" s="92"/>
    </row>
    <row r="1409">
      <c r="A1409" s="91"/>
      <c r="B1409" s="91"/>
      <c r="C1409" s="91"/>
      <c r="D1409" s="91"/>
      <c r="E1409" s="94"/>
      <c r="F1409" s="94"/>
      <c r="G1409" s="94"/>
      <c r="H1409" s="92"/>
    </row>
    <row r="1410">
      <c r="A1410" s="91"/>
      <c r="B1410" s="91"/>
      <c r="C1410" s="91"/>
      <c r="D1410" s="91"/>
      <c r="E1410" s="94"/>
      <c r="F1410" s="94"/>
      <c r="G1410" s="94"/>
      <c r="H1410" s="92"/>
    </row>
    <row r="1411">
      <c r="A1411" s="91"/>
      <c r="B1411" s="91"/>
      <c r="C1411" s="91"/>
      <c r="D1411" s="91"/>
      <c r="E1411" s="94"/>
      <c r="F1411" s="94"/>
      <c r="G1411" s="94"/>
      <c r="H1411" s="92"/>
    </row>
    <row r="1412">
      <c r="A1412" s="91"/>
      <c r="B1412" s="91"/>
      <c r="C1412" s="91"/>
      <c r="D1412" s="91"/>
      <c r="E1412" s="94"/>
      <c r="F1412" s="94"/>
      <c r="G1412" s="94"/>
      <c r="H1412" s="92"/>
    </row>
    <row r="1413">
      <c r="A1413" s="91"/>
      <c r="B1413" s="91"/>
      <c r="C1413" s="91"/>
      <c r="D1413" s="91"/>
      <c r="E1413" s="94"/>
      <c r="F1413" s="94"/>
      <c r="G1413" s="94"/>
      <c r="H1413" s="92"/>
    </row>
    <row r="1414">
      <c r="A1414" s="91"/>
      <c r="B1414" s="91"/>
      <c r="C1414" s="91"/>
      <c r="D1414" s="91"/>
      <c r="E1414" s="94"/>
      <c r="F1414" s="94"/>
      <c r="G1414" s="94"/>
      <c r="H1414" s="92"/>
    </row>
    <row r="1415">
      <c r="A1415" s="91"/>
      <c r="B1415" s="91"/>
      <c r="C1415" s="91"/>
      <c r="D1415" s="91"/>
      <c r="E1415" s="94"/>
      <c r="F1415" s="94"/>
      <c r="G1415" s="94"/>
      <c r="H1415" s="92"/>
    </row>
    <row r="1416">
      <c r="A1416" s="91"/>
      <c r="B1416" s="91"/>
      <c r="C1416" s="91"/>
      <c r="D1416" s="91"/>
      <c r="E1416" s="94"/>
      <c r="F1416" s="94"/>
      <c r="G1416" s="94"/>
      <c r="H1416" s="92"/>
    </row>
    <row r="1417">
      <c r="A1417" s="91"/>
      <c r="B1417" s="91"/>
      <c r="C1417" s="91"/>
      <c r="D1417" s="91"/>
      <c r="E1417" s="94"/>
      <c r="F1417" s="94"/>
      <c r="G1417" s="94"/>
      <c r="H1417" s="92"/>
    </row>
    <row r="1418">
      <c r="A1418" s="91"/>
      <c r="B1418" s="91"/>
      <c r="C1418" s="91"/>
      <c r="D1418" s="91"/>
      <c r="E1418" s="94"/>
      <c r="F1418" s="94"/>
      <c r="G1418" s="94"/>
      <c r="H1418" s="92"/>
    </row>
    <row r="1419">
      <c r="A1419" s="91"/>
      <c r="B1419" s="91"/>
      <c r="C1419" s="91"/>
      <c r="D1419" s="91"/>
      <c r="E1419" s="94"/>
      <c r="F1419" s="94"/>
      <c r="G1419" s="94"/>
      <c r="H1419" s="92"/>
    </row>
    <row r="1420">
      <c r="A1420" s="91"/>
      <c r="B1420" s="91"/>
      <c r="C1420" s="91"/>
      <c r="D1420" s="91"/>
      <c r="E1420" s="94"/>
      <c r="F1420" s="94"/>
      <c r="G1420" s="94"/>
      <c r="H1420" s="92"/>
    </row>
    <row r="1421">
      <c r="A1421" s="91"/>
      <c r="B1421" s="91"/>
      <c r="C1421" s="91"/>
      <c r="D1421" s="91"/>
      <c r="E1421" s="94"/>
      <c r="F1421" s="94"/>
      <c r="G1421" s="94"/>
      <c r="H1421" s="92"/>
    </row>
    <row r="1422">
      <c r="A1422" s="91"/>
      <c r="B1422" s="91"/>
      <c r="C1422" s="91"/>
      <c r="D1422" s="91"/>
      <c r="E1422" s="94"/>
      <c r="F1422" s="94"/>
      <c r="G1422" s="94"/>
      <c r="H1422" s="92"/>
    </row>
    <row r="1423">
      <c r="A1423" s="91"/>
      <c r="B1423" s="91"/>
      <c r="C1423" s="91"/>
      <c r="D1423" s="91"/>
      <c r="E1423" s="94"/>
      <c r="F1423" s="94"/>
      <c r="G1423" s="94"/>
      <c r="H1423" s="92"/>
    </row>
    <row r="1424">
      <c r="A1424" s="91"/>
      <c r="B1424" s="91"/>
      <c r="C1424" s="91"/>
      <c r="D1424" s="91"/>
      <c r="E1424" s="94"/>
      <c r="F1424" s="94"/>
      <c r="G1424" s="94"/>
      <c r="H1424" s="92"/>
    </row>
    <row r="1425">
      <c r="A1425" s="91"/>
      <c r="B1425" s="91"/>
      <c r="C1425" s="91"/>
      <c r="D1425" s="91"/>
      <c r="E1425" s="94"/>
      <c r="F1425" s="94"/>
      <c r="G1425" s="94"/>
      <c r="H1425" s="92"/>
    </row>
    <row r="1426">
      <c r="A1426" s="91"/>
      <c r="B1426" s="91"/>
      <c r="C1426" s="91"/>
      <c r="D1426" s="91"/>
      <c r="E1426" s="94"/>
      <c r="F1426" s="94"/>
      <c r="G1426" s="94"/>
      <c r="H1426" s="92"/>
    </row>
    <row r="1427">
      <c r="A1427" s="91"/>
      <c r="B1427" s="91"/>
      <c r="C1427" s="91"/>
      <c r="D1427" s="91"/>
      <c r="E1427" s="94"/>
      <c r="F1427" s="94"/>
      <c r="G1427" s="94"/>
      <c r="H1427" s="92"/>
    </row>
    <row r="1428">
      <c r="A1428" s="91"/>
      <c r="B1428" s="91"/>
      <c r="C1428" s="91"/>
      <c r="D1428" s="91"/>
      <c r="E1428" s="94"/>
      <c r="F1428" s="94"/>
      <c r="G1428" s="94"/>
      <c r="H1428" s="92"/>
    </row>
    <row r="1429">
      <c r="A1429" s="91"/>
      <c r="B1429" s="91"/>
      <c r="C1429" s="91"/>
      <c r="D1429" s="91"/>
      <c r="E1429" s="94"/>
      <c r="F1429" s="94"/>
      <c r="G1429" s="94"/>
      <c r="H1429" s="92"/>
    </row>
    <row r="1430">
      <c r="A1430" s="91"/>
      <c r="B1430" s="91"/>
      <c r="C1430" s="91"/>
      <c r="D1430" s="91"/>
      <c r="E1430" s="94"/>
      <c r="F1430" s="94"/>
      <c r="G1430" s="94"/>
      <c r="H1430" s="92"/>
    </row>
    <row r="1431">
      <c r="A1431" s="91"/>
      <c r="B1431" s="91"/>
      <c r="C1431" s="91"/>
      <c r="D1431" s="91"/>
      <c r="E1431" s="94"/>
      <c r="F1431" s="94"/>
      <c r="G1431" s="94"/>
      <c r="H1431" s="92"/>
    </row>
    <row r="1432">
      <c r="A1432" s="91"/>
      <c r="B1432" s="91"/>
      <c r="C1432" s="91"/>
      <c r="D1432" s="91"/>
      <c r="E1432" s="94"/>
      <c r="F1432" s="94"/>
      <c r="G1432" s="94"/>
      <c r="H1432" s="92"/>
    </row>
    <row r="1433">
      <c r="A1433" s="91"/>
      <c r="B1433" s="91"/>
      <c r="C1433" s="91"/>
      <c r="D1433" s="91"/>
      <c r="E1433" s="94"/>
      <c r="F1433" s="94"/>
      <c r="G1433" s="94"/>
      <c r="H1433" s="92"/>
    </row>
    <row r="1434">
      <c r="A1434" s="91"/>
      <c r="B1434" s="91"/>
      <c r="C1434" s="91"/>
      <c r="D1434" s="91"/>
      <c r="E1434" s="94"/>
      <c r="F1434" s="94"/>
      <c r="G1434" s="94"/>
      <c r="H1434" s="92"/>
    </row>
    <row r="1435">
      <c r="A1435" s="91"/>
      <c r="B1435" s="91"/>
      <c r="C1435" s="91"/>
      <c r="D1435" s="91"/>
      <c r="E1435" s="94"/>
      <c r="F1435" s="94"/>
      <c r="G1435" s="94"/>
      <c r="H1435" s="92"/>
    </row>
    <row r="1436">
      <c r="A1436" s="91"/>
      <c r="B1436" s="91"/>
      <c r="C1436" s="91"/>
      <c r="D1436" s="91"/>
      <c r="E1436" s="94"/>
      <c r="F1436" s="94"/>
      <c r="G1436" s="94"/>
      <c r="H1436" s="92"/>
    </row>
    <row r="1437">
      <c r="A1437" s="91"/>
      <c r="B1437" s="91"/>
      <c r="C1437" s="91"/>
      <c r="D1437" s="91"/>
      <c r="E1437" s="94"/>
      <c r="F1437" s="94"/>
      <c r="G1437" s="94"/>
      <c r="H1437" s="92"/>
    </row>
    <row r="1438">
      <c r="A1438" s="91"/>
      <c r="B1438" s="91"/>
      <c r="C1438" s="91"/>
      <c r="D1438" s="91"/>
      <c r="E1438" s="94"/>
      <c r="F1438" s="94"/>
      <c r="G1438" s="94"/>
      <c r="H1438" s="92"/>
    </row>
    <row r="1439">
      <c r="A1439" s="91"/>
      <c r="B1439" s="91"/>
      <c r="C1439" s="91"/>
      <c r="D1439" s="91"/>
      <c r="E1439" s="94"/>
      <c r="F1439" s="94"/>
      <c r="G1439" s="94"/>
      <c r="H1439" s="92"/>
    </row>
    <row r="1440">
      <c r="A1440" s="91"/>
      <c r="B1440" s="91"/>
      <c r="C1440" s="91"/>
      <c r="D1440" s="91"/>
      <c r="E1440" s="94"/>
      <c r="F1440" s="94"/>
      <c r="G1440" s="94"/>
      <c r="H1440" s="92"/>
    </row>
    <row r="1441">
      <c r="A1441" s="91"/>
      <c r="B1441" s="91"/>
      <c r="C1441" s="91"/>
      <c r="D1441" s="91"/>
      <c r="E1441" s="94"/>
      <c r="F1441" s="94"/>
      <c r="G1441" s="94"/>
      <c r="H1441" s="92"/>
    </row>
    <row r="1442">
      <c r="A1442" s="91"/>
      <c r="B1442" s="91"/>
      <c r="C1442" s="91"/>
      <c r="D1442" s="91"/>
      <c r="E1442" s="94"/>
      <c r="F1442" s="94"/>
      <c r="G1442" s="94"/>
      <c r="H1442" s="92"/>
    </row>
    <row r="1443">
      <c r="A1443" s="91"/>
      <c r="B1443" s="91"/>
      <c r="C1443" s="91"/>
      <c r="D1443" s="91"/>
      <c r="E1443" s="94"/>
      <c r="F1443" s="94"/>
      <c r="G1443" s="94"/>
      <c r="H1443" s="92"/>
    </row>
  </sheetData>
  <autoFilter ref="A2:H567" xr:uid="{DB77BE5A-7BE8-4DF6-BDBB-2A6CA928159A}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5"/>
  <dimension ref="A1"/>
  <sheetViews>
    <sheetView tabSelected="true" workbookViewId="0">
      <selection activeCell="I1" sqref="I1"/>
    </sheetView>
  </sheetViews>
  <sheetFormatPr defaultRowHeight="15.0" baseColWidth="10"/>
  <cols>
    <col min="1" max="1" width="16.85546875" hidden="0" customWidth="1"/>
    <col min="2" max="2" width="21.5703125" hidden="0" customWidth="1"/>
    <col min="3" max="3" width="40.7109375" hidden="0" customWidth="1"/>
    <col min="4" max="4" width="10.85546875" hidden="0" customWidth="1"/>
    <col min="5" max="5" width="11.7109375" hidden="0" customWidth="1"/>
    <col min="6" max="6" width="15.5703125" hidden="0" customWidth="1"/>
    <col min="7" max="7" width="10.85546875" hidden="0" customWidth="1"/>
    <col min="8" max="8" width="14.7109375" hidden="0" customWidth="1"/>
  </cols>
  <sheetData>
    <row r="1" ht="131.25" customHeight="1">
      <c r="A1" t="s">
        <v>714</v>
      </c>
      <c r="B1" t="s">
        <v>715</v>
      </c>
      <c r="C1" t="s">
        <v>419</v>
      </c>
      <c r="D1" t="s">
        <v>716</v>
      </c>
      <c r="E1" t="s">
        <v>717</v>
      </c>
      <c r="F1" t="s">
        <v>422</v>
      </c>
      <c r="G1" t="s">
        <v>718</v>
      </c>
      <c r="H1" t="s">
        <v>719</v>
      </c>
    </row>
    <row r="2">
      <c r="A2" s="90" t="s">
        <v>429</v>
      </c>
      <c r="B2" s="90" t="n">
        <v>1211100</v>
      </c>
      <c r="C2" s="90" t="s">
        <v>720</v>
      </c>
      <c r="D2" s="90" t="s">
        <v>721</v>
      </c>
      <c r="E2" s="96" t="s">
        <v>722</v>
      </c>
      <c r="F2" s="90" t="n">
        <v>0</v>
      </c>
      <c r="G2" s="90" t="s">
        <v>429</v>
      </c>
      <c r="H2" s="90" t="s">
        <v>432</v>
      </c>
    </row>
    <row r="3">
      <c r="A3" s="91" t="s">
        <v>429</v>
      </c>
      <c r="B3" s="91" t="n">
        <v>1211100</v>
      </c>
      <c r="C3" s="91" t="s">
        <v>427</v>
      </c>
      <c r="D3" s="91" t="s">
        <v>723</v>
      </c>
      <c r="E3" s="92" t="s">
        <v>722</v>
      </c>
      <c r="F3" s="94" t="n">
        <v>0</v>
      </c>
      <c r="G3" s="94" t="s">
        <v>429</v>
      </c>
      <c r="H3" s="92" t="s">
        <v>432</v>
      </c>
    </row>
    <row r="4">
      <c r="A4" s="91" t="s">
        <v>429</v>
      </c>
      <c r="B4" s="91" t="n">
        <v>1211200</v>
      </c>
      <c r="C4" s="91" t="s">
        <v>427</v>
      </c>
      <c r="D4" s="91" t="s">
        <v>723</v>
      </c>
      <c r="E4" s="92" t="s">
        <v>724</v>
      </c>
      <c r="F4" s="94" t="n">
        <v>0</v>
      </c>
      <c r="G4" s="94" t="s">
        <v>429</v>
      </c>
      <c r="H4" s="92" t="s">
        <v>432</v>
      </c>
    </row>
    <row r="5">
      <c r="A5" s="91" t="s">
        <v>429</v>
      </c>
      <c r="B5" s="91" t="n">
        <v>1211200</v>
      </c>
      <c r="C5" s="91" t="s">
        <v>720</v>
      </c>
      <c r="D5" s="91" t="s">
        <v>721</v>
      </c>
      <c r="E5" s="92" t="s">
        <v>724</v>
      </c>
      <c r="F5" s="94" t="n">
        <v>0</v>
      </c>
      <c r="G5" s="94" t="s">
        <v>429</v>
      </c>
      <c r="H5" s="92" t="s">
        <v>432</v>
      </c>
    </row>
    <row r="6">
      <c r="A6" s="91" t="s">
        <v>429</v>
      </c>
      <c r="B6" s="91" t="n">
        <v>1211300</v>
      </c>
      <c r="C6" s="91" t="s">
        <v>427</v>
      </c>
      <c r="D6" s="91" t="s">
        <v>723</v>
      </c>
      <c r="E6" s="92" t="s">
        <v>725</v>
      </c>
      <c r="F6" s="94" t="n">
        <v>0</v>
      </c>
      <c r="G6" s="94" t="s">
        <v>429</v>
      </c>
      <c r="H6" s="92" t="s">
        <v>432</v>
      </c>
    </row>
    <row r="7">
      <c r="A7" s="91" t="s">
        <v>429</v>
      </c>
      <c r="B7" s="91" t="n">
        <v>1211300</v>
      </c>
      <c r="C7" s="91" t="s">
        <v>720</v>
      </c>
      <c r="D7" s="91" t="s">
        <v>721</v>
      </c>
      <c r="E7" s="92" t="s">
        <v>725</v>
      </c>
      <c r="F7" s="94" t="n">
        <v>0</v>
      </c>
      <c r="G7" s="94" t="s">
        <v>429</v>
      </c>
      <c r="H7" s="92" t="s">
        <v>432</v>
      </c>
    </row>
    <row r="8">
      <c r="A8" s="91" t="s">
        <v>429</v>
      </c>
      <c r="B8" s="91" t="n">
        <v>1212100</v>
      </c>
      <c r="C8" s="91" t="s">
        <v>427</v>
      </c>
      <c r="D8" s="91" t="s">
        <v>723</v>
      </c>
      <c r="E8" s="92" t="s">
        <v>726</v>
      </c>
      <c r="F8" s="94" t="n">
        <v>0</v>
      </c>
      <c r="G8" s="94" t="s">
        <v>429</v>
      </c>
      <c r="H8" s="92" t="s">
        <v>432</v>
      </c>
    </row>
    <row r="9">
      <c r="A9" s="91" t="s">
        <v>429</v>
      </c>
      <c r="B9" s="91" t="n">
        <v>1212100</v>
      </c>
      <c r="C9" s="91" t="s">
        <v>720</v>
      </c>
      <c r="D9" s="91" t="s">
        <v>721</v>
      </c>
      <c r="E9" s="92" t="s">
        <v>726</v>
      </c>
      <c r="F9" s="94" t="n">
        <v>0</v>
      </c>
      <c r="G9" s="94" t="s">
        <v>429</v>
      </c>
      <c r="H9" s="92" t="s">
        <v>432</v>
      </c>
    </row>
    <row r="10">
      <c r="A10" s="91" t="s">
        <v>429</v>
      </c>
      <c r="B10" s="91" t="n">
        <v>1212200</v>
      </c>
      <c r="C10" s="91" t="s">
        <v>427</v>
      </c>
      <c r="D10" s="91" t="s">
        <v>723</v>
      </c>
      <c r="E10" s="92" t="s">
        <v>727</v>
      </c>
      <c r="F10" s="94" t="n">
        <v>0</v>
      </c>
      <c r="G10" s="94" t="s">
        <v>429</v>
      </c>
      <c r="H10" s="92" t="s">
        <v>432</v>
      </c>
    </row>
    <row r="11">
      <c r="A11" s="91" t="s">
        <v>429</v>
      </c>
      <c r="B11" s="91" t="n">
        <v>1212200</v>
      </c>
      <c r="C11" s="91" t="s">
        <v>720</v>
      </c>
      <c r="D11" s="91" t="s">
        <v>721</v>
      </c>
      <c r="E11" s="92" t="s">
        <v>727</v>
      </c>
      <c r="F11" s="94" t="n">
        <v>0</v>
      </c>
      <c r="G11" s="94" t="s">
        <v>429</v>
      </c>
      <c r="H11" s="92" t="s">
        <v>432</v>
      </c>
    </row>
    <row r="12">
      <c r="A12" s="91" t="s">
        <v>429</v>
      </c>
      <c r="B12" s="91" t="n">
        <v>1213100</v>
      </c>
      <c r="C12" s="91" t="s">
        <v>720</v>
      </c>
      <c r="D12" s="91" t="s">
        <v>721</v>
      </c>
      <c r="E12" s="92" t="s">
        <v>728</v>
      </c>
      <c r="F12" s="94" t="n">
        <v>0</v>
      </c>
      <c r="G12" s="94" t="s">
        <v>429</v>
      </c>
      <c r="H12" s="92" t="s">
        <v>432</v>
      </c>
    </row>
    <row r="13">
      <c r="A13" s="91" t="s">
        <v>429</v>
      </c>
      <c r="B13" s="91" t="n">
        <v>1213100</v>
      </c>
      <c r="C13" s="91" t="s">
        <v>427</v>
      </c>
      <c r="D13" s="91" t="s">
        <v>723</v>
      </c>
      <c r="E13" s="92" t="s">
        <v>728</v>
      </c>
      <c r="F13" s="94" t="n">
        <v>0</v>
      </c>
      <c r="G13" s="94" t="s">
        <v>429</v>
      </c>
      <c r="H13" s="92" t="s">
        <v>432</v>
      </c>
    </row>
    <row r="14">
      <c r="A14" s="91" t="s">
        <v>429</v>
      </c>
      <c r="B14" s="91" t="n">
        <v>1221100</v>
      </c>
      <c r="C14" s="91" t="s">
        <v>720</v>
      </c>
      <c r="D14" s="91" t="s">
        <v>721</v>
      </c>
      <c r="E14" s="92" t="s">
        <v>729</v>
      </c>
      <c r="F14" s="94" t="n">
        <v>0</v>
      </c>
      <c r="G14" s="94" t="s">
        <v>429</v>
      </c>
      <c r="H14" s="92" t="s">
        <v>432</v>
      </c>
    </row>
    <row r="15">
      <c r="A15" s="91" t="s">
        <v>429</v>
      </c>
      <c r="B15" s="91" t="n">
        <v>1221100</v>
      </c>
      <c r="C15" s="91" t="s">
        <v>427</v>
      </c>
      <c r="D15" s="91" t="s">
        <v>723</v>
      </c>
      <c r="E15" s="92" t="s">
        <v>729</v>
      </c>
      <c r="F15" s="94" t="n">
        <v>0</v>
      </c>
      <c r="G15" s="94" t="s">
        <v>429</v>
      </c>
      <c r="H15" s="92" t="s">
        <v>432</v>
      </c>
    </row>
    <row r="16">
      <c r="A16" s="91" t="s">
        <v>429</v>
      </c>
      <c r="B16" s="91" t="n">
        <v>1221200</v>
      </c>
      <c r="C16" s="91" t="s">
        <v>427</v>
      </c>
      <c r="D16" s="91" t="s">
        <v>723</v>
      </c>
      <c r="E16" s="92" t="s">
        <v>730</v>
      </c>
      <c r="F16" s="94" t="n">
        <v>0</v>
      </c>
      <c r="G16" s="94" t="s">
        <v>429</v>
      </c>
      <c r="H16" s="92" t="s">
        <v>432</v>
      </c>
    </row>
    <row r="17">
      <c r="A17" s="91" t="s">
        <v>429</v>
      </c>
      <c r="B17" s="91" t="n">
        <v>1221200</v>
      </c>
      <c r="C17" s="91" t="s">
        <v>720</v>
      </c>
      <c r="D17" s="91" t="s">
        <v>721</v>
      </c>
      <c r="E17" s="92" t="s">
        <v>730</v>
      </c>
      <c r="F17" s="94" t="n">
        <v>0</v>
      </c>
      <c r="G17" s="94" t="s">
        <v>429</v>
      </c>
      <c r="H17" s="92" t="s">
        <v>432</v>
      </c>
    </row>
    <row r="18">
      <c r="A18" s="91" t="s">
        <v>429</v>
      </c>
      <c r="B18" s="91" t="n">
        <v>1222100</v>
      </c>
      <c r="C18" s="91" t="s">
        <v>720</v>
      </c>
      <c r="D18" s="91" t="s">
        <v>721</v>
      </c>
      <c r="E18" s="92" t="s">
        <v>731</v>
      </c>
      <c r="F18" s="94" t="n">
        <v>0</v>
      </c>
      <c r="G18" s="94" t="s">
        <v>429</v>
      </c>
      <c r="H18" s="92" t="s">
        <v>432</v>
      </c>
    </row>
    <row r="19">
      <c r="A19" s="91" t="s">
        <v>429</v>
      </c>
      <c r="B19" s="91" t="n">
        <v>1222100</v>
      </c>
      <c r="C19" s="91" t="s">
        <v>427</v>
      </c>
      <c r="D19" s="91" t="s">
        <v>723</v>
      </c>
      <c r="E19" s="92" t="s">
        <v>731</v>
      </c>
      <c r="F19" s="94" t="n">
        <v>0</v>
      </c>
      <c r="G19" s="94" t="s">
        <v>429</v>
      </c>
      <c r="H19" s="92" t="s">
        <v>432</v>
      </c>
    </row>
    <row r="20">
      <c r="A20" s="91" t="s">
        <v>496</v>
      </c>
      <c r="B20" s="91" t="n">
        <v>1211100</v>
      </c>
      <c r="C20" s="91" t="s">
        <v>720</v>
      </c>
      <c r="D20" s="91" t="s">
        <v>721</v>
      </c>
      <c r="E20" s="92" t="s">
        <v>722</v>
      </c>
      <c r="F20" s="94" t="n">
        <v>0</v>
      </c>
      <c r="G20" s="94" t="s">
        <v>496</v>
      </c>
      <c r="H20" s="92" t="s">
        <v>432</v>
      </c>
    </row>
    <row r="21">
      <c r="A21" s="91" t="s">
        <v>496</v>
      </c>
      <c r="B21" s="91" t="n">
        <v>1211100</v>
      </c>
      <c r="C21" s="91" t="s">
        <v>427</v>
      </c>
      <c r="D21" s="91" t="s">
        <v>723</v>
      </c>
      <c r="E21" s="92" t="s">
        <v>722</v>
      </c>
      <c r="F21" s="94" t="n">
        <v>0</v>
      </c>
      <c r="G21" s="94" t="s">
        <v>496</v>
      </c>
      <c r="H21" s="92" t="s">
        <v>432</v>
      </c>
    </row>
    <row r="22">
      <c r="A22" s="91" t="s">
        <v>496</v>
      </c>
      <c r="B22" s="91" t="n">
        <v>1211200</v>
      </c>
      <c r="C22" s="91" t="s">
        <v>427</v>
      </c>
      <c r="D22" s="91" t="s">
        <v>723</v>
      </c>
      <c r="E22" s="92" t="s">
        <v>724</v>
      </c>
      <c r="F22" s="94" t="n">
        <v>0</v>
      </c>
      <c r="G22" s="94" t="s">
        <v>496</v>
      </c>
      <c r="H22" s="92" t="s">
        <v>432</v>
      </c>
    </row>
    <row r="23">
      <c r="A23" s="91" t="s">
        <v>496</v>
      </c>
      <c r="B23" s="91" t="n">
        <v>1211200</v>
      </c>
      <c r="C23" s="91" t="s">
        <v>720</v>
      </c>
      <c r="D23" s="91" t="s">
        <v>721</v>
      </c>
      <c r="E23" s="92" t="s">
        <v>724</v>
      </c>
      <c r="F23" s="94" t="n">
        <v>0</v>
      </c>
      <c r="G23" s="94" t="s">
        <v>496</v>
      </c>
      <c r="H23" s="92" t="s">
        <v>432</v>
      </c>
    </row>
    <row r="24">
      <c r="A24" s="91" t="s">
        <v>496</v>
      </c>
      <c r="B24" s="91" t="n">
        <v>1211300</v>
      </c>
      <c r="C24" s="91" t="s">
        <v>427</v>
      </c>
      <c r="D24" s="91" t="s">
        <v>723</v>
      </c>
      <c r="E24" s="92" t="s">
        <v>725</v>
      </c>
      <c r="F24" s="94" t="n">
        <v>0</v>
      </c>
      <c r="G24" s="94" t="s">
        <v>496</v>
      </c>
      <c r="H24" s="92" t="s">
        <v>432</v>
      </c>
    </row>
    <row r="25">
      <c r="A25" s="91" t="s">
        <v>496</v>
      </c>
      <c r="B25" s="91" t="n">
        <v>1211300</v>
      </c>
      <c r="C25" s="91" t="s">
        <v>720</v>
      </c>
      <c r="D25" s="91" t="s">
        <v>721</v>
      </c>
      <c r="E25" s="92" t="s">
        <v>725</v>
      </c>
      <c r="F25" s="94" t="n">
        <v>0</v>
      </c>
      <c r="G25" s="94" t="s">
        <v>496</v>
      </c>
      <c r="H25" s="92" t="s">
        <v>432</v>
      </c>
    </row>
    <row r="26">
      <c r="A26" s="91" t="s">
        <v>496</v>
      </c>
      <c r="B26" s="91" t="n">
        <v>1212100</v>
      </c>
      <c r="C26" s="91" t="s">
        <v>720</v>
      </c>
      <c r="D26" s="91" t="s">
        <v>721</v>
      </c>
      <c r="E26" s="92" t="s">
        <v>726</v>
      </c>
      <c r="F26" s="94" t="n">
        <v>0</v>
      </c>
      <c r="G26" s="94" t="s">
        <v>496</v>
      </c>
      <c r="H26" s="92" t="s">
        <v>432</v>
      </c>
    </row>
    <row r="27">
      <c r="A27" s="91" t="s">
        <v>496</v>
      </c>
      <c r="B27" s="91" t="n">
        <v>1212100</v>
      </c>
      <c r="C27" s="91" t="s">
        <v>427</v>
      </c>
      <c r="D27" s="91" t="s">
        <v>723</v>
      </c>
      <c r="E27" s="92" t="s">
        <v>726</v>
      </c>
      <c r="F27" s="94" t="n">
        <v>0</v>
      </c>
      <c r="G27" s="94" t="s">
        <v>496</v>
      </c>
      <c r="H27" s="92" t="s">
        <v>432</v>
      </c>
    </row>
    <row r="28">
      <c r="A28" s="91" t="s">
        <v>496</v>
      </c>
      <c r="B28" s="91" t="n">
        <v>1212200</v>
      </c>
      <c r="C28" s="91" t="s">
        <v>427</v>
      </c>
      <c r="D28" s="91" t="s">
        <v>723</v>
      </c>
      <c r="E28" s="92" t="s">
        <v>727</v>
      </c>
      <c r="F28" s="94" t="n">
        <v>0</v>
      </c>
      <c r="G28" s="94" t="s">
        <v>496</v>
      </c>
      <c r="H28" s="92" t="s">
        <v>432</v>
      </c>
    </row>
    <row r="29">
      <c r="A29" s="91" t="s">
        <v>496</v>
      </c>
      <c r="B29" s="91" t="n">
        <v>1212200</v>
      </c>
      <c r="C29" s="91" t="s">
        <v>720</v>
      </c>
      <c r="D29" s="91" t="s">
        <v>721</v>
      </c>
      <c r="E29" s="92" t="s">
        <v>727</v>
      </c>
      <c r="F29" s="94" t="n">
        <v>0</v>
      </c>
      <c r="G29" s="94" t="s">
        <v>496</v>
      </c>
      <c r="H29" s="92" t="s">
        <v>432</v>
      </c>
    </row>
    <row r="30">
      <c r="A30" s="91" t="s">
        <v>496</v>
      </c>
      <c r="B30" s="91" t="n">
        <v>1213100</v>
      </c>
      <c r="C30" s="91" t="s">
        <v>720</v>
      </c>
      <c r="D30" s="91" t="s">
        <v>721</v>
      </c>
      <c r="E30" s="92" t="s">
        <v>728</v>
      </c>
      <c r="F30" s="94" t="n">
        <v>0</v>
      </c>
      <c r="G30" s="94" t="s">
        <v>496</v>
      </c>
      <c r="H30" s="92" t="s">
        <v>432</v>
      </c>
    </row>
    <row r="31">
      <c r="A31" s="91" t="s">
        <v>496</v>
      </c>
      <c r="B31" s="91" t="n">
        <v>1213100</v>
      </c>
      <c r="C31" s="91" t="s">
        <v>427</v>
      </c>
      <c r="D31" s="91" t="s">
        <v>723</v>
      </c>
      <c r="E31" s="92" t="s">
        <v>728</v>
      </c>
      <c r="F31" s="94" t="n">
        <v>0</v>
      </c>
      <c r="G31" s="94" t="s">
        <v>496</v>
      </c>
      <c r="H31" s="92" t="s">
        <v>432</v>
      </c>
    </row>
    <row r="32">
      <c r="A32" s="91" t="s">
        <v>496</v>
      </c>
      <c r="B32" s="91" t="n">
        <v>1221100</v>
      </c>
      <c r="C32" s="91" t="s">
        <v>720</v>
      </c>
      <c r="D32" s="91" t="s">
        <v>721</v>
      </c>
      <c r="E32" s="92" t="s">
        <v>729</v>
      </c>
      <c r="F32" s="94" t="n">
        <v>0</v>
      </c>
      <c r="G32" s="94" t="s">
        <v>496</v>
      </c>
      <c r="H32" s="92" t="s">
        <v>432</v>
      </c>
    </row>
    <row r="33">
      <c r="A33" s="91" t="s">
        <v>496</v>
      </c>
      <c r="B33" s="91" t="n">
        <v>1221100</v>
      </c>
      <c r="C33" s="91" t="s">
        <v>427</v>
      </c>
      <c r="D33" s="91" t="s">
        <v>723</v>
      </c>
      <c r="E33" s="92" t="s">
        <v>729</v>
      </c>
      <c r="F33" s="94" t="n">
        <v>0</v>
      </c>
      <c r="G33" s="94" t="s">
        <v>496</v>
      </c>
      <c r="H33" s="92" t="s">
        <v>432</v>
      </c>
    </row>
    <row r="34">
      <c r="A34" s="91" t="s">
        <v>496</v>
      </c>
      <c r="B34" s="91" t="n">
        <v>1221200</v>
      </c>
      <c r="C34" s="91" t="s">
        <v>720</v>
      </c>
      <c r="D34" s="91" t="s">
        <v>721</v>
      </c>
      <c r="E34" s="92" t="s">
        <v>730</v>
      </c>
      <c r="F34" s="94" t="n">
        <v>0</v>
      </c>
      <c r="G34" s="94" t="s">
        <v>496</v>
      </c>
      <c r="H34" s="92" t="s">
        <v>432</v>
      </c>
    </row>
    <row r="35">
      <c r="A35" s="91" t="s">
        <v>496</v>
      </c>
      <c r="B35" s="91" t="n">
        <v>1221200</v>
      </c>
      <c r="C35" s="91" t="s">
        <v>427</v>
      </c>
      <c r="D35" s="91" t="s">
        <v>723</v>
      </c>
      <c r="E35" s="92" t="s">
        <v>730</v>
      </c>
      <c r="F35" s="94" t="n">
        <v>0</v>
      </c>
      <c r="G35" s="94" t="s">
        <v>496</v>
      </c>
      <c r="H35" s="92" t="s">
        <v>432</v>
      </c>
    </row>
    <row r="36">
      <c r="A36" s="91" t="s">
        <v>496</v>
      </c>
      <c r="B36" s="91" t="n">
        <v>1222100</v>
      </c>
      <c r="C36" s="91" t="s">
        <v>720</v>
      </c>
      <c r="D36" s="91" t="s">
        <v>721</v>
      </c>
      <c r="E36" s="92" t="s">
        <v>731</v>
      </c>
      <c r="F36" s="94" t="n">
        <v>0</v>
      </c>
      <c r="G36" s="94" t="s">
        <v>496</v>
      </c>
      <c r="H36" s="92" t="s">
        <v>432</v>
      </c>
    </row>
    <row r="37">
      <c r="A37" s="91" t="s">
        <v>496</v>
      </c>
      <c r="B37" s="91" t="n">
        <v>1222100</v>
      </c>
      <c r="C37" s="91" t="s">
        <v>427</v>
      </c>
      <c r="D37" s="91" t="s">
        <v>723</v>
      </c>
      <c r="E37" s="92" t="s">
        <v>731</v>
      </c>
      <c r="F37" s="94" t="n">
        <v>0</v>
      </c>
      <c r="G37" s="94" t="s">
        <v>496</v>
      </c>
      <c r="H37" s="92" t="s">
        <v>432</v>
      </c>
    </row>
    <row r="38">
      <c r="A38" s="91" t="s">
        <v>497</v>
      </c>
      <c r="B38" s="91" t="n">
        <v>1211100</v>
      </c>
      <c r="C38" s="91" t="s">
        <v>720</v>
      </c>
      <c r="D38" s="91" t="s">
        <v>721</v>
      </c>
      <c r="E38" s="92" t="s">
        <v>722</v>
      </c>
      <c r="F38" s="94" t="n">
        <v>0</v>
      </c>
      <c r="G38" s="94" t="s">
        <v>497</v>
      </c>
      <c r="H38" s="92" t="s">
        <v>432</v>
      </c>
    </row>
    <row r="39">
      <c r="A39" s="91" t="s">
        <v>497</v>
      </c>
      <c r="B39" s="91" t="n">
        <v>1211100</v>
      </c>
      <c r="C39" s="91" t="s">
        <v>427</v>
      </c>
      <c r="D39" s="91" t="s">
        <v>723</v>
      </c>
      <c r="E39" s="92" t="s">
        <v>722</v>
      </c>
      <c r="F39" s="94" t="n">
        <v>0</v>
      </c>
      <c r="G39" s="94" t="s">
        <v>497</v>
      </c>
      <c r="H39" s="92" t="s">
        <v>432</v>
      </c>
    </row>
    <row r="40">
      <c r="A40" s="91" t="s">
        <v>497</v>
      </c>
      <c r="B40" s="91" t="n">
        <v>1211200</v>
      </c>
      <c r="C40" s="91" t="s">
        <v>720</v>
      </c>
      <c r="D40" s="91" t="s">
        <v>721</v>
      </c>
      <c r="E40" s="92" t="s">
        <v>724</v>
      </c>
      <c r="F40" s="94" t="n">
        <v>0</v>
      </c>
      <c r="G40" s="94" t="s">
        <v>497</v>
      </c>
      <c r="H40" s="92" t="s">
        <v>432</v>
      </c>
    </row>
    <row r="41">
      <c r="A41" s="91" t="s">
        <v>497</v>
      </c>
      <c r="B41" s="91" t="n">
        <v>1211200</v>
      </c>
      <c r="C41" s="91" t="s">
        <v>427</v>
      </c>
      <c r="D41" s="91" t="s">
        <v>723</v>
      </c>
      <c r="E41" s="92" t="s">
        <v>724</v>
      </c>
      <c r="F41" s="94" t="n">
        <v>0</v>
      </c>
      <c r="G41" s="94" t="s">
        <v>497</v>
      </c>
      <c r="H41" s="92" t="s">
        <v>432</v>
      </c>
    </row>
    <row r="42">
      <c r="A42" s="91" t="s">
        <v>497</v>
      </c>
      <c r="B42" s="91" t="n">
        <v>1211300</v>
      </c>
      <c r="C42" s="91" t="s">
        <v>427</v>
      </c>
      <c r="D42" s="91" t="s">
        <v>723</v>
      </c>
      <c r="E42" s="92" t="s">
        <v>725</v>
      </c>
      <c r="F42" s="94" t="n">
        <v>0</v>
      </c>
      <c r="G42" s="94" t="s">
        <v>497</v>
      </c>
      <c r="H42" s="92" t="s">
        <v>432</v>
      </c>
    </row>
    <row r="43">
      <c r="A43" s="91" t="s">
        <v>497</v>
      </c>
      <c r="B43" s="91" t="n">
        <v>1211300</v>
      </c>
      <c r="C43" s="91" t="s">
        <v>720</v>
      </c>
      <c r="D43" s="91" t="s">
        <v>721</v>
      </c>
      <c r="E43" s="92" t="s">
        <v>725</v>
      </c>
      <c r="F43" s="94" t="n">
        <v>0</v>
      </c>
      <c r="G43" s="94" t="s">
        <v>497</v>
      </c>
      <c r="H43" s="92" t="s">
        <v>432</v>
      </c>
    </row>
    <row r="44">
      <c r="A44" s="91" t="s">
        <v>497</v>
      </c>
      <c r="B44" s="91" t="n">
        <v>1212100</v>
      </c>
      <c r="C44" s="91" t="s">
        <v>720</v>
      </c>
      <c r="D44" s="91" t="s">
        <v>721</v>
      </c>
      <c r="E44" s="92" t="s">
        <v>726</v>
      </c>
      <c r="F44" s="94" t="n">
        <v>0</v>
      </c>
      <c r="G44" s="94" t="s">
        <v>497</v>
      </c>
      <c r="H44" s="92" t="s">
        <v>432</v>
      </c>
    </row>
    <row r="45">
      <c r="A45" s="91" t="s">
        <v>497</v>
      </c>
      <c r="B45" s="91" t="n">
        <v>1212100</v>
      </c>
      <c r="C45" s="91" t="s">
        <v>427</v>
      </c>
      <c r="D45" s="91" t="s">
        <v>723</v>
      </c>
      <c r="E45" s="92" t="s">
        <v>726</v>
      </c>
      <c r="F45" s="94" t="n">
        <v>0</v>
      </c>
      <c r="G45" s="94" t="s">
        <v>497</v>
      </c>
      <c r="H45" s="92" t="s">
        <v>432</v>
      </c>
    </row>
    <row r="46">
      <c r="A46" s="91" t="s">
        <v>497</v>
      </c>
      <c r="B46" s="91" t="n">
        <v>1212200</v>
      </c>
      <c r="C46" s="91" t="s">
        <v>720</v>
      </c>
      <c r="D46" s="91" t="s">
        <v>721</v>
      </c>
      <c r="E46" s="92" t="s">
        <v>727</v>
      </c>
      <c r="F46" s="94" t="n">
        <v>0</v>
      </c>
      <c r="G46" s="94" t="s">
        <v>497</v>
      </c>
      <c r="H46" s="92" t="s">
        <v>432</v>
      </c>
    </row>
    <row r="47">
      <c r="A47" s="91" t="s">
        <v>497</v>
      </c>
      <c r="B47" s="91" t="n">
        <v>1212200</v>
      </c>
      <c r="C47" s="91" t="s">
        <v>427</v>
      </c>
      <c r="D47" s="91" t="s">
        <v>723</v>
      </c>
      <c r="E47" s="92" t="s">
        <v>727</v>
      </c>
      <c r="F47" s="94" t="n">
        <v>0</v>
      </c>
      <c r="G47" s="94" t="s">
        <v>497</v>
      </c>
      <c r="H47" s="92" t="s">
        <v>432</v>
      </c>
    </row>
    <row r="48">
      <c r="A48" s="91" t="s">
        <v>497</v>
      </c>
      <c r="B48" s="91" t="n">
        <v>1213100</v>
      </c>
      <c r="C48" s="91" t="s">
        <v>720</v>
      </c>
      <c r="D48" s="91" t="s">
        <v>721</v>
      </c>
      <c r="E48" s="92" t="s">
        <v>728</v>
      </c>
      <c r="F48" s="94" t="n">
        <v>0</v>
      </c>
      <c r="G48" s="94" t="s">
        <v>497</v>
      </c>
      <c r="H48" s="92" t="s">
        <v>432</v>
      </c>
    </row>
    <row r="49">
      <c r="A49" s="91" t="s">
        <v>497</v>
      </c>
      <c r="B49" s="91" t="n">
        <v>1213100</v>
      </c>
      <c r="C49" s="91" t="s">
        <v>427</v>
      </c>
      <c r="D49" s="91" t="s">
        <v>723</v>
      </c>
      <c r="E49" s="92" t="s">
        <v>728</v>
      </c>
      <c r="F49" s="94" t="n">
        <v>0</v>
      </c>
      <c r="G49" s="94" t="s">
        <v>497</v>
      </c>
      <c r="H49" s="92" t="s">
        <v>432</v>
      </c>
    </row>
    <row r="50">
      <c r="A50" s="91" t="s">
        <v>497</v>
      </c>
      <c r="B50" s="91" t="n">
        <v>1221100</v>
      </c>
      <c r="C50" s="91" t="s">
        <v>720</v>
      </c>
      <c r="D50" s="91" t="s">
        <v>721</v>
      </c>
      <c r="E50" s="92" t="s">
        <v>729</v>
      </c>
      <c r="F50" s="94" t="n">
        <v>0</v>
      </c>
      <c r="G50" s="94" t="s">
        <v>497</v>
      </c>
      <c r="H50" s="92" t="s">
        <v>432</v>
      </c>
    </row>
    <row r="51">
      <c r="A51" s="91" t="s">
        <v>497</v>
      </c>
      <c r="B51" s="91" t="n">
        <v>1221100</v>
      </c>
      <c r="C51" s="91" t="s">
        <v>427</v>
      </c>
      <c r="D51" s="91" t="s">
        <v>723</v>
      </c>
      <c r="E51" s="92" t="s">
        <v>729</v>
      </c>
      <c r="F51" s="94" t="n">
        <v>0</v>
      </c>
      <c r="G51" s="94" t="s">
        <v>497</v>
      </c>
      <c r="H51" s="92" t="s">
        <v>432</v>
      </c>
    </row>
    <row r="52">
      <c r="A52" s="91" t="s">
        <v>497</v>
      </c>
      <c r="B52" s="91" t="n">
        <v>1221200</v>
      </c>
      <c r="C52" s="91" t="s">
        <v>427</v>
      </c>
      <c r="D52" s="91" t="s">
        <v>723</v>
      </c>
      <c r="E52" s="92" t="s">
        <v>730</v>
      </c>
      <c r="F52" s="94" t="n">
        <v>0</v>
      </c>
      <c r="G52" s="94" t="s">
        <v>497</v>
      </c>
      <c r="H52" s="92" t="s">
        <v>432</v>
      </c>
    </row>
    <row r="53">
      <c r="A53" s="91" t="s">
        <v>497</v>
      </c>
      <c r="B53" s="91" t="n">
        <v>1221200</v>
      </c>
      <c r="C53" s="91" t="s">
        <v>720</v>
      </c>
      <c r="D53" s="91" t="s">
        <v>721</v>
      </c>
      <c r="E53" s="92" t="s">
        <v>730</v>
      </c>
      <c r="F53" s="94" t="n">
        <v>0</v>
      </c>
      <c r="G53" s="94" t="s">
        <v>497</v>
      </c>
      <c r="H53" s="92" t="s">
        <v>432</v>
      </c>
    </row>
    <row r="54">
      <c r="A54" s="91" t="s">
        <v>497</v>
      </c>
      <c r="B54" s="91" t="n">
        <v>1222100</v>
      </c>
      <c r="C54" s="91" t="s">
        <v>720</v>
      </c>
      <c r="D54" s="91" t="s">
        <v>721</v>
      </c>
      <c r="E54" s="92" t="s">
        <v>731</v>
      </c>
      <c r="F54" s="94" t="n">
        <v>0</v>
      </c>
      <c r="G54" s="94" t="s">
        <v>497</v>
      </c>
      <c r="H54" s="92" t="s">
        <v>432</v>
      </c>
    </row>
    <row r="55">
      <c r="A55" s="91" t="s">
        <v>497</v>
      </c>
      <c r="B55" s="91" t="n">
        <v>1222100</v>
      </c>
      <c r="C55" s="91" t="s">
        <v>427</v>
      </c>
      <c r="D55" s="91" t="s">
        <v>723</v>
      </c>
      <c r="E55" s="92" t="s">
        <v>731</v>
      </c>
      <c r="F55" s="94" t="n">
        <v>0</v>
      </c>
      <c r="G55" s="94" t="s">
        <v>497</v>
      </c>
      <c r="H55" s="92" t="s">
        <v>432</v>
      </c>
    </row>
    <row r="56">
      <c r="A56" s="91" t="s">
        <v>592</v>
      </c>
      <c r="B56" s="91" t="n">
        <v>1311110</v>
      </c>
      <c r="C56" s="91" t="s">
        <v>427</v>
      </c>
      <c r="D56" s="91" t="s">
        <v>721</v>
      </c>
      <c r="E56" s="92" t="s">
        <v>732</v>
      </c>
      <c r="F56" s="94" t="n">
        <v>0</v>
      </c>
      <c r="G56" s="94" t="s">
        <v>592</v>
      </c>
      <c r="H56" s="92" t="s">
        <v>432</v>
      </c>
    </row>
    <row r="57">
      <c r="A57" s="91" t="s">
        <v>592</v>
      </c>
      <c r="B57" s="91" t="n">
        <v>1311110</v>
      </c>
      <c r="C57" s="91" t="s">
        <v>720</v>
      </c>
      <c r="D57" s="91" t="s">
        <v>723</v>
      </c>
      <c r="E57" s="92" t="s">
        <v>732</v>
      </c>
      <c r="F57" s="94" t="n">
        <v>0</v>
      </c>
      <c r="G57" s="94" t="s">
        <v>592</v>
      </c>
      <c r="H57" s="92" t="s">
        <v>432</v>
      </c>
    </row>
    <row r="58">
      <c r="A58" s="91" t="s">
        <v>592</v>
      </c>
      <c r="B58" s="91" t="n">
        <v>1311200</v>
      </c>
      <c r="C58" s="91" t="s">
        <v>427</v>
      </c>
      <c r="D58" s="91" t="s">
        <v>721</v>
      </c>
      <c r="E58" s="92" t="s">
        <v>733</v>
      </c>
      <c r="F58" s="94" t="n">
        <v>0</v>
      </c>
      <c r="G58" s="94" t="s">
        <v>592</v>
      </c>
      <c r="H58" s="92" t="s">
        <v>432</v>
      </c>
    </row>
    <row r="59">
      <c r="A59" s="91" t="s">
        <v>592</v>
      </c>
      <c r="B59" s="91" t="n">
        <v>1311200</v>
      </c>
      <c r="C59" s="91" t="s">
        <v>720</v>
      </c>
      <c r="D59" s="91" t="s">
        <v>723</v>
      </c>
      <c r="E59" s="92" t="s">
        <v>733</v>
      </c>
      <c r="F59" s="94" t="n">
        <v>0</v>
      </c>
      <c r="G59" s="94" t="s">
        <v>592</v>
      </c>
      <c r="H59" s="92" t="s">
        <v>432</v>
      </c>
    </row>
    <row r="60">
      <c r="A60" s="91" t="s">
        <v>592</v>
      </c>
      <c r="B60" s="91" t="n">
        <v>1311300</v>
      </c>
      <c r="C60" s="91" t="s">
        <v>427</v>
      </c>
      <c r="D60" s="91" t="s">
        <v>721</v>
      </c>
      <c r="E60" s="92" t="s">
        <v>734</v>
      </c>
      <c r="F60" s="94" t="n">
        <v>0</v>
      </c>
      <c r="G60" s="94" t="s">
        <v>592</v>
      </c>
      <c r="H60" s="92" t="s">
        <v>432</v>
      </c>
    </row>
    <row r="61">
      <c r="A61" s="91" t="s">
        <v>592</v>
      </c>
      <c r="B61" s="91" t="n">
        <v>1311300</v>
      </c>
      <c r="C61" s="91" t="s">
        <v>720</v>
      </c>
      <c r="D61" s="91" t="s">
        <v>723</v>
      </c>
      <c r="E61" s="92" t="s">
        <v>734</v>
      </c>
      <c r="F61" s="94" t="n">
        <v>0</v>
      </c>
      <c r="G61" s="94" t="s">
        <v>592</v>
      </c>
      <c r="H61" s="92" t="s">
        <v>432</v>
      </c>
    </row>
    <row r="62">
      <c r="A62" s="91" t="s">
        <v>592</v>
      </c>
      <c r="B62" s="91" t="n">
        <v>1312110</v>
      </c>
      <c r="C62" s="91" t="s">
        <v>720</v>
      </c>
      <c r="D62" s="91" t="s">
        <v>723</v>
      </c>
      <c r="E62" s="92" t="s">
        <v>735</v>
      </c>
      <c r="F62" s="94" t="n">
        <v>0</v>
      </c>
      <c r="G62" s="94" t="s">
        <v>592</v>
      </c>
      <c r="H62" s="92" t="s">
        <v>432</v>
      </c>
    </row>
    <row r="63">
      <c r="A63" s="91" t="s">
        <v>592</v>
      </c>
      <c r="B63" s="91" t="n">
        <v>1312110</v>
      </c>
      <c r="C63" s="91" t="s">
        <v>427</v>
      </c>
      <c r="D63" s="91" t="s">
        <v>721</v>
      </c>
      <c r="E63" s="92" t="s">
        <v>735</v>
      </c>
      <c r="F63" s="94" t="n">
        <v>0</v>
      </c>
      <c r="G63" s="94" t="s">
        <v>592</v>
      </c>
      <c r="H63" s="92" t="s">
        <v>432</v>
      </c>
    </row>
    <row r="64">
      <c r="A64" s="91" t="s">
        <v>592</v>
      </c>
      <c r="B64" s="91" t="n">
        <v>1313100</v>
      </c>
      <c r="C64" s="91" t="s">
        <v>720</v>
      </c>
      <c r="D64" s="91" t="s">
        <v>723</v>
      </c>
      <c r="E64" s="92" t="s">
        <v>736</v>
      </c>
      <c r="F64" s="94" t="n">
        <v>0</v>
      </c>
      <c r="G64" s="94" t="s">
        <v>592</v>
      </c>
      <c r="H64" s="92" t="s">
        <v>432</v>
      </c>
    </row>
    <row r="65">
      <c r="A65" s="91" t="s">
        <v>592</v>
      </c>
      <c r="B65" s="91" t="n">
        <v>1313100</v>
      </c>
      <c r="C65" s="91" t="s">
        <v>427</v>
      </c>
      <c r="D65" s="91" t="s">
        <v>721</v>
      </c>
      <c r="E65" s="92" t="s">
        <v>736</v>
      </c>
      <c r="F65" s="94" t="n">
        <v>0</v>
      </c>
      <c r="G65" s="94" t="s">
        <v>592</v>
      </c>
      <c r="H65" s="92" t="s">
        <v>432</v>
      </c>
    </row>
    <row r="66">
      <c r="A66" s="91" t="s">
        <v>592</v>
      </c>
      <c r="B66" s="91" t="n">
        <v>1321100</v>
      </c>
      <c r="C66" s="91" t="s">
        <v>427</v>
      </c>
      <c r="D66" s="91" t="s">
        <v>721</v>
      </c>
      <c r="E66" s="92" t="s">
        <v>737</v>
      </c>
      <c r="F66" s="94" t="n">
        <v>0</v>
      </c>
      <c r="G66" s="94" t="s">
        <v>592</v>
      </c>
      <c r="H66" s="92" t="s">
        <v>432</v>
      </c>
    </row>
    <row r="67">
      <c r="A67" s="91" t="s">
        <v>592</v>
      </c>
      <c r="B67" s="91" t="n">
        <v>1321100</v>
      </c>
      <c r="C67" s="91" t="s">
        <v>720</v>
      </c>
      <c r="D67" s="91" t="s">
        <v>723</v>
      </c>
      <c r="E67" s="92" t="s">
        <v>737</v>
      </c>
      <c r="F67" s="94" t="n">
        <v>0</v>
      </c>
      <c r="G67" s="94" t="s">
        <v>592</v>
      </c>
      <c r="H67" s="92" t="s">
        <v>432</v>
      </c>
    </row>
    <row r="68">
      <c r="A68" s="91" t="s">
        <v>592</v>
      </c>
      <c r="B68" s="91" t="n">
        <v>1321200</v>
      </c>
      <c r="C68" s="91" t="s">
        <v>720</v>
      </c>
      <c r="D68" s="91" t="s">
        <v>723</v>
      </c>
      <c r="E68" s="92" t="s">
        <v>738</v>
      </c>
      <c r="F68" s="94" t="n">
        <v>0</v>
      </c>
      <c r="G68" s="94" t="s">
        <v>592</v>
      </c>
      <c r="H68" s="92" t="s">
        <v>432</v>
      </c>
    </row>
    <row r="69">
      <c r="A69" s="91" t="s">
        <v>592</v>
      </c>
      <c r="B69" s="91" t="n">
        <v>1321200</v>
      </c>
      <c r="C69" s="91" t="s">
        <v>427</v>
      </c>
      <c r="D69" s="91" t="s">
        <v>721</v>
      </c>
      <c r="E69" s="92" t="s">
        <v>738</v>
      </c>
      <c r="F69" s="94" t="n">
        <v>0</v>
      </c>
      <c r="G69" s="94" t="s">
        <v>592</v>
      </c>
      <c r="H69" s="92" t="s">
        <v>432</v>
      </c>
    </row>
    <row r="70">
      <c r="A70" s="91" t="s">
        <v>592</v>
      </c>
      <c r="B70" s="91" t="n">
        <v>1322100</v>
      </c>
      <c r="C70" s="91" t="s">
        <v>720</v>
      </c>
      <c r="D70" s="91" t="s">
        <v>723</v>
      </c>
      <c r="E70" s="92" t="s">
        <v>739</v>
      </c>
      <c r="F70" s="94" t="n">
        <v>0</v>
      </c>
      <c r="G70" s="94" t="s">
        <v>592</v>
      </c>
      <c r="H70" s="92" t="s">
        <v>432</v>
      </c>
    </row>
    <row r="71">
      <c r="A71" s="91" t="s">
        <v>592</v>
      </c>
      <c r="B71" s="91" t="n">
        <v>1322100</v>
      </c>
      <c r="C71" s="91" t="s">
        <v>427</v>
      </c>
      <c r="D71" s="91" t="s">
        <v>721</v>
      </c>
      <c r="E71" s="92" t="s">
        <v>739</v>
      </c>
      <c r="F71" s="94" t="n">
        <v>0</v>
      </c>
      <c r="G71" s="94" t="s">
        <v>592</v>
      </c>
      <c r="H71" s="92" t="s">
        <v>432</v>
      </c>
    </row>
    <row r="72">
      <c r="A72" s="91" t="s">
        <v>628</v>
      </c>
      <c r="B72" s="91" t="n">
        <v>1311110</v>
      </c>
      <c r="C72" s="91" t="s">
        <v>427</v>
      </c>
      <c r="D72" s="91" t="s">
        <v>721</v>
      </c>
      <c r="E72" s="92" t="s">
        <v>732</v>
      </c>
      <c r="F72" s="94" t="n">
        <v>0</v>
      </c>
      <c r="G72" s="94" t="s">
        <v>628</v>
      </c>
      <c r="H72" s="92" t="s">
        <v>432</v>
      </c>
    </row>
    <row r="73">
      <c r="A73" s="91" t="s">
        <v>628</v>
      </c>
      <c r="B73" s="91" t="n">
        <v>1311110</v>
      </c>
      <c r="C73" s="91" t="s">
        <v>720</v>
      </c>
      <c r="D73" s="91" t="s">
        <v>723</v>
      </c>
      <c r="E73" s="92" t="s">
        <v>732</v>
      </c>
      <c r="F73" s="94" t="n">
        <v>0</v>
      </c>
      <c r="G73" s="94" t="s">
        <v>628</v>
      </c>
      <c r="H73" s="92" t="s">
        <v>432</v>
      </c>
    </row>
    <row r="74">
      <c r="A74" s="91" t="s">
        <v>628</v>
      </c>
      <c r="B74" s="91" t="n">
        <v>1311200</v>
      </c>
      <c r="C74" s="91" t="s">
        <v>427</v>
      </c>
      <c r="D74" s="91" t="s">
        <v>721</v>
      </c>
      <c r="E74" s="92" t="s">
        <v>733</v>
      </c>
      <c r="F74" s="94" t="n">
        <v>0</v>
      </c>
      <c r="G74" s="94" t="s">
        <v>628</v>
      </c>
      <c r="H74" s="92" t="s">
        <v>432</v>
      </c>
    </row>
    <row r="75">
      <c r="A75" s="91" t="s">
        <v>628</v>
      </c>
      <c r="B75" s="91" t="n">
        <v>1311200</v>
      </c>
      <c r="C75" s="91" t="s">
        <v>720</v>
      </c>
      <c r="D75" s="91" t="s">
        <v>723</v>
      </c>
      <c r="E75" s="92" t="s">
        <v>733</v>
      </c>
      <c r="F75" s="94" t="n">
        <v>0</v>
      </c>
      <c r="G75" s="94" t="s">
        <v>628</v>
      </c>
      <c r="H75" s="92" t="s">
        <v>432</v>
      </c>
    </row>
    <row r="76">
      <c r="A76" s="91" t="s">
        <v>628</v>
      </c>
      <c r="B76" s="91" t="n">
        <v>1311300</v>
      </c>
      <c r="C76" s="91" t="s">
        <v>720</v>
      </c>
      <c r="D76" s="91" t="s">
        <v>723</v>
      </c>
      <c r="E76" s="92" t="s">
        <v>734</v>
      </c>
      <c r="F76" s="94" t="n">
        <v>0</v>
      </c>
      <c r="G76" s="94" t="s">
        <v>628</v>
      </c>
      <c r="H76" s="92" t="s">
        <v>432</v>
      </c>
    </row>
    <row r="77">
      <c r="A77" s="91" t="s">
        <v>628</v>
      </c>
      <c r="B77" s="91" t="n">
        <v>1311300</v>
      </c>
      <c r="C77" s="91" t="s">
        <v>427</v>
      </c>
      <c r="D77" s="91" t="s">
        <v>721</v>
      </c>
      <c r="E77" s="92" t="s">
        <v>734</v>
      </c>
      <c r="F77" s="94" t="n">
        <v>0</v>
      </c>
      <c r="G77" s="94" t="s">
        <v>628</v>
      </c>
      <c r="H77" s="92" t="s">
        <v>432</v>
      </c>
    </row>
    <row r="78">
      <c r="A78" s="91" t="s">
        <v>628</v>
      </c>
      <c r="B78" s="91" t="n">
        <v>1312110</v>
      </c>
      <c r="C78" s="91" t="s">
        <v>720</v>
      </c>
      <c r="D78" s="91" t="s">
        <v>723</v>
      </c>
      <c r="E78" s="92" t="s">
        <v>735</v>
      </c>
      <c r="F78" s="94" t="n">
        <v>0</v>
      </c>
      <c r="G78" s="94" t="s">
        <v>628</v>
      </c>
      <c r="H78" s="92" t="s">
        <v>432</v>
      </c>
    </row>
    <row r="79">
      <c r="A79" s="91" t="s">
        <v>628</v>
      </c>
      <c r="B79" s="91" t="n">
        <v>1312110</v>
      </c>
      <c r="C79" s="91" t="s">
        <v>427</v>
      </c>
      <c r="D79" s="91" t="s">
        <v>721</v>
      </c>
      <c r="E79" s="92" t="s">
        <v>735</v>
      </c>
      <c r="F79" s="94" t="n">
        <v>0</v>
      </c>
      <c r="G79" s="94" t="s">
        <v>628</v>
      </c>
      <c r="H79" s="92" t="s">
        <v>432</v>
      </c>
    </row>
    <row r="80">
      <c r="A80" s="91" t="s">
        <v>628</v>
      </c>
      <c r="B80" s="91" t="n">
        <v>1313100</v>
      </c>
      <c r="C80" s="91" t="s">
        <v>427</v>
      </c>
      <c r="D80" s="91" t="s">
        <v>721</v>
      </c>
      <c r="E80" s="92" t="s">
        <v>736</v>
      </c>
      <c r="F80" s="94" t="n">
        <v>0</v>
      </c>
      <c r="G80" s="94" t="s">
        <v>628</v>
      </c>
      <c r="H80" s="92" t="s">
        <v>432</v>
      </c>
    </row>
    <row r="81">
      <c r="A81" s="91" t="s">
        <v>628</v>
      </c>
      <c r="B81" s="91" t="n">
        <v>1313100</v>
      </c>
      <c r="C81" s="91" t="s">
        <v>720</v>
      </c>
      <c r="D81" s="91" t="s">
        <v>723</v>
      </c>
      <c r="E81" s="92" t="s">
        <v>736</v>
      </c>
      <c r="F81" s="94" t="n">
        <v>0</v>
      </c>
      <c r="G81" s="94" t="s">
        <v>628</v>
      </c>
      <c r="H81" s="92" t="s">
        <v>432</v>
      </c>
    </row>
    <row r="82">
      <c r="A82" s="91" t="s">
        <v>628</v>
      </c>
      <c r="B82" s="91" t="n">
        <v>1321100</v>
      </c>
      <c r="C82" s="91" t="s">
        <v>427</v>
      </c>
      <c r="D82" s="91" t="s">
        <v>721</v>
      </c>
      <c r="E82" s="92" t="s">
        <v>737</v>
      </c>
      <c r="F82" s="94" t="n">
        <v>0</v>
      </c>
      <c r="G82" s="94" t="s">
        <v>628</v>
      </c>
      <c r="H82" s="92" t="s">
        <v>432</v>
      </c>
    </row>
    <row r="83">
      <c r="A83" s="91" t="s">
        <v>628</v>
      </c>
      <c r="B83" s="91" t="n">
        <v>1321100</v>
      </c>
      <c r="C83" s="91" t="s">
        <v>720</v>
      </c>
      <c r="D83" s="91" t="s">
        <v>723</v>
      </c>
      <c r="E83" s="92" t="s">
        <v>737</v>
      </c>
      <c r="F83" s="94" t="n">
        <v>0</v>
      </c>
      <c r="G83" s="94" t="s">
        <v>628</v>
      </c>
      <c r="H83" s="92" t="s">
        <v>432</v>
      </c>
    </row>
    <row r="84">
      <c r="A84" s="91" t="s">
        <v>628</v>
      </c>
      <c r="B84" s="91" t="n">
        <v>1321200</v>
      </c>
      <c r="C84" s="91" t="s">
        <v>720</v>
      </c>
      <c r="D84" s="91" t="s">
        <v>723</v>
      </c>
      <c r="E84" s="92" t="s">
        <v>738</v>
      </c>
      <c r="F84" s="94" t="n">
        <v>0</v>
      </c>
      <c r="G84" s="94" t="s">
        <v>628</v>
      </c>
      <c r="H84" s="92" t="s">
        <v>432</v>
      </c>
    </row>
    <row r="85">
      <c r="A85" s="91" t="s">
        <v>628</v>
      </c>
      <c r="B85" s="91" t="n">
        <v>1321200</v>
      </c>
      <c r="C85" s="91" t="s">
        <v>427</v>
      </c>
      <c r="D85" s="91" t="s">
        <v>721</v>
      </c>
      <c r="E85" s="92" t="s">
        <v>738</v>
      </c>
      <c r="F85" s="94" t="n">
        <v>0</v>
      </c>
      <c r="G85" s="94" t="s">
        <v>628</v>
      </c>
      <c r="H85" s="92" t="s">
        <v>432</v>
      </c>
    </row>
    <row r="86">
      <c r="A86" s="91" t="s">
        <v>628</v>
      </c>
      <c r="B86" s="91" t="n">
        <v>1322100</v>
      </c>
      <c r="C86" s="91" t="s">
        <v>720</v>
      </c>
      <c r="D86" s="91" t="s">
        <v>723</v>
      </c>
      <c r="E86" s="92" t="s">
        <v>739</v>
      </c>
      <c r="F86" s="94" t="n">
        <v>0</v>
      </c>
      <c r="G86" s="94" t="s">
        <v>628</v>
      </c>
      <c r="H86" s="92" t="s">
        <v>432</v>
      </c>
    </row>
    <row r="87">
      <c r="A87" s="91" t="s">
        <v>628</v>
      </c>
      <c r="B87" s="91" t="n">
        <v>1322100</v>
      </c>
      <c r="C87" s="91" t="s">
        <v>427</v>
      </c>
      <c r="D87" s="91" t="s">
        <v>721</v>
      </c>
      <c r="E87" s="92" t="s">
        <v>739</v>
      </c>
      <c r="F87" s="94" t="n">
        <v>0</v>
      </c>
      <c r="G87" s="94" t="s">
        <v>628</v>
      </c>
      <c r="H87" s="92" t="s">
        <v>432</v>
      </c>
    </row>
    <row r="88">
      <c r="A88" s="91" t="s">
        <v>629</v>
      </c>
      <c r="B88" s="91" t="n">
        <v>1311110</v>
      </c>
      <c r="C88" s="91" t="s">
        <v>720</v>
      </c>
      <c r="D88" s="91" t="s">
        <v>723</v>
      </c>
      <c r="E88" s="92" t="s">
        <v>732</v>
      </c>
      <c r="F88" s="94" t="n">
        <v>0</v>
      </c>
      <c r="G88" s="94" t="s">
        <v>629</v>
      </c>
      <c r="H88" s="92" t="s">
        <v>432</v>
      </c>
    </row>
    <row r="89">
      <c r="A89" s="91" t="s">
        <v>629</v>
      </c>
      <c r="B89" s="91" t="n">
        <v>1311110</v>
      </c>
      <c r="C89" s="91" t="s">
        <v>427</v>
      </c>
      <c r="D89" s="91" t="s">
        <v>721</v>
      </c>
      <c r="E89" s="92" t="s">
        <v>732</v>
      </c>
      <c r="F89" s="94" t="n">
        <v>0</v>
      </c>
      <c r="G89" s="94" t="s">
        <v>629</v>
      </c>
      <c r="H89" s="92" t="s">
        <v>432</v>
      </c>
    </row>
    <row r="90">
      <c r="A90" s="91" t="s">
        <v>629</v>
      </c>
      <c r="B90" s="91" t="n">
        <v>1311200</v>
      </c>
      <c r="C90" s="91" t="s">
        <v>427</v>
      </c>
      <c r="D90" s="91" t="s">
        <v>721</v>
      </c>
      <c r="E90" s="92" t="s">
        <v>733</v>
      </c>
      <c r="F90" s="94" t="n">
        <v>0</v>
      </c>
      <c r="G90" s="94" t="s">
        <v>629</v>
      </c>
      <c r="H90" s="92" t="s">
        <v>432</v>
      </c>
    </row>
    <row r="91">
      <c r="A91" s="91" t="s">
        <v>629</v>
      </c>
      <c r="B91" s="91" t="n">
        <v>1311200</v>
      </c>
      <c r="C91" s="91" t="s">
        <v>720</v>
      </c>
      <c r="D91" s="91" t="s">
        <v>723</v>
      </c>
      <c r="E91" s="92" t="s">
        <v>733</v>
      </c>
      <c r="F91" s="94" t="n">
        <v>0</v>
      </c>
      <c r="G91" s="94" t="s">
        <v>629</v>
      </c>
      <c r="H91" s="92" t="s">
        <v>432</v>
      </c>
    </row>
    <row r="92">
      <c r="A92" s="91" t="s">
        <v>629</v>
      </c>
      <c r="B92" s="91" t="n">
        <v>1311300</v>
      </c>
      <c r="C92" s="91" t="s">
        <v>427</v>
      </c>
      <c r="D92" s="91" t="s">
        <v>721</v>
      </c>
      <c r="E92" s="92" t="s">
        <v>734</v>
      </c>
      <c r="F92" s="94" t="n">
        <v>0</v>
      </c>
      <c r="G92" s="94" t="s">
        <v>629</v>
      </c>
      <c r="H92" s="92" t="s">
        <v>432</v>
      </c>
    </row>
    <row r="93">
      <c r="A93" s="91" t="s">
        <v>629</v>
      </c>
      <c r="B93" s="91" t="n">
        <v>1311300</v>
      </c>
      <c r="C93" s="91" t="s">
        <v>720</v>
      </c>
      <c r="D93" s="91" t="s">
        <v>723</v>
      </c>
      <c r="E93" s="92" t="s">
        <v>734</v>
      </c>
      <c r="F93" s="94" t="n">
        <v>0</v>
      </c>
      <c r="G93" s="94" t="s">
        <v>629</v>
      </c>
      <c r="H93" s="92" t="s">
        <v>432</v>
      </c>
    </row>
    <row r="94">
      <c r="A94" s="91" t="s">
        <v>629</v>
      </c>
      <c r="B94" s="91" t="n">
        <v>1312110</v>
      </c>
      <c r="C94" s="91" t="s">
        <v>720</v>
      </c>
      <c r="D94" s="91" t="s">
        <v>723</v>
      </c>
      <c r="E94" s="92" t="s">
        <v>735</v>
      </c>
      <c r="F94" s="94" t="n">
        <v>0</v>
      </c>
      <c r="G94" s="94" t="s">
        <v>629</v>
      </c>
      <c r="H94" s="92" t="s">
        <v>432</v>
      </c>
    </row>
    <row r="95">
      <c r="A95" s="91" t="s">
        <v>629</v>
      </c>
      <c r="B95" s="91" t="n">
        <v>1312110</v>
      </c>
      <c r="C95" s="91" t="s">
        <v>427</v>
      </c>
      <c r="D95" s="91" t="s">
        <v>721</v>
      </c>
      <c r="E95" s="92" t="s">
        <v>735</v>
      </c>
      <c r="F95" s="94" t="n">
        <v>0</v>
      </c>
      <c r="G95" s="94" t="s">
        <v>629</v>
      </c>
      <c r="H95" s="92" t="s">
        <v>432</v>
      </c>
    </row>
    <row r="96">
      <c r="A96" s="91" t="s">
        <v>629</v>
      </c>
      <c r="B96" s="91" t="n">
        <v>1313100</v>
      </c>
      <c r="C96" s="91" t="s">
        <v>427</v>
      </c>
      <c r="D96" s="91" t="s">
        <v>721</v>
      </c>
      <c r="E96" s="92" t="s">
        <v>736</v>
      </c>
      <c r="F96" s="94" t="n">
        <v>0</v>
      </c>
      <c r="G96" s="94" t="s">
        <v>629</v>
      </c>
      <c r="H96" s="92" t="s">
        <v>432</v>
      </c>
    </row>
    <row r="97">
      <c r="A97" s="91" t="s">
        <v>629</v>
      </c>
      <c r="B97" s="91" t="n">
        <v>1313100</v>
      </c>
      <c r="C97" s="91" t="s">
        <v>720</v>
      </c>
      <c r="D97" s="91" t="s">
        <v>723</v>
      </c>
      <c r="E97" s="92" t="s">
        <v>736</v>
      </c>
      <c r="F97" s="94" t="n">
        <v>0</v>
      </c>
      <c r="G97" s="94" t="s">
        <v>629</v>
      </c>
      <c r="H97" s="92" t="s">
        <v>432</v>
      </c>
    </row>
    <row r="98">
      <c r="A98" s="91" t="s">
        <v>629</v>
      </c>
      <c r="B98" s="91" t="n">
        <v>1321100</v>
      </c>
      <c r="C98" s="91" t="s">
        <v>427</v>
      </c>
      <c r="D98" s="91" t="s">
        <v>721</v>
      </c>
      <c r="E98" s="92" t="s">
        <v>737</v>
      </c>
      <c r="F98" s="94" t="n">
        <v>0</v>
      </c>
      <c r="G98" s="94" t="s">
        <v>629</v>
      </c>
      <c r="H98" s="92" t="s">
        <v>432</v>
      </c>
    </row>
    <row r="99">
      <c r="A99" s="91" t="s">
        <v>629</v>
      </c>
      <c r="B99" s="91" t="n">
        <v>1321100</v>
      </c>
      <c r="C99" s="91" t="s">
        <v>720</v>
      </c>
      <c r="D99" s="91" t="s">
        <v>723</v>
      </c>
      <c r="E99" s="91" t="s">
        <v>737</v>
      </c>
      <c r="F99" s="94" t="n">
        <v>0</v>
      </c>
      <c r="G99" s="94" t="s">
        <v>629</v>
      </c>
      <c r="H99" s="92" t="s">
        <v>432</v>
      </c>
    </row>
    <row r="100">
      <c r="A100" s="91" t="s">
        <v>629</v>
      </c>
      <c r="B100" s="91" t="n">
        <v>1321200</v>
      </c>
      <c r="C100" s="91" t="s">
        <v>720</v>
      </c>
      <c r="D100" s="91" t="s">
        <v>723</v>
      </c>
      <c r="E100" s="91" t="s">
        <v>738</v>
      </c>
      <c r="F100" s="94" t="n">
        <v>0</v>
      </c>
      <c r="G100" s="94" t="s">
        <v>629</v>
      </c>
      <c r="H100" s="92" t="s">
        <v>432</v>
      </c>
    </row>
    <row r="101">
      <c r="A101" s="91" t="s">
        <v>629</v>
      </c>
      <c r="B101" s="91" t="n">
        <v>1321200</v>
      </c>
      <c r="C101" s="91" t="s">
        <v>427</v>
      </c>
      <c r="D101" s="91" t="s">
        <v>721</v>
      </c>
      <c r="E101" s="91" t="s">
        <v>738</v>
      </c>
      <c r="F101" s="94" t="n">
        <v>0</v>
      </c>
      <c r="G101" s="94" t="s">
        <v>629</v>
      </c>
      <c r="H101" s="92" t="s">
        <v>432</v>
      </c>
    </row>
    <row r="102">
      <c r="A102" s="91" t="s">
        <v>629</v>
      </c>
      <c r="B102" s="91" t="n">
        <v>1322100</v>
      </c>
      <c r="C102" s="91" t="s">
        <v>720</v>
      </c>
      <c r="D102" s="91" t="s">
        <v>723</v>
      </c>
      <c r="E102" s="91" t="s">
        <v>739</v>
      </c>
      <c r="F102" s="94" t="n">
        <v>0</v>
      </c>
      <c r="G102" s="94" t="s">
        <v>629</v>
      </c>
      <c r="H102" s="92" t="s">
        <v>432</v>
      </c>
    </row>
    <row r="103">
      <c r="A103" s="91" t="s">
        <v>629</v>
      </c>
      <c r="B103" s="91" t="n">
        <v>1322100</v>
      </c>
      <c r="C103" s="91" t="s">
        <v>427</v>
      </c>
      <c r="D103" s="91" t="s">
        <v>721</v>
      </c>
      <c r="E103" s="91" t="s">
        <v>739</v>
      </c>
      <c r="F103" s="94" t="n">
        <v>0</v>
      </c>
      <c r="G103" s="94" t="s">
        <v>629</v>
      </c>
      <c r="H103" s="92" t="s">
        <v>432</v>
      </c>
    </row>
    <row r="104">
      <c r="A104" s="91" t="s">
        <v>311</v>
      </c>
      <c r="B104" s="91" t="n">
        <v>1322100</v>
      </c>
      <c r="C104" s="91" t="s">
        <v>109</v>
      </c>
      <c r="D104" s="91" t="s">
        <v>402</v>
      </c>
      <c r="E104" s="91" t="s">
        <v>418</v>
      </c>
      <c r="F104" s="94" t="n">
        <v>0</v>
      </c>
      <c r="G104" s="94" t="s">
        <v>311</v>
      </c>
      <c r="H104" s="92" t="s">
        <v>114</v>
      </c>
    </row>
    <row r="105">
      <c r="A105" s="91"/>
      <c r="B105" s="91"/>
      <c r="C105" s="91"/>
      <c r="D105" s="91"/>
      <c r="E105" s="91"/>
      <c r="F105" s="94"/>
      <c r="G105" s="94"/>
      <c r="H105" s="92"/>
    </row>
    <row r="106">
      <c r="A106" s="91"/>
      <c r="B106" s="91"/>
      <c r="C106" s="91"/>
      <c r="D106" s="91"/>
      <c r="E106" s="91"/>
      <c r="F106" s="94"/>
      <c r="G106" s="94"/>
      <c r="H106" s="92"/>
    </row>
    <row r="107">
      <c r="A107" s="91"/>
      <c r="B107" s="91"/>
      <c r="C107" s="91"/>
      <c r="D107" s="91"/>
      <c r="E107" s="91"/>
      <c r="F107" s="94"/>
      <c r="G107" s="94"/>
      <c r="H107" s="92"/>
    </row>
    <row r="108">
      <c r="A108" s="91"/>
      <c r="B108" s="91"/>
      <c r="C108" s="91"/>
      <c r="D108" s="91"/>
      <c r="E108" s="91"/>
      <c r="F108" s="94"/>
      <c r="G108" s="94"/>
      <c r="H108" s="92"/>
    </row>
    <row r="109">
      <c r="A109" s="91"/>
      <c r="B109" s="91"/>
      <c r="C109" s="91"/>
      <c r="D109" s="91"/>
      <c r="E109" s="91"/>
      <c r="F109" s="94"/>
      <c r="G109" s="94"/>
      <c r="H109" s="92"/>
    </row>
    <row r="110">
      <c r="A110" s="91"/>
      <c r="B110" s="91"/>
      <c r="C110" s="91"/>
      <c r="D110" s="91"/>
      <c r="E110" s="91"/>
      <c r="F110" s="94"/>
      <c r="G110" s="94"/>
      <c r="H110" s="92"/>
    </row>
    <row r="111">
      <c r="A111" s="91"/>
      <c r="B111" s="91"/>
      <c r="C111" s="91"/>
      <c r="D111" s="91"/>
      <c r="E111" s="91"/>
      <c r="F111" s="94"/>
      <c r="G111" s="94"/>
      <c r="H111" s="92"/>
    </row>
    <row r="112">
      <c r="A112" s="91"/>
      <c r="B112" s="91"/>
      <c r="C112" s="91"/>
      <c r="D112" s="91"/>
      <c r="E112" s="91"/>
      <c r="F112" s="94"/>
      <c r="G112" s="94"/>
      <c r="H112" s="92"/>
    </row>
    <row r="113">
      <c r="A113" s="91"/>
      <c r="B113" s="91"/>
      <c r="C113" s="91"/>
      <c r="D113" s="91"/>
      <c r="E113" s="91"/>
      <c r="F113" s="94"/>
      <c r="G113" s="94"/>
      <c r="H113" s="92"/>
    </row>
    <row r="114">
      <c r="A114" s="91"/>
      <c r="B114" s="91"/>
      <c r="C114" s="91"/>
      <c r="D114" s="91"/>
      <c r="E114" s="91"/>
      <c r="F114" s="94"/>
      <c r="G114" s="94"/>
      <c r="H114" s="92"/>
    </row>
    <row r="115">
      <c r="A115" s="91"/>
      <c r="B115" s="91"/>
      <c r="C115" s="91"/>
      <c r="D115" s="91"/>
      <c r="E115" s="91"/>
      <c r="F115" s="94"/>
      <c r="G115" s="94"/>
      <c r="H115" s="92"/>
    </row>
    <row r="116">
      <c r="A116" s="91"/>
      <c r="B116" s="91"/>
      <c r="C116" s="91"/>
      <c r="D116" s="91"/>
      <c r="E116" s="91"/>
      <c r="F116" s="94"/>
      <c r="G116" s="94"/>
      <c r="H116" s="92"/>
    </row>
    <row r="117">
      <c r="A117" s="91"/>
      <c r="B117" s="91"/>
      <c r="C117" s="91"/>
      <c r="D117" s="91"/>
      <c r="E117" s="91"/>
      <c r="F117" s="94"/>
      <c r="G117" s="94"/>
      <c r="H117" s="92"/>
    </row>
    <row r="118">
      <c r="A118" s="91"/>
      <c r="B118" s="91"/>
      <c r="C118" s="91"/>
      <c r="D118" s="91"/>
      <c r="E118" s="91"/>
      <c r="F118" s="94"/>
      <c r="G118" s="94"/>
      <c r="H118" s="92"/>
    </row>
    <row r="119">
      <c r="A119" s="91"/>
      <c r="B119" s="91"/>
      <c r="C119" s="91"/>
      <c r="D119" s="91"/>
      <c r="E119" s="91"/>
      <c r="F119" s="94"/>
      <c r="G119" s="94"/>
      <c r="H119" s="92"/>
    </row>
    <row r="120">
      <c r="A120" s="91"/>
      <c r="B120" s="91"/>
      <c r="C120" s="91"/>
      <c r="D120" s="91"/>
      <c r="E120" s="91"/>
      <c r="F120" s="94"/>
      <c r="G120" s="94"/>
      <c r="H120" s="92"/>
    </row>
    <row r="121">
      <c r="A121" s="91"/>
      <c r="B121" s="91"/>
      <c r="C121" s="91"/>
      <c r="D121" s="91"/>
      <c r="E121" s="91"/>
      <c r="F121" s="94"/>
      <c r="G121" s="94"/>
      <c r="H121" s="92"/>
    </row>
    <row r="122">
      <c r="A122" s="91"/>
      <c r="B122" s="91"/>
      <c r="C122" s="91"/>
      <c r="D122" s="91"/>
      <c r="E122" s="91"/>
      <c r="F122" s="94"/>
      <c r="G122" s="94"/>
      <c r="H122" s="92"/>
    </row>
    <row r="123">
      <c r="A123" s="91"/>
      <c r="B123" s="91"/>
      <c r="C123" s="91"/>
      <c r="D123" s="91"/>
      <c r="E123" s="91"/>
      <c r="F123" s="94"/>
      <c r="G123" s="94"/>
      <c r="H123" s="92"/>
    </row>
    <row r="124">
      <c r="A124" s="91"/>
      <c r="B124" s="91"/>
      <c r="C124" s="91"/>
      <c r="D124" s="91"/>
      <c r="E124" s="91"/>
      <c r="F124" s="94"/>
      <c r="G124" s="94"/>
      <c r="H124" s="92"/>
    </row>
    <row r="125">
      <c r="A125" s="91"/>
      <c r="B125" s="91"/>
      <c r="C125" s="91"/>
      <c r="D125" s="91"/>
      <c r="E125" s="91"/>
      <c r="F125" s="94"/>
      <c r="G125" s="94"/>
      <c r="H125" s="92"/>
    </row>
    <row r="126">
      <c r="A126" s="91"/>
      <c r="B126" s="91"/>
      <c r="C126" s="91"/>
      <c r="D126" s="91"/>
      <c r="E126" s="91"/>
      <c r="F126" s="94"/>
      <c r="G126" s="94"/>
      <c r="H126" s="92"/>
    </row>
    <row r="127">
      <c r="A127" s="91"/>
      <c r="B127" s="91"/>
      <c r="C127" s="91"/>
      <c r="D127" s="91"/>
      <c r="E127" s="91"/>
      <c r="F127" s="94"/>
      <c r="G127" s="94"/>
      <c r="H127" s="92"/>
    </row>
    <row r="128">
      <c r="A128" s="91"/>
      <c r="B128" s="91"/>
      <c r="C128" s="91"/>
      <c r="D128" s="91"/>
      <c r="E128" s="91"/>
      <c r="F128" s="94"/>
      <c r="G128" s="94"/>
      <c r="H128" s="92"/>
    </row>
    <row r="129">
      <c r="A129" s="91"/>
      <c r="B129" s="91"/>
      <c r="C129" s="91"/>
      <c r="D129" s="91"/>
      <c r="E129" s="91"/>
      <c r="F129" s="94"/>
      <c r="G129" s="94"/>
      <c r="H129" s="92"/>
    </row>
    <row r="130">
      <c r="A130" s="91"/>
      <c r="B130" s="91"/>
      <c r="C130" s="91"/>
      <c r="D130" s="91"/>
      <c r="E130" s="91"/>
      <c r="F130" s="94"/>
      <c r="G130" s="94"/>
      <c r="H130" s="92"/>
    </row>
    <row r="131">
      <c r="A131" s="91"/>
      <c r="B131" s="91"/>
      <c r="C131" s="91"/>
      <c r="D131" s="91"/>
      <c r="E131" s="91"/>
      <c r="F131" s="94"/>
      <c r="G131" s="94"/>
      <c r="H131" s="92"/>
    </row>
    <row r="132">
      <c r="A132" s="91"/>
      <c r="B132" s="91"/>
      <c r="C132" s="91"/>
      <c r="D132" s="91"/>
      <c r="E132" s="91"/>
      <c r="F132" s="94"/>
      <c r="G132" s="94"/>
      <c r="H132" s="92"/>
    </row>
    <row r="133">
      <c r="A133" s="91"/>
      <c r="B133" s="91"/>
      <c r="C133" s="91"/>
      <c r="D133" s="91"/>
      <c r="E133" s="91"/>
      <c r="F133" s="94"/>
      <c r="G133" s="94"/>
      <c r="H133" s="92"/>
    </row>
    <row r="134">
      <c r="A134" s="91"/>
      <c r="B134" s="91"/>
      <c r="C134" s="91"/>
      <c r="D134" s="91"/>
      <c r="E134" s="91"/>
      <c r="F134" s="94"/>
      <c r="G134" s="94"/>
      <c r="H134" s="92"/>
    </row>
    <row r="135">
      <c r="A135" s="91"/>
      <c r="B135" s="91"/>
      <c r="C135" s="91"/>
      <c r="D135" s="91"/>
      <c r="E135" s="91"/>
      <c r="F135" s="94"/>
      <c r="G135" s="94"/>
      <c r="H135" s="92"/>
    </row>
    <row r="136">
      <c r="A136" s="91"/>
      <c r="B136" s="91"/>
      <c r="C136" s="91"/>
      <c r="D136" s="91"/>
      <c r="E136" s="91"/>
      <c r="F136" s="94"/>
      <c r="G136" s="94"/>
      <c r="H136" s="92"/>
    </row>
    <row r="137">
      <c r="A137" s="91"/>
      <c r="B137" s="91"/>
      <c r="C137" s="91"/>
      <c r="D137" s="91"/>
      <c r="E137" s="91"/>
      <c r="F137" s="94"/>
      <c r="G137" s="94"/>
      <c r="H137" s="92"/>
    </row>
    <row r="138">
      <c r="A138" s="91"/>
      <c r="B138" s="91"/>
      <c r="C138" s="91"/>
      <c r="D138" s="91"/>
      <c r="E138" s="91"/>
      <c r="F138" s="94"/>
      <c r="G138" s="94"/>
      <c r="H138" s="92"/>
    </row>
    <row r="139">
      <c r="A139" s="91"/>
      <c r="B139" s="91"/>
      <c r="C139" s="91"/>
      <c r="D139" s="91"/>
      <c r="E139" s="91"/>
      <c r="F139" s="94"/>
      <c r="G139" s="94"/>
      <c r="H139" s="92"/>
    </row>
    <row r="140">
      <c r="A140" s="91"/>
      <c r="B140" s="91"/>
      <c r="C140" s="91"/>
      <c r="D140" s="91"/>
      <c r="E140" s="91"/>
      <c r="F140" s="94"/>
      <c r="G140" s="94"/>
      <c r="H140" s="92"/>
    </row>
    <row r="141">
      <c r="A141" s="91"/>
      <c r="B141" s="91"/>
      <c r="C141" s="91"/>
      <c r="D141" s="91"/>
      <c r="E141" s="91"/>
      <c r="F141" s="94"/>
      <c r="G141" s="94"/>
      <c r="H141" s="92"/>
    </row>
    <row r="142">
      <c r="A142" s="91"/>
      <c r="B142" s="91"/>
      <c r="C142" s="91"/>
      <c r="D142" s="91"/>
      <c r="E142" s="91"/>
      <c r="F142" s="94"/>
      <c r="G142" s="94"/>
      <c r="H142" s="92"/>
    </row>
    <row r="143">
      <c r="A143" s="91"/>
      <c r="B143" s="91"/>
      <c r="C143" s="91"/>
      <c r="D143" s="91"/>
      <c r="E143" s="91"/>
      <c r="F143" s="94"/>
      <c r="G143" s="94"/>
      <c r="H143" s="92"/>
    </row>
    <row r="144">
      <c r="A144" s="91"/>
      <c r="B144" s="91"/>
      <c r="C144" s="91"/>
      <c r="D144" s="91"/>
      <c r="E144" s="91"/>
      <c r="F144" s="94"/>
      <c r="G144" s="94"/>
      <c r="H144" s="92"/>
    </row>
    <row r="145">
      <c r="A145" s="91"/>
      <c r="B145" s="91"/>
      <c r="C145" s="91"/>
      <c r="D145" s="91"/>
      <c r="E145" s="91"/>
      <c r="F145" s="94"/>
      <c r="G145" s="94"/>
      <c r="H145" s="92"/>
    </row>
    <row r="146">
      <c r="A146" s="91"/>
      <c r="B146" s="91"/>
      <c r="C146" s="91"/>
      <c r="D146" s="91"/>
      <c r="E146" s="91"/>
      <c r="F146" s="94"/>
      <c r="G146" s="94"/>
      <c r="H146" s="92"/>
    </row>
    <row r="147">
      <c r="A147" s="91"/>
      <c r="B147" s="91"/>
      <c r="C147" s="91"/>
      <c r="D147" s="91"/>
      <c r="E147" s="91"/>
      <c r="F147" s="94"/>
      <c r="G147" s="94"/>
      <c r="H147" s="92"/>
    </row>
    <row r="148">
      <c r="A148" s="91"/>
      <c r="B148" s="91"/>
      <c r="C148" s="91"/>
      <c r="D148" s="91"/>
      <c r="E148" s="91"/>
      <c r="F148" s="94"/>
      <c r="G148" s="94"/>
      <c r="H148" s="92"/>
    </row>
    <row r="149">
      <c r="A149" s="91"/>
      <c r="B149" s="91"/>
      <c r="C149" s="91"/>
      <c r="D149" s="91"/>
      <c r="E149" s="91"/>
      <c r="F149" s="94"/>
      <c r="G149" s="94"/>
      <c r="H149" s="92"/>
    </row>
    <row r="150">
      <c r="A150" s="91"/>
      <c r="B150" s="91"/>
      <c r="C150" s="91"/>
      <c r="D150" s="91"/>
      <c r="E150" s="91"/>
      <c r="F150" s="94"/>
      <c r="G150" s="94"/>
      <c r="H150" s="92"/>
    </row>
    <row r="151">
      <c r="A151" s="91"/>
      <c r="B151" s="91"/>
      <c r="C151" s="91"/>
      <c r="D151" s="91"/>
      <c r="E151" s="91"/>
      <c r="F151" s="94"/>
      <c r="G151" s="94"/>
      <c r="H151" s="92"/>
    </row>
    <row r="152">
      <c r="A152" s="91"/>
      <c r="B152" s="91"/>
      <c r="C152" s="91"/>
      <c r="D152" s="91"/>
      <c r="E152" s="91"/>
      <c r="F152" s="94"/>
      <c r="G152" s="94"/>
      <c r="H152" s="92"/>
    </row>
    <row r="153">
      <c r="A153" s="91"/>
      <c r="B153" s="91"/>
      <c r="C153" s="91"/>
      <c r="D153" s="91"/>
      <c r="E153" s="91"/>
      <c r="F153" s="94"/>
      <c r="G153" s="94"/>
      <c r="H153" s="92"/>
    </row>
    <row r="154">
      <c r="A154" s="91"/>
      <c r="B154" s="91"/>
      <c r="C154" s="91"/>
      <c r="D154" s="91"/>
      <c r="E154" s="91"/>
      <c r="F154" s="94"/>
      <c r="G154" s="94"/>
      <c r="H154" s="92"/>
    </row>
    <row r="155">
      <c r="A155" s="91"/>
      <c r="B155" s="91"/>
      <c r="C155" s="91"/>
      <c r="D155" s="91"/>
      <c r="E155" s="91"/>
      <c r="F155" s="94"/>
      <c r="G155" s="94"/>
      <c r="H155" s="92"/>
    </row>
    <row r="156">
      <c r="A156" s="91"/>
      <c r="B156" s="91"/>
      <c r="C156" s="91"/>
      <c r="D156" s="91"/>
      <c r="E156" s="91"/>
      <c r="F156" s="94"/>
      <c r="G156" s="94"/>
      <c r="H156" s="92"/>
    </row>
    <row r="157">
      <c r="A157" s="91"/>
      <c r="B157" s="91"/>
      <c r="C157" s="91"/>
      <c r="D157" s="91"/>
      <c r="E157" s="91"/>
      <c r="F157" s="94"/>
      <c r="G157" s="94"/>
      <c r="H157" s="92"/>
    </row>
    <row r="158">
      <c r="A158" s="91"/>
      <c r="B158" s="91"/>
      <c r="C158" s="91"/>
      <c r="D158" s="91"/>
      <c r="E158" s="91"/>
      <c r="F158" s="94"/>
      <c r="G158" s="94"/>
      <c r="H158" s="92"/>
    </row>
    <row r="159">
      <c r="A159" s="91"/>
      <c r="B159" s="91"/>
      <c r="C159" s="91"/>
      <c r="D159" s="91"/>
      <c r="E159" s="91"/>
      <c r="F159" s="94"/>
      <c r="G159" s="94"/>
      <c r="H159" s="92"/>
    </row>
    <row r="160">
      <c r="A160" s="91"/>
      <c r="B160" s="91"/>
      <c r="C160" s="91"/>
      <c r="D160" s="91"/>
      <c r="E160" s="91"/>
      <c r="F160" s="94"/>
      <c r="G160" s="94"/>
      <c r="H160" s="92"/>
    </row>
    <row r="161">
      <c r="A161" s="91"/>
      <c r="B161" s="91"/>
      <c r="C161" s="91"/>
      <c r="D161" s="91"/>
      <c r="E161" s="91"/>
      <c r="F161" s="94"/>
      <c r="G161" s="94"/>
      <c r="H161" s="92"/>
    </row>
    <row r="162">
      <c r="A162" s="91"/>
      <c r="B162" s="91"/>
      <c r="C162" s="91"/>
      <c r="D162" s="91"/>
      <c r="E162" s="91"/>
      <c r="F162" s="94"/>
      <c r="G162" s="94"/>
      <c r="H162" s="92"/>
    </row>
    <row r="163">
      <c r="A163" s="91"/>
      <c r="B163" s="91"/>
      <c r="C163" s="91"/>
      <c r="D163" s="91"/>
      <c r="E163" s="91"/>
      <c r="F163" s="94"/>
      <c r="G163" s="94"/>
      <c r="H163" s="92"/>
    </row>
    <row r="164">
      <c r="A164" s="91"/>
      <c r="B164" s="91"/>
      <c r="C164" s="91"/>
      <c r="D164" s="91"/>
      <c r="E164" s="91"/>
      <c r="F164" s="94"/>
      <c r="G164" s="94"/>
      <c r="H164" s="92"/>
    </row>
    <row r="165">
      <c r="A165" s="91"/>
      <c r="B165" s="91"/>
      <c r="C165" s="91"/>
      <c r="D165" s="91"/>
      <c r="E165" s="91"/>
      <c r="F165" s="94"/>
      <c r="G165" s="94"/>
      <c r="H165" s="92"/>
    </row>
    <row r="166">
      <c r="A166" s="91"/>
      <c r="B166" s="91"/>
      <c r="C166" s="91"/>
      <c r="D166" s="91"/>
      <c r="E166" s="91"/>
      <c r="F166" s="94"/>
      <c r="G166" s="94"/>
      <c r="H166" s="92"/>
    </row>
    <row r="167">
      <c r="A167" s="91"/>
      <c r="B167" s="91"/>
      <c r="C167" s="91"/>
      <c r="D167" s="91"/>
      <c r="E167" s="91"/>
      <c r="F167" s="94"/>
      <c r="G167" s="94"/>
      <c r="H167" s="92"/>
    </row>
    <row r="168">
      <c r="A168" s="91"/>
      <c r="B168" s="91"/>
      <c r="C168" s="91"/>
      <c r="D168" s="91"/>
      <c r="E168" s="91"/>
      <c r="F168" s="94"/>
      <c r="G168" s="94"/>
      <c r="H168" s="92"/>
    </row>
    <row r="169">
      <c r="A169" s="91"/>
      <c r="B169" s="91"/>
      <c r="C169" s="91"/>
      <c r="D169" s="91"/>
      <c r="E169" s="91"/>
      <c r="F169" s="94"/>
      <c r="G169" s="94"/>
      <c r="H169" s="92"/>
    </row>
    <row r="170">
      <c r="A170" s="91"/>
      <c r="B170" s="91"/>
      <c r="C170" s="91"/>
      <c r="D170" s="91"/>
      <c r="E170" s="91"/>
      <c r="F170" s="94"/>
      <c r="G170" s="94"/>
      <c r="H170" s="92"/>
    </row>
    <row r="171">
      <c r="A171" s="91"/>
      <c r="B171" s="91"/>
      <c r="C171" s="91"/>
      <c r="D171" s="91"/>
      <c r="E171" s="91"/>
      <c r="F171" s="94"/>
      <c r="G171" s="94"/>
      <c r="H171" s="92"/>
    </row>
    <row r="172">
      <c r="A172" s="91"/>
      <c r="B172" s="91"/>
      <c r="C172" s="91"/>
      <c r="D172" s="91"/>
      <c r="E172" s="91"/>
      <c r="F172" s="94"/>
      <c r="G172" s="94"/>
      <c r="H172" s="92"/>
    </row>
    <row r="173">
      <c r="A173" s="91"/>
      <c r="B173" s="91"/>
      <c r="C173" s="91"/>
      <c r="D173" s="91"/>
      <c r="E173" s="91"/>
      <c r="F173" s="94"/>
      <c r="G173" s="94"/>
      <c r="H173" s="92"/>
    </row>
    <row r="174">
      <c r="A174" s="91"/>
      <c r="B174" s="91"/>
      <c r="C174" s="91"/>
      <c r="D174" s="91"/>
      <c r="E174" s="91"/>
      <c r="F174" s="94"/>
      <c r="G174" s="94"/>
      <c r="H174" s="92"/>
    </row>
    <row r="175">
      <c r="A175" s="91"/>
      <c r="B175" s="91"/>
      <c r="C175" s="91"/>
      <c r="D175" s="91"/>
      <c r="E175" s="91"/>
      <c r="F175" s="94"/>
      <c r="G175" s="94"/>
      <c r="H175" s="92"/>
    </row>
    <row r="176">
      <c r="A176" s="91"/>
      <c r="B176" s="91"/>
      <c r="C176" s="91"/>
      <c r="D176" s="91"/>
      <c r="E176" s="91"/>
      <c r="F176" s="94"/>
      <c r="G176" s="94"/>
      <c r="H176" s="92"/>
    </row>
    <row r="177">
      <c r="A177" s="91"/>
      <c r="B177" s="91"/>
      <c r="C177" s="91"/>
      <c r="D177" s="91"/>
      <c r="E177" s="91"/>
      <c r="F177" s="94"/>
      <c r="G177" s="94"/>
      <c r="H177" s="92"/>
    </row>
    <row r="178">
      <c r="A178" s="91"/>
      <c r="B178" s="91"/>
      <c r="C178" s="91"/>
      <c r="D178" s="91"/>
      <c r="E178" s="91"/>
      <c r="F178" s="94"/>
      <c r="G178" s="94"/>
      <c r="H178" s="92"/>
    </row>
    <row r="179">
      <c r="A179" s="91"/>
      <c r="B179" s="91"/>
      <c r="C179" s="91"/>
      <c r="D179" s="91"/>
      <c r="E179" s="91"/>
      <c r="F179" s="94"/>
      <c r="G179" s="94"/>
      <c r="H179" s="92"/>
    </row>
    <row r="180">
      <c r="A180" s="91"/>
      <c r="B180" s="91"/>
      <c r="C180" s="91"/>
      <c r="D180" s="91"/>
      <c r="E180" s="91"/>
      <c r="F180" s="94"/>
      <c r="G180" s="94"/>
      <c r="H180" s="92"/>
    </row>
    <row r="181">
      <c r="A181" s="91"/>
      <c r="B181" s="91"/>
      <c r="C181" s="91"/>
      <c r="D181" s="91"/>
      <c r="E181" s="91"/>
      <c r="F181" s="94"/>
      <c r="G181" s="94"/>
      <c r="H181" s="92"/>
    </row>
    <row r="182">
      <c r="A182" s="91"/>
      <c r="B182" s="91"/>
      <c r="C182" s="91"/>
      <c r="D182" s="91"/>
      <c r="E182" s="91"/>
      <c r="F182" s="94"/>
      <c r="G182" s="94"/>
      <c r="H182" s="92"/>
    </row>
    <row r="183">
      <c r="A183" s="91"/>
      <c r="B183" s="91"/>
      <c r="C183" s="91"/>
      <c r="D183" s="91"/>
      <c r="E183" s="91"/>
      <c r="F183" s="94"/>
      <c r="G183" s="94"/>
      <c r="H183" s="92"/>
    </row>
    <row r="184">
      <c r="A184" s="91"/>
      <c r="B184" s="91"/>
      <c r="C184" s="91"/>
      <c r="D184" s="91"/>
      <c r="E184" s="91"/>
      <c r="F184" s="94"/>
      <c r="G184" s="94"/>
      <c r="H184" s="92"/>
    </row>
    <row r="185">
      <c r="A185" s="91"/>
      <c r="B185" s="91"/>
      <c r="C185" s="91"/>
      <c r="D185" s="91"/>
      <c r="E185" s="91"/>
      <c r="F185" s="94"/>
      <c r="G185" s="94"/>
      <c r="H185" s="92"/>
    </row>
    <row r="186">
      <c r="A186" s="91"/>
      <c r="B186" s="91"/>
      <c r="C186" s="91"/>
      <c r="D186" s="91"/>
      <c r="E186" s="91"/>
      <c r="F186" s="94"/>
      <c r="G186" s="94"/>
      <c r="H186" s="92"/>
    </row>
    <row r="187">
      <c r="A187" s="91"/>
      <c r="B187" s="91"/>
      <c r="C187" s="91"/>
      <c r="D187" s="91"/>
      <c r="E187" s="91"/>
      <c r="F187" s="94"/>
      <c r="G187" s="94"/>
      <c r="H187" s="92"/>
    </row>
    <row r="188">
      <c r="A188" s="91"/>
      <c r="B188" s="91"/>
      <c r="C188" s="91"/>
      <c r="D188" s="91"/>
      <c r="E188" s="91"/>
      <c r="F188" s="94"/>
      <c r="G188" s="94"/>
      <c r="H188" s="92"/>
    </row>
    <row r="189">
      <c r="A189" s="91"/>
      <c r="B189" s="91"/>
      <c r="C189" s="91"/>
      <c r="D189" s="91"/>
      <c r="E189" s="91"/>
      <c r="F189" s="94"/>
      <c r="G189" s="94"/>
      <c r="H189" s="92"/>
    </row>
    <row r="190">
      <c r="A190" s="91"/>
      <c r="B190" s="91"/>
      <c r="C190" s="91"/>
      <c r="D190" s="91"/>
      <c r="E190" s="91"/>
      <c r="F190" s="94"/>
      <c r="G190" s="94"/>
      <c r="H190" s="92"/>
    </row>
    <row r="191">
      <c r="A191" s="91"/>
      <c r="B191" s="91"/>
      <c r="C191" s="91"/>
      <c r="D191" s="91"/>
      <c r="E191" s="91"/>
      <c r="F191" s="94"/>
      <c r="G191" s="94"/>
      <c r="H191" s="92"/>
    </row>
    <row r="192">
      <c r="A192" s="91"/>
      <c r="B192" s="91"/>
      <c r="C192" s="91"/>
      <c r="D192" s="91"/>
      <c r="E192" s="91"/>
      <c r="F192" s="94"/>
      <c r="G192" s="94"/>
      <c r="H192" s="92"/>
    </row>
    <row r="193">
      <c r="A193" s="91"/>
      <c r="B193" s="91"/>
      <c r="C193" s="91"/>
      <c r="D193" s="91"/>
      <c r="E193" s="91"/>
      <c r="F193" s="94"/>
      <c r="G193" s="94"/>
      <c r="H193" s="92"/>
    </row>
    <row r="194">
      <c r="A194" s="91"/>
      <c r="B194" s="91"/>
      <c r="C194" s="91"/>
      <c r="D194" s="91"/>
      <c r="E194" s="91"/>
      <c r="F194" s="94"/>
      <c r="G194" s="94"/>
      <c r="H194" s="92"/>
    </row>
    <row r="195">
      <c r="A195" s="91"/>
      <c r="B195" s="91"/>
      <c r="C195" s="91"/>
      <c r="D195" s="91"/>
      <c r="E195" s="91"/>
      <c r="F195" s="94"/>
      <c r="G195" s="94"/>
      <c r="H195" s="92"/>
    </row>
    <row r="196">
      <c r="A196" s="91"/>
      <c r="B196" s="91"/>
      <c r="C196" s="91"/>
      <c r="D196" s="91"/>
      <c r="E196" s="91"/>
      <c r="F196" s="94"/>
      <c r="G196" s="94"/>
      <c r="H196" s="92"/>
    </row>
    <row r="197">
      <c r="A197" s="91"/>
      <c r="B197" s="91"/>
      <c r="C197" s="91"/>
      <c r="D197" s="91"/>
      <c r="E197" s="91"/>
      <c r="F197" s="94"/>
      <c r="G197" s="94"/>
      <c r="H197" s="92"/>
    </row>
    <row r="198">
      <c r="A198" s="91"/>
      <c r="B198" s="91"/>
      <c r="C198" s="91"/>
      <c r="D198" s="91"/>
      <c r="E198" s="91"/>
      <c r="F198" s="94"/>
      <c r="G198" s="94"/>
      <c r="H198" s="92"/>
    </row>
    <row r="199">
      <c r="A199" s="91"/>
      <c r="B199" s="91"/>
      <c r="C199" s="91"/>
      <c r="D199" s="91"/>
      <c r="E199" s="91"/>
      <c r="F199" s="94"/>
      <c r="G199" s="94"/>
      <c r="H199" s="92"/>
    </row>
    <row r="200">
      <c r="A200" s="91"/>
      <c r="B200" s="91"/>
      <c r="C200" s="91"/>
      <c r="D200" s="91"/>
      <c r="E200" s="91"/>
      <c r="F200" s="94"/>
      <c r="G200" s="94"/>
      <c r="H200" s="92"/>
    </row>
    <row r="201">
      <c r="A201" s="91"/>
      <c r="B201" s="91"/>
      <c r="C201" s="91"/>
      <c r="D201" s="91"/>
      <c r="E201" s="91"/>
      <c r="F201" s="94"/>
      <c r="G201" s="94"/>
      <c r="H201" s="92"/>
    </row>
    <row r="202">
      <c r="A202" s="91"/>
      <c r="B202" s="91"/>
      <c r="C202" s="91"/>
      <c r="D202" s="91"/>
      <c r="E202" s="91"/>
      <c r="F202" s="94"/>
      <c r="G202" s="94"/>
      <c r="H202" s="92"/>
    </row>
    <row r="203">
      <c r="A203" s="91"/>
      <c r="B203" s="91"/>
      <c r="C203" s="91"/>
      <c r="D203" s="91"/>
      <c r="E203" s="91"/>
      <c r="F203" s="94"/>
      <c r="G203" s="94"/>
      <c r="H203" s="92"/>
    </row>
    <row r="204">
      <c r="A204" s="91"/>
      <c r="B204" s="91"/>
      <c r="C204" s="91"/>
      <c r="D204" s="91"/>
      <c r="E204" s="91"/>
      <c r="F204" s="94"/>
      <c r="G204" s="94"/>
      <c r="H204" s="92"/>
    </row>
    <row r="205">
      <c r="A205" s="91"/>
      <c r="B205" s="91"/>
      <c r="C205" s="91"/>
      <c r="D205" s="91"/>
      <c r="E205" s="91"/>
      <c r="F205" s="94"/>
      <c r="G205" s="94"/>
      <c r="H205" s="92"/>
    </row>
    <row r="206">
      <c r="A206" s="91"/>
      <c r="B206" s="91"/>
      <c r="C206" s="91"/>
      <c r="D206" s="91"/>
      <c r="E206" s="91"/>
      <c r="F206" s="94"/>
      <c r="G206" s="94"/>
      <c r="H206" s="92"/>
    </row>
    <row r="207">
      <c r="A207" s="91"/>
      <c r="B207" s="91"/>
      <c r="C207" s="91"/>
      <c r="D207" s="91"/>
      <c r="E207" s="91"/>
      <c r="F207" s="94"/>
      <c r="G207" s="94"/>
      <c r="H207" s="92"/>
    </row>
    <row r="208">
      <c r="A208" s="91"/>
      <c r="B208" s="91"/>
      <c r="C208" s="91"/>
      <c r="D208" s="91"/>
      <c r="E208" s="91"/>
      <c r="F208" s="94"/>
      <c r="G208" s="94"/>
      <c r="H208" s="92"/>
    </row>
    <row r="209">
      <c r="A209" s="91"/>
      <c r="B209" s="91"/>
      <c r="C209" s="91"/>
      <c r="D209" s="91"/>
      <c r="E209" s="91"/>
      <c r="F209" s="94"/>
      <c r="G209" s="94"/>
      <c r="H209" s="92"/>
    </row>
    <row r="210">
      <c r="A210" s="91"/>
      <c r="B210" s="91"/>
      <c r="C210" s="91"/>
      <c r="D210" s="91"/>
      <c r="E210" s="91"/>
      <c r="F210" s="94"/>
      <c r="G210" s="94"/>
      <c r="H210" s="92"/>
    </row>
    <row r="211">
      <c r="A211" s="91"/>
      <c r="B211" s="91"/>
      <c r="C211" s="91"/>
      <c r="D211" s="91"/>
      <c r="E211" s="91"/>
      <c r="F211" s="94"/>
      <c r="G211" s="94"/>
      <c r="H211" s="92"/>
    </row>
    <row r="212">
      <c r="A212" s="91"/>
      <c r="B212" s="91"/>
      <c r="C212" s="91"/>
      <c r="D212" s="91"/>
      <c r="E212" s="91"/>
      <c r="F212" s="94"/>
      <c r="G212" s="94"/>
      <c r="H212" s="92"/>
    </row>
    <row r="213">
      <c r="A213" s="91"/>
      <c r="B213" s="91"/>
      <c r="C213" s="91"/>
      <c r="D213" s="91"/>
      <c r="E213" s="91"/>
      <c r="F213" s="94"/>
      <c r="G213" s="94"/>
      <c r="H213" s="92"/>
    </row>
    <row r="214">
      <c r="A214" s="91"/>
      <c r="B214" s="91"/>
      <c r="C214" s="91"/>
      <c r="D214" s="91"/>
      <c r="E214" s="91"/>
      <c r="F214" s="94"/>
      <c r="G214" s="94"/>
      <c r="H214" s="92"/>
    </row>
    <row r="215">
      <c r="A215" s="91"/>
      <c r="B215" s="91"/>
      <c r="C215" s="91"/>
      <c r="D215" s="91"/>
      <c r="E215" s="91"/>
      <c r="F215" s="94"/>
      <c r="G215" s="94"/>
      <c r="H215" s="92"/>
    </row>
    <row r="216">
      <c r="A216" s="91"/>
      <c r="B216" s="91"/>
      <c r="C216" s="91"/>
      <c r="D216" s="91"/>
      <c r="E216" s="91"/>
      <c r="F216" s="94"/>
      <c r="G216" s="94"/>
      <c r="H216" s="92"/>
    </row>
    <row r="217">
      <c r="A217" s="91"/>
      <c r="B217" s="91"/>
      <c r="C217" s="91"/>
      <c r="D217" s="91"/>
      <c r="E217" s="91"/>
      <c r="F217" s="94"/>
      <c r="G217" s="94"/>
      <c r="H217" s="92"/>
    </row>
    <row r="218">
      <c r="A218" s="91"/>
      <c r="B218" s="91"/>
      <c r="C218" s="91"/>
      <c r="D218" s="91"/>
      <c r="E218" s="91"/>
      <c r="F218" s="94"/>
      <c r="G218" s="94"/>
      <c r="H218" s="92"/>
    </row>
    <row r="219">
      <c r="A219" s="91"/>
      <c r="B219" s="91"/>
      <c r="C219" s="91"/>
      <c r="D219" s="91"/>
      <c r="E219" s="91"/>
      <c r="F219" s="94"/>
      <c r="G219" s="94"/>
      <c r="H219" s="92"/>
    </row>
    <row r="220">
      <c r="A220" s="91"/>
      <c r="B220" s="91"/>
      <c r="C220" s="91"/>
      <c r="D220" s="91"/>
      <c r="E220" s="91"/>
      <c r="F220" s="94"/>
      <c r="G220" s="94"/>
      <c r="H220" s="92"/>
    </row>
    <row r="221">
      <c r="A221" s="91"/>
      <c r="B221" s="91"/>
      <c r="C221" s="91"/>
      <c r="D221" s="91"/>
      <c r="E221" s="91"/>
      <c r="F221" s="94"/>
      <c r="G221" s="94"/>
      <c r="H221" s="92"/>
    </row>
    <row r="222">
      <c r="A222" s="91"/>
      <c r="B222" s="91"/>
      <c r="C222" s="91"/>
      <c r="D222" s="91"/>
      <c r="E222" s="91"/>
      <c r="F222" s="94"/>
      <c r="G222" s="94"/>
      <c r="H222" s="92"/>
    </row>
    <row r="223">
      <c r="A223" s="91"/>
      <c r="B223" s="91"/>
      <c r="C223" s="91"/>
      <c r="D223" s="91"/>
      <c r="E223" s="91"/>
      <c r="F223" s="94"/>
      <c r="G223" s="94"/>
      <c r="H223" s="92"/>
    </row>
    <row r="224">
      <c r="A224" s="91"/>
      <c r="B224" s="91"/>
      <c r="C224" s="91"/>
      <c r="D224" s="91"/>
      <c r="E224" s="91"/>
      <c r="F224" s="94"/>
      <c r="G224" s="94"/>
      <c r="H224" s="92"/>
    </row>
    <row r="225">
      <c r="A225" s="91"/>
      <c r="B225" s="91"/>
      <c r="C225" s="91"/>
      <c r="D225" s="91"/>
      <c r="E225" s="91"/>
      <c r="F225" s="94"/>
      <c r="G225" s="94"/>
      <c r="H225" s="92"/>
    </row>
    <row r="226">
      <c r="A226" s="91"/>
      <c r="B226" s="91"/>
      <c r="C226" s="91"/>
      <c r="D226" s="91"/>
      <c r="E226" s="91"/>
      <c r="F226" s="94"/>
      <c r="G226" s="94"/>
      <c r="H226" s="92"/>
    </row>
    <row r="227">
      <c r="A227" s="91"/>
      <c r="B227" s="91"/>
      <c r="C227" s="91"/>
      <c r="D227" s="91"/>
      <c r="E227" s="91"/>
      <c r="F227" s="94"/>
      <c r="G227" s="94"/>
      <c r="H227" s="92"/>
    </row>
    <row r="228">
      <c r="A228" s="91"/>
      <c r="B228" s="91"/>
      <c r="C228" s="91"/>
      <c r="D228" s="91"/>
      <c r="E228" s="91"/>
      <c r="F228" s="94"/>
      <c r="G228" s="94"/>
      <c r="H228" s="92"/>
    </row>
    <row r="229">
      <c r="A229" s="91"/>
      <c r="B229" s="91"/>
      <c r="C229" s="91"/>
      <c r="D229" s="91"/>
      <c r="E229" s="91"/>
      <c r="F229" s="94"/>
      <c r="G229" s="94"/>
      <c r="H229" s="92"/>
    </row>
    <row r="230">
      <c r="A230" s="91"/>
      <c r="B230" s="91"/>
      <c r="C230" s="91"/>
      <c r="D230" s="91"/>
      <c r="E230" s="91"/>
      <c r="F230" s="94"/>
      <c r="G230" s="94"/>
      <c r="H230" s="92"/>
    </row>
    <row r="231">
      <c r="A231" s="91"/>
      <c r="B231" s="91"/>
      <c r="C231" s="91"/>
      <c r="D231" s="91"/>
      <c r="E231" s="91"/>
      <c r="F231" s="94"/>
      <c r="G231" s="94"/>
      <c r="H231" s="92"/>
    </row>
    <row r="232">
      <c r="A232" s="91"/>
      <c r="B232" s="91"/>
      <c r="C232" s="91"/>
      <c r="D232" s="91"/>
      <c r="E232" s="91"/>
      <c r="F232" s="94"/>
      <c r="G232" s="94"/>
      <c r="H232" s="92"/>
    </row>
    <row r="233">
      <c r="A233" s="91"/>
      <c r="B233" s="91"/>
      <c r="C233" s="91"/>
      <c r="D233" s="91"/>
      <c r="E233" s="91"/>
      <c r="F233" s="94"/>
      <c r="G233" s="94"/>
      <c r="H233" s="92"/>
    </row>
    <row r="234">
      <c r="A234" s="91"/>
      <c r="B234" s="91"/>
      <c r="C234" s="91"/>
      <c r="D234" s="91"/>
      <c r="E234" s="91"/>
      <c r="F234" s="94"/>
      <c r="G234" s="94"/>
      <c r="H234" s="92"/>
    </row>
    <row r="235">
      <c r="A235" s="91"/>
      <c r="B235" s="91"/>
      <c r="C235" s="91"/>
      <c r="D235" s="91"/>
      <c r="E235" s="91"/>
      <c r="F235" s="94"/>
      <c r="G235" s="94"/>
      <c r="H235" s="92"/>
    </row>
    <row r="236">
      <c r="A236" s="91"/>
      <c r="B236" s="91"/>
      <c r="C236" s="91"/>
      <c r="D236" s="91"/>
      <c r="E236" s="91"/>
      <c r="F236" s="94"/>
      <c r="G236" s="94"/>
      <c r="H236" s="92"/>
    </row>
    <row r="237">
      <c r="A237" s="91"/>
      <c r="B237" s="91"/>
      <c r="C237" s="91"/>
      <c r="D237" s="91"/>
      <c r="E237" s="91"/>
      <c r="F237" s="94"/>
      <c r="G237" s="94"/>
      <c r="H237" s="92"/>
    </row>
    <row r="238">
      <c r="A238" s="91"/>
      <c r="B238" s="91"/>
      <c r="C238" s="91"/>
      <c r="D238" s="91"/>
      <c r="E238" s="91"/>
      <c r="F238" s="94"/>
      <c r="G238" s="94"/>
      <c r="H238" s="92"/>
    </row>
    <row r="239">
      <c r="A239" s="91"/>
      <c r="B239" s="91"/>
      <c r="C239" s="91"/>
      <c r="D239" s="91"/>
      <c r="E239" s="91"/>
      <c r="F239" s="94"/>
      <c r="G239" s="94"/>
      <c r="H239" s="92"/>
    </row>
    <row r="240">
      <c r="A240" s="91"/>
      <c r="B240" s="91"/>
      <c r="C240" s="91"/>
      <c r="D240" s="91"/>
      <c r="E240" s="91"/>
      <c r="F240" s="94"/>
      <c r="G240" s="94"/>
      <c r="H240" s="92"/>
    </row>
    <row r="241">
      <c r="A241" s="91"/>
      <c r="B241" s="91"/>
      <c r="C241" s="91"/>
      <c r="D241" s="91"/>
      <c r="E241" s="91"/>
      <c r="F241" s="94"/>
      <c r="G241" s="94"/>
      <c r="H241" s="92"/>
    </row>
    <row r="242">
      <c r="A242" s="91"/>
      <c r="B242" s="91"/>
      <c r="C242" s="91"/>
      <c r="D242" s="91"/>
      <c r="E242" s="91"/>
      <c r="F242" s="94"/>
      <c r="G242" s="94"/>
      <c r="H242" s="92"/>
    </row>
    <row r="243">
      <c r="A243" s="91"/>
      <c r="B243" s="91"/>
      <c r="C243" s="91"/>
      <c r="D243" s="91"/>
      <c r="E243" s="91"/>
      <c r="F243" s="94"/>
      <c r="G243" s="94"/>
      <c r="H243" s="92"/>
    </row>
    <row r="244">
      <c r="A244" s="91"/>
      <c r="B244" s="91"/>
      <c r="C244" s="91"/>
      <c r="D244" s="91"/>
      <c r="E244" s="91"/>
      <c r="F244" s="94"/>
      <c r="G244" s="94"/>
      <c r="H244" s="92"/>
    </row>
    <row r="245">
      <c r="A245" s="91"/>
      <c r="B245" s="91"/>
      <c r="C245" s="91"/>
      <c r="D245" s="91"/>
      <c r="E245" s="91"/>
      <c r="F245" s="94"/>
      <c r="G245" s="94"/>
      <c r="H245" s="92"/>
    </row>
    <row r="246">
      <c r="A246" s="91"/>
      <c r="B246" s="91"/>
      <c r="C246" s="91"/>
      <c r="D246" s="91"/>
      <c r="E246" s="91"/>
      <c r="F246" s="94"/>
      <c r="G246" s="94"/>
      <c r="H246" s="92"/>
    </row>
    <row r="247">
      <c r="A247" s="91"/>
      <c r="B247" s="91"/>
      <c r="C247" s="91"/>
      <c r="D247" s="91"/>
      <c r="E247" s="91"/>
      <c r="F247" s="94"/>
      <c r="G247" s="94"/>
      <c r="H247" s="92"/>
    </row>
    <row r="248">
      <c r="A248" s="91"/>
      <c r="B248" s="91"/>
      <c r="C248" s="91"/>
      <c r="D248" s="91"/>
      <c r="E248" s="91"/>
      <c r="F248" s="94"/>
      <c r="G248" s="94"/>
      <c r="H248" s="92"/>
    </row>
    <row r="249">
      <c r="A249" s="91"/>
      <c r="B249" s="91"/>
      <c r="C249" s="91"/>
      <c r="D249" s="91"/>
      <c r="E249" s="91"/>
      <c r="F249" s="94"/>
      <c r="G249" s="94"/>
      <c r="H249" s="92"/>
    </row>
    <row r="250">
      <c r="A250" s="91"/>
      <c r="B250" s="91"/>
      <c r="C250" s="91"/>
      <c r="D250" s="91"/>
      <c r="E250" s="91"/>
      <c r="F250" s="94"/>
      <c r="G250" s="94"/>
      <c r="H250" s="92"/>
    </row>
    <row r="251">
      <c r="A251" s="91"/>
      <c r="B251" s="91"/>
      <c r="C251" s="91"/>
      <c r="D251" s="91"/>
      <c r="E251" s="91"/>
      <c r="F251" s="94"/>
      <c r="G251" s="94"/>
      <c r="H251" s="92"/>
    </row>
    <row r="252">
      <c r="A252" s="91"/>
      <c r="B252" s="91"/>
      <c r="C252" s="91"/>
      <c r="D252" s="91"/>
      <c r="E252" s="91"/>
      <c r="F252" s="94"/>
      <c r="G252" s="94"/>
      <c r="H252" s="92"/>
    </row>
    <row r="253">
      <c r="A253" s="91"/>
      <c r="B253" s="91"/>
      <c r="C253" s="91"/>
      <c r="D253" s="91"/>
      <c r="E253" s="91"/>
      <c r="F253" s="94"/>
      <c r="G253" s="94"/>
      <c r="H253" s="92"/>
    </row>
    <row r="254">
      <c r="A254" s="91"/>
      <c r="B254" s="91"/>
      <c r="C254" s="91"/>
      <c r="D254" s="91"/>
      <c r="E254" s="91"/>
      <c r="F254" s="94"/>
      <c r="G254" s="94"/>
      <c r="H254" s="92"/>
    </row>
    <row r="255">
      <c r="A255" s="91"/>
      <c r="B255" s="91"/>
      <c r="C255" s="91"/>
      <c r="D255" s="91"/>
      <c r="E255" s="91"/>
      <c r="F255" s="94"/>
      <c r="G255" s="94"/>
      <c r="H255" s="92"/>
    </row>
    <row r="256">
      <c r="A256" s="91"/>
      <c r="B256" s="91"/>
      <c r="C256" s="91"/>
      <c r="D256" s="91"/>
      <c r="E256" s="91"/>
      <c r="F256" s="94"/>
      <c r="G256" s="94"/>
      <c r="H256" s="92"/>
    </row>
    <row r="257">
      <c r="A257" s="91"/>
      <c r="B257" s="91"/>
      <c r="C257" s="91"/>
      <c r="D257" s="91"/>
      <c r="E257" s="91"/>
      <c r="F257" s="94"/>
      <c r="G257" s="94"/>
      <c r="H257" s="92"/>
    </row>
    <row r="258">
      <c r="A258" s="91"/>
      <c r="B258" s="91"/>
      <c r="C258" s="91"/>
      <c r="D258" s="91"/>
      <c r="E258" s="91"/>
      <c r="F258" s="94"/>
      <c r="G258" s="94"/>
      <c r="H258" s="92"/>
    </row>
    <row r="259">
      <c r="A259" s="91"/>
      <c r="B259" s="91"/>
      <c r="C259" s="91"/>
      <c r="D259" s="91"/>
      <c r="E259" s="91"/>
      <c r="F259" s="94"/>
      <c r="G259" s="94"/>
      <c r="H259" s="92"/>
    </row>
    <row r="260">
      <c r="A260" s="91"/>
      <c r="B260" s="91"/>
      <c r="C260" s="91"/>
      <c r="D260" s="91"/>
      <c r="E260" s="91"/>
      <c r="F260" s="94"/>
      <c r="G260" s="94"/>
      <c r="H260" s="92"/>
    </row>
    <row r="261">
      <c r="A261" s="91"/>
      <c r="B261" s="91"/>
      <c r="C261" s="91"/>
      <c r="D261" s="91"/>
      <c r="E261" s="91"/>
      <c r="F261" s="94"/>
      <c r="G261" s="94"/>
      <c r="H261" s="92"/>
    </row>
    <row r="262">
      <c r="A262" s="91"/>
      <c r="B262" s="91"/>
      <c r="C262" s="91"/>
      <c r="D262" s="91"/>
      <c r="E262" s="91"/>
      <c r="F262" s="94"/>
      <c r="G262" s="94"/>
      <c r="H262" s="92"/>
    </row>
    <row r="263">
      <c r="A263" s="91"/>
      <c r="B263" s="91"/>
      <c r="C263" s="91"/>
      <c r="D263" s="91"/>
      <c r="E263" s="91"/>
      <c r="F263" s="94"/>
      <c r="G263" s="94"/>
      <c r="H263" s="92"/>
    </row>
    <row r="264">
      <c r="A264" s="91"/>
      <c r="B264" s="91"/>
      <c r="C264" s="91"/>
      <c r="D264" s="91"/>
      <c r="E264" s="91"/>
      <c r="F264" s="94"/>
      <c r="G264" s="94"/>
      <c r="H264" s="92"/>
    </row>
    <row r="265">
      <c r="A265" s="91"/>
      <c r="B265" s="91"/>
      <c r="C265" s="91"/>
      <c r="D265" s="91"/>
      <c r="E265" s="91"/>
      <c r="F265" s="94"/>
      <c r="G265" s="94"/>
      <c r="H265" s="92"/>
    </row>
    <row r="266">
      <c r="A266" s="91"/>
      <c r="B266" s="91"/>
      <c r="C266" s="91"/>
      <c r="D266" s="91"/>
      <c r="E266" s="91"/>
      <c r="F266" s="94"/>
      <c r="G266" s="94"/>
      <c r="H266" s="92"/>
    </row>
    <row r="267">
      <c r="A267" s="91"/>
      <c r="B267" s="91"/>
      <c r="C267" s="91"/>
      <c r="D267" s="91"/>
      <c r="E267" s="91"/>
      <c r="F267" s="94"/>
      <c r="G267" s="94"/>
      <c r="H267" s="92"/>
    </row>
    <row r="268">
      <c r="A268" s="91"/>
      <c r="B268" s="91"/>
      <c r="C268" s="91"/>
      <c r="D268" s="91"/>
      <c r="E268" s="91"/>
      <c r="F268" s="94"/>
      <c r="G268" s="94"/>
      <c r="H268" s="92"/>
    </row>
    <row r="269">
      <c r="A269" s="91"/>
      <c r="B269" s="91"/>
      <c r="C269" s="91"/>
      <c r="D269" s="91"/>
      <c r="E269" s="91"/>
      <c r="F269" s="94"/>
      <c r="G269" s="94"/>
      <c r="H269" s="92"/>
    </row>
    <row r="270">
      <c r="A270" s="91"/>
      <c r="B270" s="91"/>
      <c r="C270" s="91"/>
      <c r="D270" s="91"/>
      <c r="E270" s="91"/>
      <c r="F270" s="94"/>
      <c r="G270" s="94"/>
      <c r="H270" s="92"/>
    </row>
    <row r="271">
      <c r="A271" s="91"/>
      <c r="B271" s="91"/>
      <c r="C271" s="91"/>
      <c r="D271" s="91"/>
      <c r="E271" s="91"/>
      <c r="F271" s="94"/>
      <c r="G271" s="94"/>
      <c r="H271" s="92"/>
    </row>
    <row r="272">
      <c r="A272" s="91"/>
      <c r="B272" s="91"/>
      <c r="C272" s="91"/>
      <c r="D272" s="91"/>
      <c r="E272" s="91"/>
      <c r="F272" s="94"/>
      <c r="G272" s="94"/>
      <c r="H272" s="92"/>
    </row>
    <row r="273">
      <c r="A273" s="91"/>
      <c r="B273" s="91"/>
      <c r="C273" s="91"/>
      <c r="D273" s="91"/>
      <c r="E273" s="91"/>
      <c r="F273" s="94"/>
      <c r="G273" s="94"/>
      <c r="H273" s="92"/>
    </row>
    <row r="274">
      <c r="A274" s="91"/>
      <c r="B274" s="91"/>
      <c r="C274" s="91"/>
      <c r="D274" s="91"/>
      <c r="E274" s="91"/>
      <c r="F274" s="94"/>
      <c r="G274" s="94"/>
      <c r="H274" s="92"/>
    </row>
    <row r="275">
      <c r="A275" s="91"/>
      <c r="B275" s="91"/>
      <c r="C275" s="91"/>
      <c r="D275" s="91"/>
      <c r="E275" s="91"/>
      <c r="F275" s="94"/>
      <c r="G275" s="94"/>
      <c r="H275" s="92"/>
    </row>
    <row r="276">
      <c r="A276" s="91"/>
      <c r="B276" s="91"/>
      <c r="C276" s="91"/>
      <c r="D276" s="91"/>
      <c r="E276" s="91"/>
      <c r="F276" s="94"/>
      <c r="G276" s="94"/>
      <c r="H276" s="92"/>
    </row>
    <row r="277">
      <c r="A277" s="91"/>
      <c r="B277" s="91"/>
      <c r="C277" s="91"/>
      <c r="D277" s="91"/>
      <c r="E277" s="91"/>
      <c r="F277" s="94"/>
      <c r="G277" s="94"/>
      <c r="H277" s="92"/>
    </row>
    <row r="278">
      <c r="A278" s="91"/>
      <c r="B278" s="91"/>
      <c r="C278" s="91"/>
      <c r="D278" s="91"/>
      <c r="E278" s="91"/>
      <c r="F278" s="94"/>
      <c r="G278" s="94"/>
      <c r="H278" s="92"/>
    </row>
    <row r="279">
      <c r="A279" s="91"/>
      <c r="B279" s="91"/>
      <c r="C279" s="91"/>
      <c r="D279" s="91"/>
      <c r="E279" s="91"/>
      <c r="F279" s="94"/>
      <c r="G279" s="94"/>
      <c r="H279" s="92"/>
    </row>
    <row r="280">
      <c r="A280" s="91"/>
      <c r="B280" s="91"/>
      <c r="C280" s="91"/>
      <c r="D280" s="91"/>
      <c r="E280" s="91"/>
      <c r="F280" s="94"/>
      <c r="G280" s="94"/>
      <c r="H280" s="92"/>
    </row>
    <row r="281">
      <c r="A281" s="91"/>
      <c r="B281" s="91"/>
      <c r="C281" s="91"/>
      <c r="D281" s="91"/>
      <c r="E281" s="91"/>
      <c r="F281" s="94"/>
      <c r="G281" s="94"/>
      <c r="H281" s="92"/>
    </row>
    <row r="282">
      <c r="A282" s="91"/>
      <c r="B282" s="91"/>
      <c r="C282" s="91"/>
      <c r="D282" s="91"/>
      <c r="E282" s="91"/>
      <c r="F282" s="94"/>
      <c r="G282" s="94"/>
      <c r="H282" s="92"/>
    </row>
    <row r="283">
      <c r="A283" s="91"/>
      <c r="B283" s="91"/>
      <c r="C283" s="91"/>
      <c r="D283" s="91"/>
      <c r="E283" s="91"/>
      <c r="F283" s="94"/>
      <c r="G283" s="94"/>
      <c r="H283" s="92"/>
    </row>
    <row r="284">
      <c r="A284" s="91"/>
      <c r="B284" s="91"/>
      <c r="C284" s="91"/>
      <c r="D284" s="91"/>
      <c r="E284" s="91"/>
      <c r="F284" s="94"/>
      <c r="G284" s="94"/>
      <c r="H284" s="92"/>
    </row>
    <row r="285">
      <c r="A285" s="91"/>
      <c r="B285" s="91"/>
      <c r="C285" s="91"/>
      <c r="D285" s="91"/>
      <c r="E285" s="91"/>
      <c r="F285" s="94"/>
      <c r="G285" s="94"/>
      <c r="H285" s="92"/>
    </row>
    <row r="286">
      <c r="A286" s="91"/>
      <c r="B286" s="91"/>
      <c r="C286" s="91"/>
      <c r="D286" s="91"/>
      <c r="E286" s="91"/>
      <c r="F286" s="94"/>
      <c r="G286" s="94"/>
      <c r="H286" s="92"/>
    </row>
    <row r="287">
      <c r="A287" s="91"/>
      <c r="B287" s="91"/>
      <c r="C287" s="91"/>
      <c r="D287" s="91"/>
      <c r="E287" s="91"/>
      <c r="F287" s="94"/>
      <c r="G287" s="94"/>
      <c r="H287" s="92"/>
    </row>
    <row r="288">
      <c r="A288" s="91"/>
      <c r="B288" s="91"/>
      <c r="C288" s="91"/>
      <c r="D288" s="91"/>
      <c r="E288" s="91"/>
      <c r="F288" s="94"/>
      <c r="G288" s="94"/>
      <c r="H288" s="92"/>
    </row>
    <row r="289">
      <c r="A289" s="91"/>
      <c r="B289" s="91"/>
      <c r="C289" s="91"/>
      <c r="D289" s="91"/>
      <c r="E289" s="91"/>
      <c r="F289" s="94"/>
      <c r="G289" s="94"/>
      <c r="H289" s="92"/>
    </row>
    <row r="290">
      <c r="A290" s="91"/>
      <c r="B290" s="91"/>
      <c r="C290" s="91"/>
      <c r="D290" s="91"/>
      <c r="E290" s="91"/>
      <c r="F290" s="94"/>
      <c r="G290" s="94"/>
      <c r="H290" s="92"/>
    </row>
    <row r="291">
      <c r="A291" s="91"/>
      <c r="B291" s="91"/>
      <c r="C291" s="91"/>
      <c r="D291" s="91"/>
      <c r="E291" s="91"/>
      <c r="F291" s="94"/>
      <c r="G291" s="94"/>
      <c r="H291" s="92"/>
    </row>
    <row r="292">
      <c r="A292" s="91"/>
      <c r="B292" s="91"/>
      <c r="C292" s="91"/>
      <c r="D292" s="91"/>
      <c r="E292" s="91"/>
      <c r="F292" s="94"/>
      <c r="G292" s="94"/>
      <c r="H292" s="92"/>
    </row>
    <row r="293">
      <c r="A293" s="91"/>
      <c r="B293" s="91"/>
      <c r="C293" s="91"/>
      <c r="D293" s="91"/>
      <c r="E293" s="91"/>
      <c r="F293" s="94"/>
      <c r="G293" s="94"/>
      <c r="H293" s="92"/>
    </row>
    <row r="294">
      <c r="A294" s="91"/>
      <c r="B294" s="91"/>
      <c r="C294" s="91"/>
      <c r="D294" s="91"/>
      <c r="E294" s="91"/>
      <c r="F294" s="94"/>
      <c r="G294" s="94"/>
      <c r="H294" s="92"/>
    </row>
    <row r="295">
      <c r="A295" s="91"/>
      <c r="B295" s="91"/>
      <c r="C295" s="91"/>
      <c r="D295" s="91"/>
      <c r="E295" s="91"/>
      <c r="F295" s="94"/>
      <c r="G295" s="94"/>
      <c r="H295" s="92"/>
    </row>
    <row r="296">
      <c r="A296" s="91"/>
      <c r="B296" s="91"/>
      <c r="C296" s="91"/>
      <c r="D296" s="91"/>
      <c r="E296" s="91"/>
      <c r="F296" s="94"/>
      <c r="G296" s="94"/>
      <c r="H296" s="92"/>
    </row>
    <row r="297">
      <c r="A297" s="91"/>
      <c r="B297" s="91"/>
      <c r="C297" s="91"/>
      <c r="D297" s="91"/>
      <c r="E297" s="91"/>
      <c r="F297" s="94"/>
      <c r="G297" s="94"/>
      <c r="H297" s="92"/>
    </row>
    <row r="298">
      <c r="A298" s="91"/>
      <c r="B298" s="91"/>
      <c r="C298" s="91"/>
      <c r="D298" s="91"/>
      <c r="E298" s="91"/>
      <c r="F298" s="94"/>
      <c r="G298" s="94"/>
      <c r="H298" s="92"/>
    </row>
    <row r="299">
      <c r="A299" s="91"/>
      <c r="B299" s="91"/>
      <c r="C299" s="91"/>
      <c r="D299" s="91"/>
      <c r="E299" s="91"/>
      <c r="F299" s="94"/>
      <c r="G299" s="94"/>
      <c r="H299" s="92"/>
    </row>
    <row r="300">
      <c r="A300" s="91"/>
      <c r="B300" s="91"/>
      <c r="C300" s="91"/>
      <c r="D300" s="91"/>
      <c r="E300" s="91"/>
      <c r="F300" s="94"/>
      <c r="G300" s="94"/>
      <c r="H300" s="92"/>
    </row>
    <row r="301">
      <c r="A301" s="91"/>
      <c r="B301" s="91"/>
      <c r="C301" s="91"/>
      <c r="D301" s="91"/>
      <c r="E301" s="91"/>
      <c r="F301" s="94"/>
      <c r="G301" s="94"/>
      <c r="H301" s="92"/>
    </row>
    <row r="302">
      <c r="A302" s="91"/>
      <c r="B302" s="91"/>
      <c r="C302" s="91"/>
      <c r="D302" s="91"/>
      <c r="E302" s="91"/>
      <c r="F302" s="94"/>
      <c r="G302" s="94"/>
      <c r="H302" s="92"/>
    </row>
    <row r="303">
      <c r="A303" s="91"/>
      <c r="B303" s="91"/>
      <c r="C303" s="91"/>
      <c r="D303" s="91"/>
      <c r="E303" s="91"/>
      <c r="F303" s="94"/>
      <c r="G303" s="94"/>
      <c r="H303" s="92"/>
    </row>
    <row r="304">
      <c r="A304" s="91"/>
      <c r="B304" s="91"/>
      <c r="C304" s="91"/>
      <c r="D304" s="91"/>
      <c r="E304" s="91"/>
      <c r="F304" s="94"/>
      <c r="G304" s="94"/>
      <c r="H304" s="92"/>
    </row>
    <row r="305">
      <c r="A305" s="91"/>
      <c r="B305" s="91"/>
      <c r="C305" s="91"/>
      <c r="D305" s="91"/>
      <c r="E305" s="91"/>
      <c r="F305" s="94"/>
      <c r="G305" s="94"/>
      <c r="H305" s="92"/>
    </row>
    <row r="306">
      <c r="A306" s="91"/>
      <c r="B306" s="91"/>
      <c r="C306" s="91"/>
      <c r="D306" s="91"/>
      <c r="E306" s="91"/>
      <c r="F306" s="94"/>
      <c r="G306" s="94"/>
      <c r="H306" s="92"/>
    </row>
    <row r="307">
      <c r="A307" s="91"/>
      <c r="B307" s="91"/>
      <c r="C307" s="91"/>
      <c r="D307" s="91"/>
      <c r="E307" s="91"/>
      <c r="F307" s="94"/>
      <c r="G307" s="94"/>
      <c r="H307" s="92"/>
    </row>
    <row r="308">
      <c r="A308" s="91"/>
      <c r="B308" s="91"/>
      <c r="C308" s="91"/>
      <c r="D308" s="91"/>
      <c r="E308" s="91"/>
      <c r="F308" s="94"/>
      <c r="G308" s="94"/>
      <c r="H308" s="92"/>
    </row>
    <row r="309">
      <c r="A309" s="91"/>
      <c r="B309" s="91"/>
      <c r="C309" s="91"/>
      <c r="D309" s="91"/>
      <c r="E309" s="91"/>
      <c r="F309" s="94"/>
      <c r="G309" s="94"/>
      <c r="H309" s="92"/>
    </row>
    <row r="310">
      <c r="A310" s="91"/>
      <c r="B310" s="91"/>
      <c r="C310" s="91"/>
      <c r="D310" s="91"/>
      <c r="E310" s="91"/>
      <c r="F310" s="94"/>
      <c r="G310" s="94"/>
      <c r="H310" s="92"/>
    </row>
    <row r="311">
      <c r="A311" s="91"/>
      <c r="B311" s="91"/>
      <c r="C311" s="91"/>
      <c r="D311" s="91"/>
      <c r="E311" s="91"/>
      <c r="F311" s="94"/>
      <c r="G311" s="94"/>
      <c r="H311" s="92"/>
    </row>
    <row r="312">
      <c r="A312" s="91"/>
      <c r="B312" s="91"/>
      <c r="C312" s="91"/>
      <c r="D312" s="91"/>
      <c r="E312" s="91"/>
      <c r="F312" s="94"/>
      <c r="G312" s="94"/>
      <c r="H312" s="92"/>
    </row>
    <row r="313">
      <c r="A313" s="91"/>
      <c r="B313" s="91"/>
      <c r="C313" s="91"/>
      <c r="D313" s="91"/>
      <c r="E313" s="91"/>
      <c r="F313" s="94"/>
      <c r="G313" s="94"/>
      <c r="H313" s="92"/>
    </row>
    <row r="314">
      <c r="A314" s="91"/>
      <c r="B314" s="91"/>
      <c r="C314" s="91"/>
      <c r="D314" s="91"/>
      <c r="E314" s="91"/>
      <c r="F314" s="94"/>
      <c r="G314" s="94"/>
      <c r="H314" s="92"/>
    </row>
    <row r="315">
      <c r="A315" s="91"/>
      <c r="B315" s="91"/>
      <c r="C315" s="91"/>
      <c r="D315" s="91"/>
      <c r="E315" s="91"/>
      <c r="F315" s="94"/>
      <c r="G315" s="94"/>
      <c r="H315" s="92"/>
    </row>
    <row r="316">
      <c r="A316" s="91"/>
      <c r="B316" s="91"/>
      <c r="C316" s="91"/>
      <c r="D316" s="91"/>
      <c r="E316" s="91"/>
      <c r="F316" s="94"/>
      <c r="G316" s="94"/>
      <c r="H316" s="92"/>
    </row>
    <row r="317">
      <c r="A317" s="91"/>
      <c r="B317" s="91"/>
      <c r="C317" s="91"/>
      <c r="D317" s="91"/>
      <c r="E317" s="91"/>
      <c r="F317" s="94"/>
      <c r="G317" s="94"/>
      <c r="H317" s="92"/>
    </row>
    <row r="318">
      <c r="A318" s="91"/>
      <c r="B318" s="91"/>
      <c r="C318" s="91"/>
      <c r="D318" s="91"/>
      <c r="E318" s="91"/>
      <c r="F318" s="94"/>
      <c r="G318" s="94"/>
      <c r="H318" s="92"/>
    </row>
    <row r="319">
      <c r="A319" s="91"/>
      <c r="B319" s="91"/>
      <c r="C319" s="91"/>
      <c r="D319" s="91"/>
      <c r="E319" s="91"/>
      <c r="F319" s="94"/>
      <c r="G319" s="94"/>
      <c r="H319" s="92"/>
    </row>
    <row r="320">
      <c r="A320" s="91"/>
      <c r="B320" s="91"/>
      <c r="C320" s="91"/>
      <c r="D320" s="91"/>
      <c r="E320" s="91"/>
      <c r="F320" s="94"/>
      <c r="G320" s="94"/>
      <c r="H320" s="92"/>
    </row>
    <row r="321">
      <c r="A321" s="91"/>
      <c r="B321" s="91"/>
      <c r="C321" s="91"/>
      <c r="D321" s="91"/>
      <c r="E321" s="91"/>
      <c r="F321" s="94"/>
      <c r="G321" s="94"/>
      <c r="H321" s="92"/>
    </row>
    <row r="322">
      <c r="A322" s="91"/>
      <c r="B322" s="91"/>
      <c r="C322" s="91"/>
      <c r="D322" s="91"/>
      <c r="E322" s="91"/>
      <c r="F322" s="94"/>
      <c r="G322" s="94"/>
      <c r="H322" s="92"/>
    </row>
    <row r="323">
      <c r="A323" s="91"/>
      <c r="B323" s="91"/>
      <c r="C323" s="91"/>
      <c r="D323" s="91"/>
      <c r="E323" s="91"/>
      <c r="F323" s="94"/>
      <c r="G323" s="94"/>
      <c r="H323" s="92"/>
    </row>
    <row r="324">
      <c r="A324" s="91"/>
      <c r="B324" s="91"/>
      <c r="C324" s="91"/>
      <c r="D324" s="91"/>
      <c r="E324" s="91"/>
      <c r="F324" s="94"/>
      <c r="G324" s="94"/>
      <c r="H324" s="92"/>
    </row>
    <row r="325">
      <c r="A325" s="91"/>
      <c r="B325" s="91"/>
      <c r="C325" s="91"/>
      <c r="D325" s="91"/>
      <c r="E325" s="91"/>
      <c r="F325" s="94"/>
      <c r="G325" s="94"/>
      <c r="H325" s="92"/>
    </row>
    <row r="326">
      <c r="A326" s="91"/>
      <c r="B326" s="91"/>
      <c r="C326" s="91"/>
      <c r="D326" s="91"/>
      <c r="E326" s="91"/>
      <c r="F326" s="94"/>
      <c r="G326" s="94"/>
      <c r="H326" s="92"/>
    </row>
    <row r="327">
      <c r="A327" s="91"/>
      <c r="B327" s="91"/>
      <c r="C327" s="91"/>
      <c r="D327" s="91"/>
      <c r="E327" s="91"/>
      <c r="F327" s="94"/>
      <c r="G327" s="94"/>
      <c r="H327" s="92"/>
    </row>
    <row r="328">
      <c r="A328" s="91"/>
      <c r="B328" s="91"/>
      <c r="C328" s="91"/>
      <c r="D328" s="91"/>
      <c r="E328" s="91"/>
      <c r="F328" s="94"/>
      <c r="G328" s="94"/>
      <c r="H328" s="92"/>
    </row>
    <row r="329">
      <c r="A329" s="91"/>
      <c r="B329" s="91"/>
      <c r="C329" s="91"/>
      <c r="D329" s="91"/>
      <c r="E329" s="91"/>
      <c r="F329" s="94"/>
      <c r="G329" s="94"/>
      <c r="H329" s="92"/>
    </row>
    <row r="330">
      <c r="A330" s="91"/>
      <c r="B330" s="91"/>
      <c r="C330" s="91"/>
      <c r="D330" s="91"/>
      <c r="E330" s="91"/>
      <c r="F330" s="94"/>
      <c r="G330" s="94"/>
      <c r="H330" s="92"/>
    </row>
    <row r="331">
      <c r="A331" s="91"/>
      <c r="B331" s="91"/>
      <c r="C331" s="91"/>
      <c r="D331" s="91"/>
      <c r="E331" s="91"/>
      <c r="F331" s="94"/>
      <c r="G331" s="94"/>
      <c r="H331" s="92"/>
    </row>
    <row r="332">
      <c r="A332" s="91"/>
      <c r="B332" s="91"/>
      <c r="C332" s="91"/>
      <c r="D332" s="91"/>
      <c r="E332" s="91"/>
      <c r="F332" s="94"/>
      <c r="G332" s="94"/>
      <c r="H332" s="92"/>
    </row>
    <row r="333">
      <c r="A333" s="91"/>
      <c r="B333" s="91"/>
      <c r="C333" s="91"/>
      <c r="D333" s="91"/>
      <c r="E333" s="91"/>
      <c r="F333" s="94"/>
      <c r="G333" s="94"/>
      <c r="H333" s="92"/>
    </row>
    <row r="334">
      <c r="A334" s="91"/>
      <c r="B334" s="91"/>
      <c r="C334" s="91"/>
      <c r="D334" s="91"/>
      <c r="E334" s="91"/>
      <c r="F334" s="94"/>
      <c r="G334" s="94"/>
      <c r="H334" s="92"/>
    </row>
    <row r="335">
      <c r="A335" s="91"/>
      <c r="B335" s="91"/>
      <c r="C335" s="91"/>
      <c r="D335" s="91"/>
      <c r="E335" s="91"/>
      <c r="F335" s="94"/>
      <c r="G335" s="94"/>
      <c r="H335" s="92"/>
    </row>
    <row r="336">
      <c r="A336" s="91"/>
      <c r="B336" s="91"/>
      <c r="C336" s="91"/>
      <c r="D336" s="91"/>
      <c r="E336" s="91"/>
      <c r="F336" s="94"/>
      <c r="G336" s="94"/>
      <c r="H336" s="92"/>
    </row>
    <row r="337">
      <c r="A337" s="91"/>
      <c r="B337" s="91"/>
      <c r="C337" s="91"/>
      <c r="D337" s="91"/>
      <c r="E337" s="91"/>
      <c r="F337" s="94"/>
      <c r="G337" s="94"/>
      <c r="H337" s="92"/>
    </row>
    <row r="338">
      <c r="A338" s="91"/>
      <c r="B338" s="91"/>
      <c r="C338" s="91"/>
      <c r="D338" s="91"/>
      <c r="E338" s="91"/>
      <c r="F338" s="94"/>
      <c r="G338" s="94"/>
      <c r="H338" s="92"/>
    </row>
    <row r="339">
      <c r="A339" s="91"/>
      <c r="B339" s="91"/>
      <c r="C339" s="91"/>
      <c r="D339" s="91"/>
      <c r="E339" s="91"/>
      <c r="F339" s="94"/>
      <c r="G339" s="94"/>
      <c r="H339" s="92"/>
    </row>
    <row r="340">
      <c r="A340" s="91"/>
      <c r="B340" s="91"/>
      <c r="C340" s="91"/>
      <c r="D340" s="91"/>
      <c r="E340" s="91"/>
      <c r="F340" s="94"/>
      <c r="G340" s="94"/>
      <c r="H340" s="92"/>
    </row>
    <row r="341">
      <c r="A341" s="91"/>
      <c r="B341" s="91"/>
      <c r="C341" s="91"/>
      <c r="D341" s="91"/>
      <c r="E341" s="91"/>
      <c r="F341" s="94"/>
      <c r="G341" s="94"/>
      <c r="H341" s="92"/>
    </row>
    <row r="342">
      <c r="A342" s="91"/>
      <c r="B342" s="91"/>
      <c r="C342" s="91"/>
      <c r="D342" s="91"/>
      <c r="E342" s="91"/>
      <c r="F342" s="94"/>
      <c r="G342" s="94"/>
      <c r="H342" s="92"/>
    </row>
    <row r="343">
      <c r="A343" s="91"/>
      <c r="B343" s="91"/>
      <c r="C343" s="91"/>
      <c r="D343" s="91"/>
      <c r="E343" s="91"/>
      <c r="F343" s="94"/>
      <c r="G343" s="94"/>
      <c r="H343" s="92"/>
    </row>
    <row r="344">
      <c r="A344" s="91"/>
      <c r="B344" s="91"/>
      <c r="C344" s="91"/>
      <c r="D344" s="91"/>
      <c r="E344" s="91"/>
      <c r="F344" s="94"/>
      <c r="G344" s="94"/>
      <c r="H344" s="92"/>
    </row>
    <row r="345">
      <c r="A345" s="91"/>
      <c r="B345" s="91"/>
      <c r="C345" s="91"/>
      <c r="D345" s="91"/>
      <c r="E345" s="91"/>
      <c r="F345" s="94"/>
      <c r="G345" s="94"/>
      <c r="H345" s="92"/>
    </row>
    <row r="346">
      <c r="A346" s="91"/>
      <c r="B346" s="91"/>
      <c r="C346" s="91"/>
      <c r="D346" s="91"/>
      <c r="E346" s="91"/>
      <c r="F346" s="94"/>
      <c r="G346" s="94"/>
      <c r="H346" s="92"/>
    </row>
    <row r="347">
      <c r="A347" s="91"/>
      <c r="B347" s="91"/>
      <c r="C347" s="91"/>
      <c r="D347" s="91"/>
      <c r="E347" s="91"/>
      <c r="F347" s="94"/>
      <c r="G347" s="94"/>
      <c r="H347" s="92"/>
    </row>
    <row r="348">
      <c r="A348" s="91"/>
      <c r="B348" s="91"/>
      <c r="C348" s="91"/>
      <c r="D348" s="91"/>
      <c r="E348" s="91"/>
      <c r="F348" s="94"/>
      <c r="G348" s="94"/>
      <c r="H348" s="92"/>
    </row>
    <row r="349">
      <c r="A349" s="91"/>
      <c r="B349" s="91"/>
      <c r="C349" s="91"/>
      <c r="D349" s="91"/>
      <c r="E349" s="91"/>
      <c r="F349" s="94"/>
      <c r="G349" s="94"/>
      <c r="H349" s="92"/>
    </row>
    <row r="350">
      <c r="A350" s="91"/>
      <c r="B350" s="91"/>
      <c r="C350" s="91"/>
      <c r="D350" s="91"/>
      <c r="E350" s="91"/>
      <c r="F350" s="94"/>
      <c r="G350" s="94"/>
      <c r="H350" s="92"/>
    </row>
    <row r="351">
      <c r="A351" s="91"/>
      <c r="B351" s="91"/>
      <c r="C351" s="91"/>
      <c r="D351" s="91"/>
      <c r="E351" s="91"/>
      <c r="F351" s="94"/>
      <c r="G351" s="94"/>
      <c r="H351" s="92"/>
    </row>
    <row r="352">
      <c r="A352" s="91"/>
      <c r="B352" s="91"/>
      <c r="C352" s="91"/>
      <c r="D352" s="91"/>
      <c r="E352" s="91"/>
      <c r="F352" s="94"/>
      <c r="G352" s="94"/>
      <c r="H352" s="92"/>
    </row>
    <row r="353">
      <c r="A353" s="91"/>
      <c r="B353" s="91"/>
      <c r="C353" s="91"/>
      <c r="D353" s="91"/>
      <c r="E353" s="91"/>
      <c r="F353" s="94"/>
      <c r="G353" s="94"/>
      <c r="H353" s="92"/>
    </row>
    <row r="354">
      <c r="A354" s="91"/>
      <c r="B354" s="91"/>
      <c r="C354" s="91"/>
      <c r="D354" s="91"/>
      <c r="E354" s="91"/>
      <c r="F354" s="94"/>
      <c r="G354" s="94"/>
      <c r="H354" s="92"/>
    </row>
    <row r="355">
      <c r="A355" s="91"/>
      <c r="B355" s="91"/>
      <c r="C355" s="91"/>
      <c r="D355" s="91"/>
      <c r="E355" s="91"/>
      <c r="F355" s="94"/>
      <c r="G355" s="94"/>
      <c r="H355" s="92"/>
    </row>
    <row r="356">
      <c r="A356" s="91"/>
      <c r="B356" s="91"/>
      <c r="C356" s="91"/>
      <c r="D356" s="91"/>
      <c r="E356" s="91"/>
      <c r="F356" s="94"/>
      <c r="G356" s="94"/>
      <c r="H356" s="92"/>
    </row>
    <row r="357">
      <c r="A357" s="91"/>
      <c r="B357" s="91"/>
      <c r="C357" s="91"/>
      <c r="D357" s="91"/>
      <c r="E357" s="91"/>
      <c r="F357" s="94"/>
      <c r="G357" s="94"/>
      <c r="H357" s="92"/>
    </row>
    <row r="358">
      <c r="A358" s="91"/>
      <c r="B358" s="91"/>
      <c r="C358" s="91"/>
      <c r="D358" s="91"/>
      <c r="E358" s="91"/>
      <c r="F358" s="94"/>
      <c r="G358" s="94"/>
      <c r="H358" s="92"/>
    </row>
    <row r="359">
      <c r="A359" s="91"/>
      <c r="B359" s="91"/>
      <c r="C359" s="91"/>
      <c r="D359" s="91"/>
      <c r="E359" s="91"/>
      <c r="F359" s="94"/>
      <c r="G359" s="94"/>
      <c r="H359" s="92"/>
    </row>
    <row r="360">
      <c r="A360" s="91"/>
      <c r="B360" s="91"/>
      <c r="C360" s="91"/>
      <c r="D360" s="91"/>
      <c r="E360" s="91"/>
      <c r="F360" s="94"/>
      <c r="G360" s="94"/>
      <c r="H360" s="92"/>
    </row>
    <row r="361">
      <c r="A361" s="91"/>
      <c r="B361" s="91"/>
      <c r="C361" s="91"/>
      <c r="D361" s="91"/>
      <c r="E361" s="91"/>
      <c r="F361" s="94"/>
      <c r="G361" s="94"/>
      <c r="H361" s="92"/>
    </row>
    <row r="362">
      <c r="A362" s="91"/>
      <c r="B362" s="91"/>
      <c r="C362" s="91"/>
      <c r="D362" s="91"/>
      <c r="E362" s="91"/>
      <c r="F362" s="94"/>
      <c r="G362" s="94"/>
      <c r="H362" s="92"/>
    </row>
    <row r="363">
      <c r="A363" s="91"/>
      <c r="B363" s="91"/>
      <c r="C363" s="91"/>
      <c r="D363" s="91"/>
      <c r="E363" s="91"/>
      <c r="F363" s="94"/>
      <c r="G363" s="94"/>
      <c r="H363" s="92"/>
    </row>
    <row r="364">
      <c r="A364" s="91"/>
      <c r="B364" s="91"/>
      <c r="C364" s="91"/>
      <c r="D364" s="91"/>
      <c r="E364" s="91"/>
      <c r="F364" s="94"/>
      <c r="G364" s="94"/>
      <c r="H364" s="92"/>
    </row>
    <row r="365">
      <c r="A365" s="91"/>
      <c r="B365" s="91"/>
      <c r="C365" s="91"/>
      <c r="D365" s="91"/>
      <c r="E365" s="91"/>
      <c r="F365" s="94"/>
      <c r="G365" s="94"/>
      <c r="H365" s="92"/>
    </row>
    <row r="366">
      <c r="A366" s="91"/>
      <c r="B366" s="91"/>
      <c r="C366" s="91"/>
      <c r="D366" s="91"/>
      <c r="E366" s="91"/>
      <c r="F366" s="94"/>
      <c r="G366" s="94"/>
      <c r="H366" s="92"/>
    </row>
    <row r="367">
      <c r="A367" s="91"/>
      <c r="B367" s="91"/>
      <c r="C367" s="91"/>
      <c r="D367" s="91"/>
      <c r="E367" s="91"/>
      <c r="F367" s="94"/>
      <c r="G367" s="94"/>
      <c r="H367" s="92"/>
    </row>
    <row r="368">
      <c r="A368" s="91"/>
      <c r="B368" s="91"/>
      <c r="C368" s="91"/>
      <c r="D368" s="91"/>
      <c r="E368" s="91"/>
      <c r="F368" s="94"/>
      <c r="G368" s="94"/>
      <c r="H368" s="92"/>
    </row>
    <row r="369">
      <c r="A369" s="91"/>
      <c r="B369" s="91"/>
      <c r="C369" s="91"/>
      <c r="D369" s="91"/>
      <c r="E369" s="91"/>
      <c r="F369" s="94"/>
      <c r="G369" s="94"/>
      <c r="H369" s="92"/>
    </row>
    <row r="370">
      <c r="A370" s="91"/>
      <c r="B370" s="91"/>
      <c r="C370" s="91"/>
      <c r="D370" s="91"/>
      <c r="E370" s="91"/>
      <c r="F370" s="94"/>
      <c r="G370" s="94"/>
      <c r="H370" s="92"/>
    </row>
    <row r="371">
      <c r="A371" s="91"/>
      <c r="B371" s="91"/>
      <c r="C371" s="91"/>
      <c r="D371" s="91"/>
      <c r="E371" s="91"/>
      <c r="F371" s="94"/>
      <c r="G371" s="94"/>
      <c r="H371" s="92"/>
    </row>
    <row r="372">
      <c r="A372" s="91"/>
      <c r="B372" s="91"/>
      <c r="C372" s="91"/>
      <c r="D372" s="91"/>
      <c r="E372" s="91"/>
      <c r="F372" s="94"/>
      <c r="G372" s="94"/>
      <c r="H372" s="92"/>
    </row>
    <row r="373">
      <c r="A373" s="91"/>
      <c r="B373" s="91"/>
      <c r="C373" s="91"/>
      <c r="D373" s="91"/>
      <c r="E373" s="91"/>
      <c r="F373" s="94"/>
      <c r="G373" s="94"/>
      <c r="H373" s="92"/>
    </row>
    <row r="374">
      <c r="A374" s="91"/>
      <c r="B374" s="91"/>
      <c r="C374" s="91"/>
      <c r="D374" s="91"/>
      <c r="E374" s="91"/>
      <c r="F374" s="94"/>
      <c r="G374" s="94"/>
      <c r="H374" s="92"/>
    </row>
    <row r="375">
      <c r="A375" s="91"/>
      <c r="B375" s="91"/>
      <c r="C375" s="91"/>
      <c r="D375" s="91"/>
      <c r="E375" s="91"/>
      <c r="F375" s="94"/>
      <c r="G375" s="94"/>
      <c r="H375" s="92"/>
    </row>
    <row r="376">
      <c r="A376" s="91"/>
      <c r="B376" s="91"/>
      <c r="C376" s="91"/>
      <c r="D376" s="91"/>
      <c r="E376" s="91"/>
      <c r="F376" s="94"/>
      <c r="G376" s="94"/>
      <c r="H376" s="92"/>
    </row>
    <row r="377">
      <c r="A377" s="91"/>
      <c r="B377" s="91"/>
      <c r="C377" s="91"/>
      <c r="D377" s="91"/>
      <c r="E377" s="91"/>
      <c r="F377" s="94"/>
      <c r="G377" s="94"/>
      <c r="H377" s="92"/>
    </row>
    <row r="378">
      <c r="A378" s="91"/>
      <c r="B378" s="91"/>
      <c r="C378" s="91"/>
      <c r="D378" s="91"/>
      <c r="E378" s="91"/>
      <c r="F378" s="94"/>
      <c r="G378" s="94"/>
      <c r="H378" s="92"/>
    </row>
    <row r="379">
      <c r="A379" s="91"/>
      <c r="B379" s="91"/>
      <c r="C379" s="91"/>
      <c r="D379" s="91"/>
      <c r="E379" s="91"/>
      <c r="F379" s="94"/>
      <c r="G379" s="94"/>
      <c r="H379" s="92"/>
    </row>
    <row r="380">
      <c r="A380" s="91"/>
      <c r="B380" s="91"/>
      <c r="C380" s="91"/>
      <c r="D380" s="91"/>
      <c r="E380" s="91"/>
      <c r="F380" s="94"/>
      <c r="G380" s="94"/>
      <c r="H380" s="92"/>
    </row>
    <row r="381">
      <c r="A381" s="91"/>
      <c r="B381" s="91"/>
      <c r="C381" s="91"/>
      <c r="D381" s="91"/>
      <c r="E381" s="91"/>
      <c r="F381" s="94"/>
      <c r="G381" s="94"/>
      <c r="H381" s="92"/>
    </row>
    <row r="382">
      <c r="A382" s="91"/>
      <c r="B382" s="91"/>
      <c r="C382" s="91"/>
      <c r="D382" s="91"/>
      <c r="E382" s="91"/>
      <c r="F382" s="94"/>
      <c r="G382" s="94"/>
      <c r="H382" s="92"/>
    </row>
    <row r="383">
      <c r="A383" s="91"/>
      <c r="B383" s="91"/>
      <c r="C383" s="91"/>
      <c r="D383" s="91"/>
      <c r="E383" s="91"/>
      <c r="F383" s="94"/>
      <c r="G383" s="94"/>
      <c r="H383" s="92"/>
    </row>
    <row r="384">
      <c r="A384" s="91"/>
      <c r="B384" s="91"/>
      <c r="C384" s="91"/>
      <c r="D384" s="91"/>
      <c r="E384" s="91"/>
      <c r="F384" s="94"/>
      <c r="G384" s="94"/>
      <c r="H384" s="92"/>
    </row>
    <row r="385">
      <c r="A385" s="91"/>
      <c r="B385" s="91"/>
      <c r="C385" s="91"/>
      <c r="D385" s="91"/>
      <c r="E385" s="91"/>
      <c r="F385" s="94"/>
      <c r="G385" s="94"/>
      <c r="H385" s="92"/>
    </row>
    <row r="386">
      <c r="A386" s="91"/>
      <c r="B386" s="91"/>
      <c r="C386" s="91"/>
      <c r="D386" s="91"/>
      <c r="E386" s="91"/>
      <c r="F386" s="94"/>
      <c r="G386" s="94"/>
      <c r="H386" s="92"/>
    </row>
    <row r="387">
      <c r="A387" s="91"/>
      <c r="B387" s="91"/>
      <c r="C387" s="91"/>
      <c r="D387" s="91"/>
      <c r="E387" s="91"/>
      <c r="F387" s="94"/>
      <c r="G387" s="94"/>
      <c r="H387" s="92"/>
    </row>
    <row r="388">
      <c r="A388" s="91"/>
      <c r="B388" s="91"/>
      <c r="C388" s="91"/>
      <c r="D388" s="91"/>
      <c r="E388" s="91"/>
      <c r="F388" s="94"/>
      <c r="G388" s="94"/>
      <c r="H388" s="92"/>
    </row>
    <row r="389">
      <c r="A389" s="91"/>
      <c r="B389" s="91"/>
      <c r="C389" s="91"/>
      <c r="D389" s="91"/>
      <c r="E389" s="91"/>
      <c r="F389" s="94"/>
      <c r="G389" s="94"/>
      <c r="H389" s="92"/>
    </row>
    <row r="390">
      <c r="A390" s="91"/>
      <c r="B390" s="91"/>
      <c r="C390" s="91"/>
      <c r="D390" s="91"/>
      <c r="E390" s="91"/>
      <c r="F390" s="94"/>
      <c r="G390" s="94"/>
      <c r="H390" s="92"/>
    </row>
    <row r="391">
      <c r="A391" s="91"/>
      <c r="B391" s="91"/>
      <c r="C391" s="91"/>
      <c r="D391" s="91"/>
      <c r="E391" s="91"/>
      <c r="F391" s="94"/>
      <c r="G391" s="94"/>
      <c r="H391" s="92"/>
    </row>
    <row r="392">
      <c r="A392" s="91"/>
      <c r="B392" s="91"/>
      <c r="C392" s="91"/>
      <c r="D392" s="91"/>
      <c r="E392" s="91"/>
      <c r="F392" s="94"/>
      <c r="G392" s="94"/>
      <c r="H392" s="92"/>
    </row>
    <row r="393">
      <c r="A393" s="91"/>
      <c r="B393" s="91"/>
      <c r="C393" s="91"/>
      <c r="D393" s="91"/>
      <c r="E393" s="91"/>
      <c r="F393" s="94"/>
      <c r="G393" s="94"/>
      <c r="H393" s="92"/>
    </row>
    <row r="394">
      <c r="A394" s="91"/>
      <c r="B394" s="91"/>
      <c r="C394" s="91"/>
      <c r="D394" s="91"/>
      <c r="E394" s="91"/>
      <c r="F394" s="94"/>
      <c r="G394" s="94"/>
      <c r="H394" s="92"/>
    </row>
    <row r="395">
      <c r="A395" s="91"/>
      <c r="B395" s="91"/>
      <c r="C395" s="91"/>
      <c r="D395" s="91"/>
      <c r="E395" s="91"/>
      <c r="F395" s="94"/>
      <c r="G395" s="94"/>
      <c r="H395" s="92"/>
    </row>
    <row r="396">
      <c r="A396" s="91"/>
      <c r="B396" s="91"/>
      <c r="C396" s="91"/>
      <c r="D396" s="91"/>
      <c r="E396" s="91"/>
      <c r="F396" s="94"/>
      <c r="G396" s="94"/>
      <c r="H396" s="92"/>
    </row>
    <row r="397">
      <c r="A397" s="91"/>
      <c r="B397" s="91"/>
      <c r="C397" s="91"/>
      <c r="D397" s="91"/>
      <c r="E397" s="91"/>
      <c r="F397" s="94"/>
      <c r="G397" s="94"/>
      <c r="H397" s="92"/>
    </row>
    <row r="398">
      <c r="A398" s="91"/>
      <c r="B398" s="91"/>
      <c r="C398" s="91"/>
      <c r="D398" s="91"/>
      <c r="E398" s="91"/>
      <c r="F398" s="94"/>
      <c r="G398" s="94"/>
      <c r="H398" s="92"/>
    </row>
    <row r="399">
      <c r="A399" s="91"/>
      <c r="B399" s="91"/>
      <c r="C399" s="91"/>
      <c r="D399" s="91"/>
      <c r="E399" s="91"/>
      <c r="F399" s="94"/>
      <c r="G399" s="94"/>
      <c r="H399" s="92"/>
    </row>
    <row r="400">
      <c r="A400" s="91"/>
      <c r="B400" s="91"/>
      <c r="C400" s="91"/>
      <c r="D400" s="91"/>
      <c r="E400" s="91"/>
      <c r="F400" s="94"/>
      <c r="G400" s="94"/>
      <c r="H400" s="92"/>
    </row>
    <row r="401">
      <c r="A401" s="91"/>
      <c r="B401" s="91"/>
      <c r="C401" s="91"/>
      <c r="D401" s="91"/>
      <c r="E401" s="91"/>
      <c r="F401" s="94"/>
      <c r="G401" s="94"/>
      <c r="H401" s="92"/>
    </row>
    <row r="402">
      <c r="A402" s="91"/>
      <c r="B402" s="91"/>
      <c r="C402" s="91"/>
      <c r="D402" s="91"/>
      <c r="E402" s="91"/>
      <c r="F402" s="94"/>
      <c r="G402" s="94"/>
      <c r="H402" s="92"/>
    </row>
    <row r="403">
      <c r="A403" s="91"/>
      <c r="B403" s="91"/>
      <c r="C403" s="91"/>
      <c r="D403" s="91"/>
      <c r="E403" s="91"/>
      <c r="F403" s="94"/>
      <c r="G403" s="94"/>
      <c r="H403" s="92"/>
    </row>
    <row r="404">
      <c r="A404" s="91"/>
      <c r="B404" s="91"/>
      <c r="C404" s="91"/>
      <c r="D404" s="91"/>
      <c r="E404" s="91"/>
      <c r="F404" s="94"/>
      <c r="G404" s="94"/>
      <c r="H404" s="92"/>
    </row>
    <row r="405">
      <c r="A405" s="91"/>
      <c r="B405" s="91"/>
      <c r="C405" s="91"/>
      <c r="D405" s="91"/>
      <c r="E405" s="91"/>
      <c r="F405" s="94"/>
      <c r="G405" s="94"/>
      <c r="H405" s="92"/>
    </row>
    <row r="406">
      <c r="A406" s="91"/>
      <c r="B406" s="91"/>
      <c r="C406" s="91"/>
      <c r="D406" s="91"/>
      <c r="E406" s="91"/>
      <c r="F406" s="94"/>
      <c r="G406" s="94"/>
      <c r="H406" s="92"/>
    </row>
    <row r="407">
      <c r="A407" s="91"/>
      <c r="B407" s="91"/>
      <c r="C407" s="91"/>
      <c r="D407" s="91"/>
      <c r="E407" s="91"/>
      <c r="F407" s="94"/>
      <c r="G407" s="94"/>
      <c r="H407" s="92"/>
    </row>
    <row r="408">
      <c r="A408" s="91"/>
      <c r="B408" s="91"/>
      <c r="C408" s="91"/>
      <c r="D408" s="91"/>
      <c r="E408" s="91"/>
      <c r="F408" s="94"/>
      <c r="G408" s="94"/>
      <c r="H408" s="92"/>
    </row>
    <row r="409">
      <c r="A409" s="91"/>
      <c r="B409" s="91"/>
      <c r="C409" s="91"/>
      <c r="D409" s="91"/>
      <c r="E409" s="91"/>
      <c r="F409" s="94"/>
      <c r="G409" s="94"/>
      <c r="H409" s="92"/>
    </row>
    <row r="410">
      <c r="A410" s="91"/>
      <c r="B410" s="91"/>
      <c r="C410" s="91"/>
      <c r="D410" s="91"/>
      <c r="E410" s="91"/>
      <c r="F410" s="94"/>
      <c r="G410" s="94"/>
      <c r="H410" s="92"/>
    </row>
    <row r="411">
      <c r="A411" s="91"/>
      <c r="B411" s="91"/>
      <c r="C411" s="91"/>
      <c r="D411" s="91"/>
      <c r="E411" s="91"/>
      <c r="F411" s="94"/>
      <c r="G411" s="94"/>
      <c r="H411" s="92"/>
    </row>
    <row r="412">
      <c r="A412" s="91"/>
      <c r="B412" s="91"/>
      <c r="C412" s="91"/>
      <c r="D412" s="91"/>
      <c r="E412" s="91"/>
      <c r="F412" s="94"/>
      <c r="G412" s="94"/>
      <c r="H412" s="92"/>
    </row>
    <row r="413">
      <c r="A413" s="91"/>
      <c r="B413" s="91"/>
      <c r="C413" s="91"/>
      <c r="D413" s="91"/>
      <c r="E413" s="91"/>
      <c r="F413" s="94"/>
      <c r="G413" s="94"/>
      <c r="H413" s="92"/>
    </row>
    <row r="414">
      <c r="A414" s="91"/>
      <c r="B414" s="91"/>
      <c r="C414" s="91"/>
      <c r="D414" s="91"/>
      <c r="E414" s="91"/>
      <c r="F414" s="94"/>
      <c r="G414" s="94"/>
      <c r="H414" s="92"/>
    </row>
    <row r="415">
      <c r="A415" s="91"/>
      <c r="B415" s="91"/>
      <c r="C415" s="91"/>
      <c r="D415" s="91"/>
      <c r="E415" s="91"/>
      <c r="F415" s="94"/>
      <c r="G415" s="94"/>
      <c r="H415" s="92"/>
    </row>
    <row r="416">
      <c r="A416" s="91"/>
      <c r="B416" s="91"/>
      <c r="C416" s="91"/>
      <c r="D416" s="91"/>
      <c r="E416" s="91"/>
      <c r="F416" s="94"/>
      <c r="G416" s="94"/>
      <c r="H416" s="92"/>
    </row>
    <row r="417">
      <c r="A417" s="91"/>
      <c r="B417" s="91"/>
      <c r="C417" s="91"/>
      <c r="D417" s="91"/>
      <c r="E417" s="91"/>
      <c r="F417" s="94"/>
      <c r="G417" s="94"/>
      <c r="H417" s="92"/>
    </row>
    <row r="418">
      <c r="A418" s="91"/>
      <c r="B418" s="91"/>
      <c r="C418" s="91"/>
      <c r="D418" s="91"/>
      <c r="E418" s="91"/>
      <c r="F418" s="94"/>
      <c r="G418" s="94"/>
      <c r="H418" s="92"/>
    </row>
    <row r="419">
      <c r="A419" s="91"/>
      <c r="B419" s="91"/>
      <c r="C419" s="91"/>
      <c r="D419" s="91"/>
      <c r="E419" s="91"/>
      <c r="F419" s="94"/>
      <c r="G419" s="94"/>
      <c r="H419" s="92"/>
    </row>
    <row r="420">
      <c r="A420" s="91"/>
      <c r="B420" s="91"/>
      <c r="C420" s="91"/>
      <c r="D420" s="91"/>
      <c r="E420" s="91"/>
      <c r="F420" s="94"/>
      <c r="G420" s="94"/>
      <c r="H420" s="92"/>
    </row>
    <row r="421">
      <c r="A421" s="91"/>
      <c r="B421" s="91"/>
      <c r="C421" s="91"/>
      <c r="D421" s="91"/>
      <c r="E421" s="91"/>
      <c r="F421" s="94"/>
      <c r="G421" s="94"/>
      <c r="H421" s="92"/>
    </row>
    <row r="422">
      <c r="A422" s="91"/>
      <c r="B422" s="91"/>
      <c r="C422" s="91"/>
      <c r="D422" s="91"/>
      <c r="E422" s="91"/>
      <c r="F422" s="94"/>
      <c r="G422" s="94"/>
      <c r="H422" s="92"/>
    </row>
    <row r="423">
      <c r="A423" s="91"/>
      <c r="B423" s="91"/>
      <c r="C423" s="91"/>
      <c r="D423" s="91"/>
      <c r="E423" s="91"/>
      <c r="F423" s="94"/>
      <c r="G423" s="94"/>
      <c r="H423" s="92"/>
    </row>
    <row r="424">
      <c r="A424" s="91"/>
      <c r="B424" s="91"/>
      <c r="C424" s="91"/>
      <c r="D424" s="91"/>
      <c r="E424" s="91"/>
      <c r="F424" s="94"/>
      <c r="G424" s="94"/>
      <c r="H424" s="92"/>
    </row>
    <row r="425">
      <c r="A425" s="91"/>
      <c r="B425" s="91"/>
      <c r="C425" s="91"/>
      <c r="D425" s="91"/>
      <c r="E425" s="91"/>
      <c r="F425" s="94"/>
      <c r="G425" s="94"/>
      <c r="H425" s="92"/>
    </row>
    <row r="426">
      <c r="A426" s="91"/>
      <c r="B426" s="91"/>
      <c r="C426" s="91"/>
      <c r="D426" s="91"/>
      <c r="E426" s="91"/>
      <c r="F426" s="94"/>
      <c r="G426" s="94"/>
      <c r="H426" s="92"/>
    </row>
    <row r="427">
      <c r="A427" s="91"/>
      <c r="B427" s="91"/>
      <c r="C427" s="91"/>
      <c r="D427" s="91"/>
      <c r="E427" s="91"/>
      <c r="F427" s="94"/>
      <c r="G427" s="94"/>
      <c r="H427" s="92"/>
    </row>
    <row r="428">
      <c r="A428" s="91"/>
      <c r="B428" s="91"/>
      <c r="C428" s="91"/>
      <c r="D428" s="91"/>
      <c r="E428" s="91"/>
      <c r="F428" s="94"/>
      <c r="G428" s="94"/>
      <c r="H428" s="92"/>
    </row>
    <row r="429">
      <c r="A429" s="91"/>
      <c r="B429" s="91"/>
      <c r="C429" s="91"/>
      <c r="D429" s="91"/>
      <c r="E429" s="91"/>
      <c r="F429" s="94"/>
      <c r="G429" s="94"/>
      <c r="H429" s="92"/>
    </row>
    <row r="430">
      <c r="A430" s="91"/>
      <c r="B430" s="91"/>
      <c r="C430" s="91"/>
      <c r="D430" s="91"/>
      <c r="E430" s="91"/>
      <c r="F430" s="94"/>
      <c r="G430" s="94"/>
      <c r="H430" s="92"/>
    </row>
    <row r="431">
      <c r="A431" s="91"/>
      <c r="B431" s="91"/>
      <c r="C431" s="91"/>
      <c r="D431" s="91"/>
      <c r="E431" s="91"/>
      <c r="F431" s="94"/>
      <c r="G431" s="94"/>
      <c r="H431" s="92"/>
    </row>
    <row r="432">
      <c r="A432" s="91"/>
      <c r="B432" s="91"/>
      <c r="C432" s="91"/>
      <c r="D432" s="91"/>
      <c r="E432" s="91"/>
      <c r="F432" s="94"/>
      <c r="G432" s="94"/>
      <c r="H432" s="92"/>
    </row>
    <row r="433">
      <c r="A433" s="91"/>
      <c r="B433" s="91"/>
      <c r="C433" s="91"/>
      <c r="D433" s="91"/>
      <c r="E433" s="91"/>
      <c r="F433" s="94"/>
      <c r="G433" s="94"/>
      <c r="H433" s="92"/>
    </row>
    <row r="434">
      <c r="A434" s="91"/>
      <c r="B434" s="91"/>
      <c r="C434" s="91"/>
      <c r="D434" s="91"/>
      <c r="E434" s="91"/>
      <c r="F434" s="94"/>
      <c r="G434" s="94"/>
      <c r="H434" s="92"/>
    </row>
    <row r="435">
      <c r="A435" s="91"/>
      <c r="B435" s="91"/>
      <c r="C435" s="91"/>
      <c r="D435" s="91"/>
      <c r="E435" s="91"/>
      <c r="F435" s="94"/>
      <c r="G435" s="94"/>
      <c r="H435" s="92"/>
    </row>
    <row r="436">
      <c r="A436" s="91"/>
      <c r="B436" s="91"/>
      <c r="C436" s="91"/>
      <c r="D436" s="91"/>
      <c r="E436" s="91"/>
      <c r="F436" s="94"/>
      <c r="G436" s="94"/>
      <c r="H436" s="92"/>
    </row>
    <row r="437">
      <c r="A437" s="91"/>
      <c r="B437" s="91"/>
      <c r="C437" s="91"/>
      <c r="D437" s="91"/>
      <c r="E437" s="91"/>
      <c r="F437" s="94"/>
      <c r="G437" s="94"/>
      <c r="H437" s="92"/>
    </row>
    <row r="438">
      <c r="A438" s="91"/>
      <c r="B438" s="91"/>
      <c r="C438" s="91"/>
      <c r="D438" s="91"/>
      <c r="E438" s="91"/>
      <c r="F438" s="94"/>
      <c r="G438" s="94"/>
      <c r="H438" s="92"/>
    </row>
    <row r="439">
      <c r="A439" s="91"/>
      <c r="B439" s="91"/>
      <c r="C439" s="91"/>
      <c r="D439" s="91"/>
      <c r="E439" s="91"/>
      <c r="F439" s="94"/>
      <c r="G439" s="94"/>
      <c r="H439" s="92"/>
    </row>
    <row r="440">
      <c r="A440" s="91"/>
      <c r="B440" s="91"/>
      <c r="C440" s="91"/>
      <c r="D440" s="91"/>
      <c r="E440" s="91"/>
      <c r="F440" s="94"/>
      <c r="G440" s="94"/>
      <c r="H440" s="92"/>
    </row>
    <row r="441">
      <c r="A441" s="91"/>
      <c r="B441" s="91"/>
      <c r="C441" s="91"/>
      <c r="D441" s="91"/>
      <c r="E441" s="91"/>
      <c r="F441" s="94"/>
      <c r="G441" s="94"/>
      <c r="H441" s="92"/>
    </row>
    <row r="442">
      <c r="A442" s="91"/>
      <c r="B442" s="91"/>
      <c r="C442" s="91"/>
      <c r="D442" s="91"/>
      <c r="E442" s="91"/>
      <c r="F442" s="94"/>
      <c r="G442" s="94"/>
      <c r="H442" s="92"/>
    </row>
    <row r="443">
      <c r="A443" s="91"/>
      <c r="B443" s="91"/>
      <c r="C443" s="91"/>
      <c r="D443" s="91"/>
      <c r="E443" s="91"/>
      <c r="F443" s="94"/>
      <c r="G443" s="94"/>
      <c r="H443" s="92"/>
    </row>
    <row r="444">
      <c r="A444" s="91"/>
      <c r="B444" s="91"/>
      <c r="C444" s="91"/>
      <c r="D444" s="91"/>
      <c r="E444" s="91"/>
      <c r="F444" s="94"/>
      <c r="G444" s="94"/>
      <c r="H444" s="92"/>
    </row>
    <row r="445">
      <c r="A445" s="91"/>
      <c r="B445" s="91"/>
      <c r="C445" s="91"/>
      <c r="D445" s="91"/>
      <c r="E445" s="91"/>
      <c r="F445" s="94"/>
      <c r="G445" s="94"/>
      <c r="H445" s="92"/>
    </row>
    <row r="446">
      <c r="A446" s="91"/>
      <c r="B446" s="91"/>
      <c r="C446" s="91"/>
      <c r="D446" s="91"/>
      <c r="E446" s="91"/>
      <c r="F446" s="94"/>
      <c r="G446" s="94"/>
      <c r="H446" s="92"/>
    </row>
    <row r="447">
      <c r="A447" s="91"/>
      <c r="B447" s="91"/>
      <c r="C447" s="91"/>
      <c r="D447" s="91"/>
      <c r="E447" s="91"/>
      <c r="F447" s="94"/>
      <c r="G447" s="94"/>
      <c r="H447" s="92"/>
    </row>
    <row r="448">
      <c r="A448" s="91"/>
      <c r="B448" s="91"/>
      <c r="C448" s="91"/>
      <c r="D448" s="91"/>
      <c r="E448" s="91"/>
      <c r="F448" s="94"/>
      <c r="G448" s="94"/>
      <c r="H448" s="92"/>
    </row>
    <row r="449">
      <c r="A449" s="91"/>
      <c r="B449" s="91"/>
      <c r="C449" s="91"/>
      <c r="D449" s="91"/>
      <c r="E449" s="91"/>
      <c r="F449" s="94"/>
      <c r="G449" s="94"/>
      <c r="H449" s="92"/>
    </row>
    <row r="450">
      <c r="A450" s="91"/>
      <c r="B450" s="91"/>
      <c r="C450" s="91"/>
      <c r="D450" s="91"/>
      <c r="E450" s="91"/>
      <c r="F450" s="94"/>
      <c r="G450" s="94"/>
      <c r="H450" s="92"/>
    </row>
    <row r="451">
      <c r="A451" s="91"/>
      <c r="B451" s="91"/>
      <c r="C451" s="91"/>
      <c r="D451" s="91"/>
      <c r="E451" s="91"/>
      <c r="F451" s="94"/>
      <c r="G451" s="94"/>
      <c r="H451" s="92"/>
    </row>
    <row r="452">
      <c r="A452" s="91"/>
      <c r="B452" s="91"/>
      <c r="C452" s="91"/>
      <c r="D452" s="91"/>
      <c r="E452" s="91"/>
      <c r="F452" s="94"/>
      <c r="G452" s="94"/>
      <c r="H452" s="92"/>
    </row>
    <row r="453">
      <c r="A453" s="91"/>
      <c r="B453" s="91"/>
      <c r="C453" s="91"/>
      <c r="D453" s="91"/>
      <c r="E453" s="91"/>
      <c r="F453" s="94"/>
      <c r="G453" s="94"/>
      <c r="H453" s="92"/>
    </row>
    <row r="454">
      <c r="A454" s="91"/>
      <c r="B454" s="91"/>
      <c r="C454" s="91"/>
      <c r="D454" s="91"/>
      <c r="E454" s="91"/>
      <c r="F454" s="94"/>
      <c r="G454" s="94"/>
      <c r="H454" s="92"/>
    </row>
    <row r="455">
      <c r="A455" s="91"/>
      <c r="B455" s="91"/>
      <c r="C455" s="91"/>
      <c r="D455" s="91"/>
      <c r="E455" s="91"/>
      <c r="F455" s="94"/>
      <c r="G455" s="94"/>
      <c r="H455" s="92"/>
    </row>
    <row r="456">
      <c r="A456" s="91"/>
      <c r="B456" s="91"/>
      <c r="C456" s="91"/>
      <c r="D456" s="91"/>
      <c r="E456" s="91"/>
      <c r="F456" s="94"/>
      <c r="G456" s="94"/>
      <c r="H456" s="92"/>
    </row>
    <row r="457">
      <c r="A457" s="91"/>
      <c r="B457" s="91"/>
      <c r="C457" s="91"/>
      <c r="D457" s="91"/>
      <c r="E457" s="91"/>
      <c r="F457" s="94"/>
      <c r="G457" s="94"/>
      <c r="H457" s="92"/>
    </row>
    <row r="458">
      <c r="A458" s="91"/>
      <c r="B458" s="91"/>
      <c r="C458" s="91"/>
      <c r="D458" s="91"/>
      <c r="E458" s="91"/>
      <c r="F458" s="94"/>
      <c r="G458" s="94"/>
      <c r="H458" s="92"/>
    </row>
    <row r="459">
      <c r="A459" s="91"/>
      <c r="B459" s="91"/>
      <c r="C459" s="91"/>
      <c r="D459" s="91"/>
      <c r="E459" s="91"/>
      <c r="F459" s="94"/>
      <c r="G459" s="94"/>
      <c r="H459" s="92"/>
    </row>
    <row r="460">
      <c r="A460" s="91"/>
      <c r="B460" s="91"/>
      <c r="C460" s="91"/>
      <c r="D460" s="91"/>
      <c r="E460" s="91"/>
      <c r="F460" s="94"/>
      <c r="G460" s="94"/>
      <c r="H460" s="92"/>
    </row>
    <row r="461">
      <c r="A461" s="91"/>
      <c r="B461" s="91"/>
      <c r="C461" s="91"/>
      <c r="D461" s="91"/>
      <c r="E461" s="91"/>
      <c r="F461" s="94"/>
      <c r="G461" s="94"/>
      <c r="H461" s="92"/>
    </row>
    <row r="462">
      <c r="A462" s="91"/>
      <c r="B462" s="91"/>
      <c r="C462" s="91"/>
      <c r="D462" s="91"/>
      <c r="E462" s="91"/>
      <c r="F462" s="94"/>
      <c r="G462" s="94"/>
      <c r="H462" s="92"/>
    </row>
    <row r="463">
      <c r="A463" s="91"/>
      <c r="B463" s="91"/>
      <c r="C463" s="91"/>
      <c r="D463" s="91"/>
      <c r="E463" s="91"/>
      <c r="F463" s="94"/>
      <c r="G463" s="94"/>
      <c r="H463" s="92"/>
    </row>
    <row r="464">
      <c r="A464" s="91"/>
      <c r="B464" s="91"/>
      <c r="C464" s="91"/>
      <c r="D464" s="91"/>
      <c r="E464" s="91"/>
      <c r="F464" s="94"/>
      <c r="G464" s="94"/>
      <c r="H464" s="92"/>
    </row>
    <row r="465">
      <c r="A465" s="91"/>
      <c r="B465" s="91"/>
      <c r="C465" s="91"/>
      <c r="D465" s="91"/>
      <c r="E465" s="91"/>
      <c r="F465" s="94"/>
      <c r="G465" s="94"/>
      <c r="H465" s="92"/>
    </row>
    <row r="466">
      <c r="A466" s="91"/>
      <c r="B466" s="91"/>
      <c r="C466" s="91"/>
      <c r="D466" s="91"/>
      <c r="E466" s="91"/>
      <c r="F466" s="94"/>
      <c r="G466" s="94"/>
      <c r="H466" s="92"/>
    </row>
    <row r="467">
      <c r="A467" s="91"/>
      <c r="B467" s="91"/>
      <c r="C467" s="91"/>
      <c r="D467" s="91"/>
      <c r="E467" s="91"/>
      <c r="F467" s="94"/>
      <c r="G467" s="94"/>
      <c r="H467" s="92"/>
    </row>
    <row r="468">
      <c r="A468" s="91"/>
      <c r="B468" s="91"/>
      <c r="C468" s="91"/>
      <c r="D468" s="91"/>
      <c r="E468" s="91"/>
      <c r="F468" s="94"/>
      <c r="G468" s="94"/>
      <c r="H468" s="92"/>
    </row>
    <row r="469">
      <c r="A469" s="91"/>
      <c r="B469" s="91"/>
      <c r="C469" s="91"/>
      <c r="D469" s="91"/>
      <c r="E469" s="91"/>
      <c r="F469" s="94"/>
      <c r="G469" s="94"/>
      <c r="H469" s="92"/>
    </row>
    <row r="470">
      <c r="A470" s="91"/>
      <c r="B470" s="91"/>
      <c r="C470" s="91"/>
      <c r="D470" s="91"/>
      <c r="E470" s="91"/>
      <c r="F470" s="94"/>
      <c r="G470" s="94"/>
      <c r="H470" s="92"/>
    </row>
    <row r="471">
      <c r="A471" s="91"/>
      <c r="B471" s="91"/>
      <c r="C471" s="91"/>
      <c r="D471" s="91"/>
      <c r="E471" s="91"/>
      <c r="F471" s="94"/>
      <c r="G471" s="94"/>
      <c r="H471" s="92"/>
    </row>
    <row r="472">
      <c r="A472" s="91"/>
      <c r="B472" s="91"/>
      <c r="C472" s="91"/>
      <c r="D472" s="91"/>
      <c r="E472" s="91"/>
      <c r="F472" s="94"/>
      <c r="G472" s="94"/>
      <c r="H472" s="92"/>
    </row>
    <row r="473">
      <c r="A473" s="91"/>
      <c r="B473" s="91"/>
      <c r="C473" s="91"/>
      <c r="D473" s="91"/>
      <c r="E473" s="91"/>
      <c r="F473" s="94"/>
      <c r="G473" s="94"/>
      <c r="H473" s="92"/>
    </row>
    <row r="474">
      <c r="A474" s="91"/>
      <c r="B474" s="91"/>
      <c r="C474" s="91"/>
      <c r="D474" s="91"/>
      <c r="E474" s="91"/>
      <c r="F474" s="94"/>
      <c r="G474" s="94"/>
      <c r="H474" s="92"/>
    </row>
    <row r="475">
      <c r="A475" s="91"/>
      <c r="B475" s="91"/>
      <c r="C475" s="91"/>
      <c r="D475" s="91"/>
      <c r="E475" s="91"/>
      <c r="F475" s="94"/>
      <c r="G475" s="94"/>
      <c r="H475" s="92"/>
    </row>
    <row r="476">
      <c r="A476" s="91"/>
      <c r="B476" s="91"/>
      <c r="C476" s="91"/>
      <c r="D476" s="91"/>
      <c r="E476" s="91"/>
      <c r="F476" s="94"/>
      <c r="G476" s="94"/>
      <c r="H476" s="92"/>
    </row>
    <row r="477">
      <c r="A477" s="91"/>
      <c r="B477" s="91"/>
      <c r="C477" s="91"/>
      <c r="D477" s="91"/>
      <c r="E477" s="91"/>
      <c r="F477" s="94"/>
      <c r="G477" s="94"/>
      <c r="H477" s="92"/>
    </row>
    <row r="478">
      <c r="A478" s="91"/>
      <c r="B478" s="91"/>
      <c r="C478" s="91"/>
      <c r="D478" s="91"/>
      <c r="E478" s="91"/>
      <c r="F478" s="94"/>
      <c r="G478" s="94"/>
      <c r="H478" s="92"/>
    </row>
    <row r="479">
      <c r="A479" s="91"/>
      <c r="B479" s="91"/>
      <c r="C479" s="91"/>
      <c r="D479" s="91"/>
      <c r="E479" s="91"/>
      <c r="F479" s="94"/>
      <c r="G479" s="94"/>
      <c r="H479" s="92"/>
    </row>
    <row r="480">
      <c r="A480" s="91"/>
      <c r="B480" s="91"/>
      <c r="C480" s="91"/>
      <c r="D480" s="91"/>
      <c r="E480" s="91"/>
      <c r="F480" s="94"/>
      <c r="G480" s="94"/>
      <c r="H480" s="92"/>
    </row>
    <row r="481">
      <c r="A481" s="91"/>
      <c r="B481" s="91"/>
      <c r="C481" s="91"/>
      <c r="D481" s="91"/>
      <c r="E481" s="91"/>
      <c r="F481" s="94"/>
      <c r="G481" s="94"/>
      <c r="H481" s="92"/>
    </row>
    <row r="482">
      <c r="A482" s="91"/>
      <c r="B482" s="91"/>
      <c r="C482" s="91"/>
      <c r="D482" s="91"/>
      <c r="E482" s="91"/>
      <c r="F482" s="94"/>
      <c r="G482" s="94"/>
      <c r="H482" s="92"/>
    </row>
    <row r="483">
      <c r="A483" s="91"/>
      <c r="B483" s="91"/>
      <c r="C483" s="91"/>
      <c r="D483" s="91"/>
      <c r="E483" s="91"/>
      <c r="F483" s="94"/>
      <c r="G483" s="94"/>
      <c r="H483" s="92"/>
    </row>
    <row r="484">
      <c r="A484" s="91"/>
      <c r="B484" s="91"/>
      <c r="C484" s="91"/>
      <c r="D484" s="91"/>
      <c r="E484" s="91"/>
      <c r="F484" s="94"/>
      <c r="G484" s="94"/>
      <c r="H484" s="92"/>
    </row>
    <row r="485">
      <c r="A485" s="91"/>
      <c r="B485" s="91"/>
      <c r="C485" s="91"/>
      <c r="D485" s="91"/>
      <c r="E485" s="91"/>
      <c r="F485" s="94"/>
      <c r="G485" s="94"/>
      <c r="H485" s="92"/>
    </row>
    <row r="486">
      <c r="A486" s="91"/>
      <c r="B486" s="91"/>
      <c r="C486" s="91"/>
      <c r="D486" s="91"/>
      <c r="E486" s="91"/>
      <c r="F486" s="94"/>
      <c r="G486" s="94"/>
      <c r="H486" s="92"/>
    </row>
    <row r="487">
      <c r="A487" s="91"/>
      <c r="B487" s="91"/>
      <c r="C487" s="91"/>
      <c r="D487" s="91"/>
      <c r="E487" s="91"/>
      <c r="F487" s="94"/>
      <c r="G487" s="94"/>
      <c r="H487" s="92"/>
    </row>
    <row r="488">
      <c r="A488" s="91"/>
      <c r="B488" s="91"/>
      <c r="C488" s="91"/>
      <c r="D488" s="91"/>
      <c r="E488" s="91"/>
      <c r="F488" s="94"/>
      <c r="G488" s="94"/>
      <c r="H488" s="92"/>
    </row>
    <row r="489">
      <c r="A489" s="91"/>
      <c r="B489" s="91"/>
      <c r="C489" s="91"/>
      <c r="D489" s="91"/>
      <c r="E489" s="91"/>
      <c r="F489" s="94"/>
      <c r="G489" s="94"/>
      <c r="H489" s="92"/>
    </row>
    <row r="490">
      <c r="A490" s="91"/>
      <c r="B490" s="91"/>
      <c r="C490" s="91"/>
      <c r="D490" s="91"/>
      <c r="E490" s="91"/>
      <c r="F490" s="94"/>
      <c r="G490" s="94"/>
      <c r="H490" s="92"/>
    </row>
    <row r="491">
      <c r="A491" s="91"/>
      <c r="B491" s="91"/>
      <c r="C491" s="91"/>
      <c r="D491" s="91"/>
      <c r="E491" s="91"/>
      <c r="F491" s="94"/>
      <c r="G491" s="94"/>
      <c r="H491" s="92"/>
    </row>
    <row r="492">
      <c r="A492" s="91"/>
      <c r="B492" s="91"/>
      <c r="C492" s="91"/>
      <c r="D492" s="91"/>
      <c r="E492" s="91"/>
      <c r="F492" s="94"/>
      <c r="G492" s="94"/>
      <c r="H492" s="92"/>
    </row>
    <row r="493">
      <c r="A493" s="91"/>
      <c r="B493" s="91"/>
      <c r="C493" s="91"/>
      <c r="D493" s="91"/>
      <c r="E493" s="91"/>
      <c r="F493" s="94"/>
      <c r="G493" s="94"/>
      <c r="H493" s="92"/>
    </row>
    <row r="494">
      <c r="A494" s="91"/>
      <c r="B494" s="91"/>
      <c r="C494" s="91"/>
      <c r="D494" s="91"/>
      <c r="E494" s="91"/>
      <c r="F494" s="94"/>
      <c r="G494" s="94"/>
      <c r="H494" s="92"/>
    </row>
    <row r="495">
      <c r="A495" s="91"/>
      <c r="B495" s="91"/>
      <c r="C495" s="91"/>
      <c r="D495" s="91"/>
      <c r="E495" s="91"/>
      <c r="F495" s="94"/>
      <c r="G495" s="94"/>
      <c r="H495" s="92"/>
    </row>
    <row r="496">
      <c r="A496" s="91"/>
      <c r="B496" s="91"/>
      <c r="C496" s="91"/>
      <c r="D496" s="91"/>
      <c r="E496" s="91"/>
      <c r="F496" s="94"/>
      <c r="G496" s="94"/>
      <c r="H496" s="92"/>
    </row>
    <row r="497">
      <c r="A497" s="91"/>
      <c r="B497" s="91"/>
      <c r="C497" s="91"/>
      <c r="D497" s="91"/>
      <c r="E497" s="91"/>
      <c r="F497" s="94"/>
      <c r="G497" s="94"/>
      <c r="H497" s="92"/>
    </row>
    <row r="498">
      <c r="A498" s="91"/>
      <c r="B498" s="91"/>
      <c r="C498" s="91"/>
      <c r="D498" s="91"/>
      <c r="E498" s="91"/>
      <c r="F498" s="94"/>
      <c r="G498" s="94"/>
      <c r="H498" s="92"/>
    </row>
    <row r="499">
      <c r="A499" s="91"/>
      <c r="B499" s="91"/>
      <c r="C499" s="91"/>
      <c r="D499" s="91"/>
      <c r="E499" s="91"/>
      <c r="F499" s="94"/>
      <c r="G499" s="94"/>
      <c r="H499" s="92"/>
    </row>
    <row r="500">
      <c r="A500" s="91"/>
      <c r="B500" s="91"/>
      <c r="C500" s="91"/>
      <c r="D500" s="91"/>
      <c r="E500" s="91"/>
      <c r="F500" s="94"/>
      <c r="G500" s="94"/>
      <c r="H500" s="92"/>
    </row>
    <row r="501">
      <c r="A501" s="91"/>
      <c r="B501" s="91"/>
      <c r="C501" s="91"/>
      <c r="D501" s="91"/>
      <c r="E501" s="91"/>
      <c r="F501" s="94"/>
      <c r="G501" s="94"/>
      <c r="H501" s="92"/>
    </row>
    <row r="502">
      <c r="A502" s="91"/>
      <c r="B502" s="91"/>
      <c r="C502" s="91"/>
      <c r="D502" s="91"/>
      <c r="E502" s="91"/>
      <c r="F502" s="94"/>
      <c r="G502" s="94"/>
      <c r="H502" s="92"/>
    </row>
    <row r="503">
      <c r="A503" s="91"/>
      <c r="B503" s="91"/>
      <c r="C503" s="91"/>
      <c r="D503" s="91"/>
      <c r="E503" s="91"/>
      <c r="F503" s="94"/>
      <c r="G503" s="94"/>
      <c r="H503" s="92"/>
    </row>
    <row r="504">
      <c r="A504" s="91"/>
      <c r="B504" s="91"/>
      <c r="C504" s="91"/>
      <c r="D504" s="91"/>
      <c r="E504" s="91"/>
      <c r="F504" s="94"/>
      <c r="G504" s="94"/>
      <c r="H504" s="92"/>
    </row>
    <row r="505">
      <c r="A505" s="91"/>
      <c r="B505" s="91"/>
      <c r="C505" s="91"/>
      <c r="D505" s="91"/>
      <c r="E505" s="91"/>
      <c r="F505" s="94"/>
      <c r="G505" s="94"/>
      <c r="H505" s="92"/>
    </row>
    <row r="506">
      <c r="A506" s="91"/>
      <c r="B506" s="91"/>
      <c r="C506" s="91"/>
      <c r="D506" s="91"/>
      <c r="E506" s="91"/>
      <c r="F506" s="94"/>
      <c r="G506" s="94"/>
      <c r="H506" s="92"/>
    </row>
    <row r="507">
      <c r="A507" s="91"/>
      <c r="B507" s="91"/>
      <c r="C507" s="91"/>
      <c r="D507" s="91"/>
      <c r="E507" s="91"/>
      <c r="F507" s="94"/>
      <c r="G507" s="94"/>
      <c r="H507" s="92"/>
    </row>
    <row r="508">
      <c r="A508" s="91"/>
      <c r="B508" s="91"/>
      <c r="C508" s="91"/>
      <c r="D508" s="91"/>
      <c r="E508" s="91"/>
      <c r="F508" s="94"/>
      <c r="G508" s="94"/>
      <c r="H508" s="92"/>
    </row>
    <row r="509">
      <c r="A509" s="91"/>
      <c r="B509" s="91"/>
      <c r="C509" s="91"/>
      <c r="D509" s="91"/>
      <c r="E509" s="91"/>
      <c r="F509" s="94"/>
      <c r="G509" s="94"/>
      <c r="H509" s="92"/>
    </row>
    <row r="510">
      <c r="A510" s="91"/>
      <c r="B510" s="91"/>
      <c r="C510" s="91"/>
      <c r="D510" s="91"/>
      <c r="E510" s="91"/>
      <c r="F510" s="94"/>
      <c r="G510" s="94"/>
      <c r="H510" s="92"/>
    </row>
    <row r="511">
      <c r="A511" s="91"/>
      <c r="B511" s="91"/>
      <c r="C511" s="91"/>
      <c r="D511" s="91"/>
      <c r="E511" s="91"/>
      <c r="F511" s="94"/>
      <c r="G511" s="94"/>
      <c r="H511" s="92"/>
    </row>
    <row r="512">
      <c r="A512" s="91"/>
      <c r="B512" s="91"/>
      <c r="C512" s="91"/>
      <c r="D512" s="91"/>
      <c r="E512" s="91"/>
      <c r="F512" s="94"/>
      <c r="G512" s="94"/>
      <c r="H512" s="92"/>
    </row>
    <row r="513">
      <c r="A513" s="91"/>
      <c r="B513" s="91"/>
      <c r="C513" s="91"/>
      <c r="D513" s="91"/>
      <c r="E513" s="91"/>
      <c r="F513" s="94"/>
      <c r="G513" s="94"/>
      <c r="H513" s="92"/>
    </row>
    <row r="514">
      <c r="A514" s="91"/>
      <c r="B514" s="91"/>
      <c r="C514" s="91"/>
      <c r="D514" s="91"/>
      <c r="E514" s="91"/>
      <c r="F514" s="94"/>
      <c r="G514" s="94"/>
      <c r="H514" s="92"/>
    </row>
    <row r="515">
      <c r="A515" s="91"/>
      <c r="B515" s="91"/>
      <c r="C515" s="91"/>
      <c r="D515" s="91"/>
      <c r="E515" s="91"/>
      <c r="F515" s="94"/>
      <c r="G515" s="94"/>
      <c r="H515" s="92"/>
    </row>
    <row r="516">
      <c r="A516" s="91"/>
      <c r="B516" s="91"/>
      <c r="C516" s="91"/>
      <c r="D516" s="91"/>
      <c r="E516" s="91"/>
      <c r="F516" s="94"/>
      <c r="G516" s="94"/>
      <c r="H516" s="92"/>
    </row>
    <row r="517">
      <c r="A517" s="91"/>
      <c r="B517" s="91"/>
      <c r="C517" s="91"/>
      <c r="D517" s="91"/>
      <c r="E517" s="91"/>
      <c r="F517" s="94"/>
      <c r="G517" s="94"/>
      <c r="H517" s="92"/>
    </row>
    <row r="518">
      <c r="A518" s="91"/>
      <c r="B518" s="91"/>
      <c r="C518" s="91"/>
      <c r="D518" s="91"/>
      <c r="E518" s="91"/>
      <c r="F518" s="94"/>
      <c r="G518" s="94"/>
      <c r="H518" s="92"/>
    </row>
    <row r="519">
      <c r="A519" s="91"/>
      <c r="B519" s="91"/>
      <c r="C519" s="91"/>
      <c r="D519" s="91"/>
      <c r="E519" s="91"/>
      <c r="F519" s="94"/>
      <c r="G519" s="94"/>
      <c r="H519" s="92"/>
    </row>
    <row r="520">
      <c r="A520" s="91"/>
      <c r="B520" s="91"/>
      <c r="C520" s="91"/>
      <c r="D520" s="91"/>
      <c r="E520" s="91"/>
      <c r="F520" s="94"/>
      <c r="G520" s="94"/>
      <c r="H520" s="92"/>
    </row>
    <row r="521">
      <c r="A521" s="91"/>
      <c r="B521" s="91"/>
      <c r="C521" s="91"/>
      <c r="D521" s="91"/>
      <c r="E521" s="91"/>
      <c r="F521" s="94"/>
      <c r="G521" s="94"/>
      <c r="H521" s="92"/>
    </row>
    <row r="522">
      <c r="A522" s="91"/>
      <c r="B522" s="91"/>
      <c r="C522" s="91"/>
      <c r="D522" s="91"/>
      <c r="E522" s="91"/>
      <c r="F522" s="94"/>
      <c r="G522" s="94"/>
      <c r="H522" s="92"/>
    </row>
    <row r="523">
      <c r="A523" s="91"/>
      <c r="B523" s="91"/>
      <c r="C523" s="91"/>
      <c r="D523" s="91"/>
      <c r="E523" s="91"/>
      <c r="F523" s="94"/>
      <c r="G523" s="94"/>
      <c r="H523" s="92"/>
    </row>
    <row r="524">
      <c r="A524" s="91"/>
      <c r="B524" s="91"/>
      <c r="C524" s="91"/>
      <c r="D524" s="91"/>
      <c r="E524" s="91"/>
      <c r="F524" s="94"/>
      <c r="G524" s="94"/>
      <c r="H524" s="92"/>
    </row>
    <row r="525">
      <c r="A525" s="91"/>
      <c r="B525" s="91"/>
      <c r="C525" s="91"/>
      <c r="D525" s="91"/>
      <c r="E525" s="91"/>
      <c r="F525" s="94"/>
      <c r="G525" s="94"/>
      <c r="H525" s="92"/>
    </row>
    <row r="526">
      <c r="A526" s="91"/>
      <c r="B526" s="91"/>
      <c r="C526" s="91"/>
      <c r="D526" s="91"/>
      <c r="E526" s="91"/>
      <c r="F526" s="94"/>
      <c r="G526" s="94"/>
      <c r="H526" s="92"/>
    </row>
    <row r="527">
      <c r="A527" s="91"/>
      <c r="B527" s="91"/>
      <c r="C527" s="91"/>
      <c r="D527" s="91"/>
      <c r="E527" s="91"/>
      <c r="F527" s="94"/>
      <c r="G527" s="94"/>
      <c r="H527" s="92"/>
    </row>
    <row r="528">
      <c r="A528" s="91"/>
      <c r="B528" s="91"/>
      <c r="C528" s="91"/>
      <c r="D528" s="91"/>
      <c r="E528" s="91"/>
      <c r="F528" s="94"/>
      <c r="G528" s="94"/>
      <c r="H528" s="92"/>
    </row>
    <row r="529">
      <c r="A529" s="91"/>
      <c r="B529" s="91"/>
      <c r="C529" s="91"/>
      <c r="D529" s="91"/>
      <c r="E529" s="91"/>
      <c r="F529" s="94"/>
      <c r="G529" s="94"/>
      <c r="H529" s="92"/>
    </row>
    <row r="530">
      <c r="A530" s="91"/>
      <c r="B530" s="91"/>
      <c r="C530" s="91"/>
      <c r="D530" s="91"/>
      <c r="E530" s="91"/>
      <c r="F530" s="94"/>
      <c r="G530" s="94"/>
      <c r="H530" s="92"/>
    </row>
    <row r="531">
      <c r="A531" s="91"/>
      <c r="B531" s="91"/>
      <c r="C531" s="91"/>
      <c r="D531" s="91"/>
      <c r="E531" s="91"/>
      <c r="F531" s="94"/>
      <c r="G531" s="94"/>
      <c r="H531" s="92"/>
    </row>
    <row r="532">
      <c r="A532" s="91"/>
      <c r="B532" s="91"/>
      <c r="C532" s="91"/>
      <c r="D532" s="91"/>
      <c r="E532" s="91"/>
      <c r="F532" s="94"/>
      <c r="G532" s="94"/>
      <c r="H532" s="92"/>
    </row>
    <row r="533">
      <c r="A533" s="91"/>
      <c r="B533" s="91"/>
      <c r="C533" s="91"/>
      <c r="D533" s="91"/>
      <c r="E533" s="91"/>
      <c r="F533" s="94"/>
      <c r="G533" s="94"/>
      <c r="H533" s="92"/>
    </row>
    <row r="534">
      <c r="A534" s="91"/>
      <c r="B534" s="91"/>
      <c r="C534" s="91"/>
      <c r="D534" s="91"/>
      <c r="E534" s="91"/>
      <c r="F534" s="94"/>
      <c r="G534" s="94"/>
      <c r="H534" s="92"/>
    </row>
    <row r="535">
      <c r="A535" s="91"/>
      <c r="B535" s="91"/>
      <c r="C535" s="91"/>
      <c r="D535" s="91"/>
      <c r="E535" s="91"/>
      <c r="F535" s="94"/>
      <c r="G535" s="94"/>
      <c r="H535" s="92"/>
    </row>
    <row r="536">
      <c r="A536" s="91"/>
      <c r="B536" s="91"/>
      <c r="C536" s="91"/>
      <c r="D536" s="91"/>
      <c r="E536" s="91"/>
      <c r="F536" s="94"/>
      <c r="G536" s="94"/>
      <c r="H536" s="92"/>
    </row>
    <row r="537">
      <c r="A537" s="91"/>
      <c r="B537" s="91"/>
      <c r="C537" s="91"/>
      <c r="D537" s="91"/>
      <c r="E537" s="91"/>
      <c r="F537" s="94"/>
      <c r="G537" s="94"/>
      <c r="H537" s="92"/>
    </row>
    <row r="538">
      <c r="A538" s="91"/>
      <c r="B538" s="91"/>
      <c r="C538" s="91"/>
      <c r="D538" s="91"/>
      <c r="E538" s="91"/>
      <c r="F538" s="94"/>
      <c r="G538" s="94"/>
      <c r="H538" s="92"/>
    </row>
    <row r="539">
      <c r="A539" s="91"/>
      <c r="B539" s="91"/>
      <c r="C539" s="91"/>
      <c r="D539" s="91"/>
      <c r="E539" s="91"/>
      <c r="F539" s="94"/>
      <c r="G539" s="94"/>
      <c r="H539" s="92"/>
    </row>
    <row r="540">
      <c r="A540" s="91"/>
      <c r="B540" s="91"/>
      <c r="C540" s="91"/>
      <c r="D540" s="91"/>
      <c r="E540" s="91"/>
      <c r="F540" s="94"/>
      <c r="G540" s="94"/>
      <c r="H540" s="92"/>
    </row>
    <row r="541">
      <c r="A541" s="91"/>
      <c r="B541" s="91"/>
      <c r="C541" s="91"/>
      <c r="D541" s="91"/>
      <c r="E541" s="91"/>
      <c r="F541" s="94"/>
      <c r="G541" s="94"/>
      <c r="H541" s="92"/>
    </row>
    <row r="542">
      <c r="A542" s="91"/>
      <c r="B542" s="91"/>
      <c r="C542" s="91"/>
      <c r="D542" s="91"/>
      <c r="E542" s="91"/>
      <c r="F542" s="94"/>
      <c r="G542" s="94"/>
      <c r="H542" s="92"/>
    </row>
    <row r="543">
      <c r="A543" s="91"/>
      <c r="B543" s="91"/>
      <c r="C543" s="91"/>
      <c r="D543" s="91"/>
      <c r="E543" s="91"/>
      <c r="F543" s="94"/>
      <c r="G543" s="94"/>
      <c r="H543" s="92"/>
    </row>
    <row r="544">
      <c r="A544" s="91"/>
      <c r="B544" s="91"/>
      <c r="C544" s="91"/>
      <c r="D544" s="91"/>
      <c r="E544" s="91"/>
      <c r="F544" s="94"/>
      <c r="G544" s="94"/>
      <c r="H544" s="92"/>
    </row>
    <row r="545">
      <c r="A545" s="91"/>
      <c r="B545" s="91"/>
      <c r="C545" s="91"/>
      <c r="D545" s="91"/>
      <c r="E545" s="91"/>
      <c r="F545" s="94"/>
      <c r="G545" s="94"/>
      <c r="H545" s="92"/>
    </row>
    <row r="546">
      <c r="A546" s="91"/>
      <c r="B546" s="91"/>
      <c r="C546" s="91"/>
      <c r="D546" s="91"/>
      <c r="E546" s="91"/>
      <c r="F546" s="94"/>
      <c r="G546" s="94"/>
      <c r="H546" s="92"/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Lubasi Nkalolang</cp:lastModifiedBy>
  <cp:revision/>
  <dcterms:created xsi:type="dcterms:W3CDTF">2024-03-14T17:52:36Z</dcterms:created>
  <dcterms:modified xsi:type="dcterms:W3CDTF">2024-09-23T12:49:39Z</dcterms:modified>
  <cp:category/>
  <cp:contentStatus/>
</cp:coreProperties>
</file>