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filterPrivacy="1" codeName="ThisWorkbook"/>
  <xr:revisionPtr revIDLastSave="0" documentId="13_ncr:1_{EFE96778-2479-435D-AD59-B3ADACD99880}" xr6:coauthVersionLast="45" xr6:coauthVersionMax="45" xr10:uidLastSave="{00000000-0000-0000-0000-000000000000}"/>
  <bookViews>
    <workbookView xWindow="-109" yWindow="-109" windowWidth="23452" windowHeight="12682" xr2:uid="{00000000-000D-0000-FFFF-FFFF00000000}"/>
  </bookViews>
  <sheets>
    <sheet name="CalendarioProyecto" sheetId="11" r:id="rId1"/>
    <sheet name="Acerca de" sheetId="12" r:id="rId2"/>
  </sheets>
  <definedNames>
    <definedName name="Display_Week">CalendarioProyecto!$E$4</definedName>
    <definedName name="hoy" localSheetId="0">TODAY()</definedName>
    <definedName name="Project_Start">CalendarioProyecto!$E$3</definedName>
    <definedName name="task_end" localSheetId="0">CalendarioProyecto!$F1</definedName>
    <definedName name="task_progress" localSheetId="0">CalendarioProyecto!$D1</definedName>
    <definedName name="task_start" localSheetId="0">CalendarioProyecto!$E1</definedName>
    <definedName name="_xlnm.Print_Titles" localSheetId="0">CalendarioProyecto!$4:$6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7" i="11" l="1"/>
  <c r="E24" i="11" l="1"/>
  <c r="H33" i="11" l="1"/>
  <c r="H32" i="11"/>
  <c r="H26" i="11"/>
  <c r="H25" i="11"/>
  <c r="H24" i="11"/>
  <c r="H23" i="11"/>
  <c r="H22" i="11"/>
  <c r="H21" i="11"/>
  <c r="H20" i="11"/>
  <c r="H19" i="11"/>
  <c r="H13" i="11"/>
  <c r="H28" i="11" l="1"/>
  <c r="H27" i="11"/>
  <c r="H15" i="11"/>
  <c r="H14" i="11"/>
  <c r="H7" i="11" l="1"/>
  <c r="H29" i="11" l="1"/>
  <c r="H16" i="11"/>
  <c r="H31" i="11"/>
  <c r="H17" i="11"/>
  <c r="H30" i="11"/>
  <c r="H18" i="11"/>
  <c r="E9" i="11"/>
  <c r="F9" i="11" l="1"/>
  <c r="E11" i="11" s="1"/>
  <c r="I5" i="11"/>
  <c r="H10" i="11"/>
  <c r="H8" i="11"/>
  <c r="H9" i="11" l="1"/>
  <c r="I6" i="11"/>
  <c r="F11" i="11" l="1"/>
  <c r="H11" i="11" s="1"/>
  <c r="J5" i="11"/>
  <c r="K5" i="11" s="1"/>
  <c r="L5" i="11" s="1"/>
  <c r="M5" i="11" s="1"/>
  <c r="N5" i="11" s="1"/>
  <c r="O5" i="11" s="1"/>
  <c r="P5" i="11" s="1"/>
  <c r="P4" i="11" s="1"/>
  <c r="I4" i="11"/>
  <c r="H12"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6" i="11" l="1"/>
  <c r="BM4" i="11"/>
  <c r="BN5" i="11"/>
  <c r="BL6" i="11"/>
  <c r="AG6" i="11"/>
  <c r="BN6" i="11" l="1"/>
  <c r="BO5" i="11"/>
  <c r="AH6" i="11"/>
  <c r="BO6" i="11" l="1"/>
  <c r="BP5" i="11"/>
  <c r="AI6" i="11"/>
  <c r="BQ5" i="11" l="1"/>
  <c r="BP6" i="11"/>
  <c r="AJ6" i="11"/>
  <c r="BQ6" i="11" l="1"/>
  <c r="BR5" i="11"/>
  <c r="AK6" i="11"/>
  <c r="BS5" i="11" l="1"/>
  <c r="BR6" i="11"/>
  <c r="AL6" i="11"/>
  <c r="BS6" i="11" l="1"/>
  <c r="BT5" i="11"/>
  <c r="AM6" i="11"/>
  <c r="BT6" i="11" l="1"/>
  <c r="BT4" i="11"/>
  <c r="BU5" i="11"/>
  <c r="AN6" i="11"/>
  <c r="BV5" i="11" l="1"/>
  <c r="BU6" i="11"/>
  <c r="AO6" i="11"/>
  <c r="BV6" i="11" l="1"/>
  <c r="BW5" i="11"/>
  <c r="AP6" i="11"/>
  <c r="BX5" i="11" l="1"/>
  <c r="BW6" i="11"/>
  <c r="AQ6" i="11"/>
  <c r="BY5" i="11" l="1"/>
  <c r="BX6" i="11"/>
  <c r="AR6" i="11"/>
  <c r="BZ5" i="11" l="1"/>
  <c r="BY6" i="11"/>
  <c r="BZ6" i="11" l="1"/>
  <c r="CA5" i="11"/>
  <c r="CA6" i="11" l="1"/>
  <c r="CB5" i="11"/>
  <c r="CA4" i="11"/>
  <c r="CB6" i="11" l="1"/>
  <c r="CC5" i="11"/>
  <c r="CC6" i="11" l="1"/>
  <c r="CD5" i="11"/>
  <c r="CE5" i="11" l="1"/>
  <c r="CD6" i="11"/>
  <c r="CE6" i="11" l="1"/>
  <c r="CF5" i="11"/>
  <c r="CF6" i="11" l="1"/>
  <c r="CG5" i="11"/>
  <c r="CG6" i="11" l="1"/>
  <c r="CH5" i="11"/>
  <c r="CH6" i="11" l="1"/>
  <c r="CI5" i="11"/>
  <c r="CH4" i="11"/>
  <c r="CI6" i="11" l="1"/>
  <c r="CJ5" i="11"/>
  <c r="CJ6" i="11" l="1"/>
  <c r="CK5" i="11"/>
  <c r="CL5" i="11" l="1"/>
  <c r="CK6" i="11"/>
  <c r="CL6" i="11" l="1"/>
  <c r="CM5" i="11"/>
  <c r="CN5" i="11" l="1"/>
  <c r="CM6" i="11"/>
  <c r="CN6" i="11" l="1"/>
  <c r="CO5" i="11"/>
  <c r="CO6" i="11" l="1"/>
  <c r="CO4" i="11"/>
  <c r="CP5" i="11"/>
  <c r="CQ5" i="11" l="1"/>
  <c r="CP6" i="11"/>
  <c r="CR5" i="11" l="1"/>
  <c r="CQ6" i="11"/>
  <c r="CS5" i="11" l="1"/>
  <c r="CR6" i="11"/>
  <c r="CS6" i="11" l="1"/>
  <c r="CT5" i="11"/>
  <c r="CT6" i="11" l="1"/>
  <c r="CU5" i="11"/>
  <c r="CU6" i="11" l="1"/>
  <c r="CV5" i="11"/>
  <c r="CV6" i="11" l="1"/>
  <c r="CV4" i="11"/>
  <c r="CW5" i="11"/>
  <c r="CW6" i="11" l="1"/>
  <c r="CX5" i="11"/>
  <c r="CX6" i="11" l="1"/>
  <c r="CY5" i="11"/>
  <c r="CY6" i="11" l="1"/>
  <c r="CZ5" i="11"/>
  <c r="DA5" i="11" l="1"/>
  <c r="CZ6" i="11"/>
  <c r="DA6" i="11" l="1"/>
  <c r="DB5" i="11"/>
  <c r="DB6" i="11" l="1"/>
  <c r="DC5" i="11"/>
  <c r="DD5" i="11" l="1"/>
  <c r="DC6" i="11"/>
  <c r="DC4" i="11"/>
  <c r="DD6" i="11" l="1"/>
  <c r="DE5" i="11"/>
  <c r="DF5" i="11" l="1"/>
  <c r="DE6" i="11"/>
  <c r="DG5" i="11" l="1"/>
  <c r="DF6" i="11"/>
  <c r="DH5" i="11" l="1"/>
  <c r="DG6" i="11"/>
  <c r="DI5" i="11" l="1"/>
  <c r="DH6" i="11"/>
  <c r="DI6" i="11" l="1"/>
  <c r="DJ5" i="11"/>
  <c r="DJ4" i="11" l="1"/>
  <c r="DK5" i="11"/>
  <c r="DJ6" i="11"/>
  <c r="DL5" i="11" l="1"/>
  <c r="DK6" i="11"/>
  <c r="DM5" i="11" l="1"/>
  <c r="DL6" i="11"/>
  <c r="DN5" i="11" l="1"/>
  <c r="DM6" i="11"/>
  <c r="DN6" i="11" l="1"/>
  <c r="DO5" i="11"/>
  <c r="DO6" i="11" l="1"/>
  <c r="DP5" i="11"/>
  <c r="DQ5" i="11" l="1"/>
  <c r="DQ4" i="11" s="1"/>
  <c r="DP6" i="11"/>
  <c r="DR5" i="11" l="1"/>
  <c r="DQ6" i="11"/>
  <c r="DS5" i="11" l="1"/>
  <c r="DR6" i="11"/>
  <c r="DS6" i="11" l="1"/>
  <c r="DT5" i="11"/>
  <c r="DT6" i="11" l="1"/>
  <c r="DU5" i="11"/>
  <c r="DU6" i="11" l="1"/>
  <c r="DV5" i="11"/>
  <c r="DV6" i="11" l="1"/>
  <c r="DW5" i="11"/>
  <c r="DW6" i="11" l="1"/>
  <c r="DX5" i="11"/>
  <c r="DY5" i="11" l="1"/>
  <c r="DX4" i="11"/>
  <c r="DX6" i="11"/>
  <c r="DY6" i="11" l="1"/>
  <c r="DZ5" i="11"/>
  <c r="DZ6" i="11" l="1"/>
  <c r="EA5" i="11"/>
  <c r="EA6" i="11" l="1"/>
  <c r="EB5" i="11"/>
  <c r="EC5" i="11" l="1"/>
  <c r="EB6" i="11"/>
  <c r="ED5" i="11" l="1"/>
  <c r="EC6" i="11"/>
  <c r="ED6" i="11" l="1"/>
  <c r="EE5" i="11"/>
  <c r="EE4" i="11" l="1"/>
  <c r="EE6" i="11"/>
  <c r="EF5" i="11"/>
  <c r="EF6" i="11" l="1"/>
  <c r="EG5" i="11"/>
  <c r="EH5" i="11" l="1"/>
  <c r="EG6" i="11"/>
  <c r="EH6" i="11" l="1"/>
  <c r="EI5" i="11"/>
  <c r="EI6" i="11" l="1"/>
  <c r="EJ5" i="11"/>
  <c r="EJ6" i="11" l="1"/>
  <c r="EK5" i="11"/>
  <c r="EK6" i="11" l="1"/>
  <c r="EL5" i="11"/>
  <c r="EM5" i="11" l="1"/>
  <c r="EL4" i="11"/>
  <c r="EL6" i="11"/>
  <c r="EM6" i="11" l="1"/>
  <c r="EN5" i="11"/>
  <c r="EO5" i="11" l="1"/>
  <c r="EN6" i="11"/>
  <c r="EP5" i="11" l="1"/>
  <c r="EO6" i="11"/>
  <c r="EQ5" i="11" l="1"/>
  <c r="EP6" i="11"/>
  <c r="ER5" i="11" l="1"/>
  <c r="EQ6" i="11"/>
  <c r="ER6" i="11" l="1"/>
  <c r="ES5" i="11"/>
  <c r="ES6" i="11" l="1"/>
  <c r="ET5" i="11"/>
  <c r="ES4" i="11"/>
  <c r="EU5" i="11" l="1"/>
  <c r="ET6" i="11"/>
  <c r="EU6" i="11" l="1"/>
  <c r="EV5" i="11"/>
  <c r="EV6" i="11" l="1"/>
  <c r="EW5" i="11"/>
  <c r="EX5" i="11" l="1"/>
  <c r="EW6" i="11"/>
  <c r="EY5" i="11" l="1"/>
  <c r="EY6" i="11" s="1"/>
  <c r="EX6" i="11"/>
</calcChain>
</file>

<file path=xl/sharedStrings.xml><?xml version="1.0" encoding="utf-8"?>
<sst xmlns="http://schemas.openxmlformats.org/spreadsheetml/2006/main" count="77" uniqueCount="62">
  <si>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</si>
  <si>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</si>
  <si>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</si>
  <si>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</si>
  <si>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</si>
  <si>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</si>
  <si>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</si>
  <si>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</si>
  <si>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</si>
  <si>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</si>
  <si>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</si>
  <si>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</si>
  <si>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</si>
  <si>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</si>
  <si>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Inicio del proyecto:</t>
  </si>
  <si>
    <t>Semana para mostrar:</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</si>
  <si>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</si>
  <si>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</si>
  <si>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</si>
  <si>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</si>
  <si>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</si>
  <si>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</si>
  <si>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</si>
  <si>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</si>
  <si>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dos hojas de cálculo en este libro. 
ProjectSchedule
Acerca de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</si>
  <si>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</si>
  <si>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</si>
  <si>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</si>
  <si>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</si>
  <si>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</si>
  <si>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</si>
  <si>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</si>
  <si>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</si>
  <si>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</si>
  <si>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La Semana para mostrar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para mostrar en la celda E4, comienza en la celda I4 y se calcula automáticamente. Hay 8 semanas representadas en esta vista desde la celda I4 hasta la celda BF4.
No debería modificar estas celdas.
La etiqueta de la semana para mostrar se encuentra en la celda C4.</t>
  </si>
  <si>
    <t>Eventos UV</t>
  </si>
  <si>
    <t>Requerimientos</t>
  </si>
  <si>
    <t>Entrega de requerimientos</t>
  </si>
  <si>
    <t>Analisis</t>
  </si>
  <si>
    <t>Diseño</t>
  </si>
  <si>
    <t>Desarrollo</t>
  </si>
  <si>
    <t>Pruebas</t>
  </si>
  <si>
    <t>Implementacion</t>
  </si>
  <si>
    <t>Revision final con el cliente</t>
  </si>
  <si>
    <t>Login</t>
  </si>
  <si>
    <t>Feed de eventos</t>
  </si>
  <si>
    <t>Feed de eventos pasados</t>
  </si>
  <si>
    <t>Feed de eventos a los que asistiras</t>
  </si>
  <si>
    <t>Colores de la pagina</t>
  </si>
  <si>
    <t>Creacion de eventos</t>
  </si>
  <si>
    <t>Agregar y eliminar etiquetas de eventos</t>
  </si>
  <si>
    <t>Notificaciones de los eventos</t>
  </si>
  <si>
    <t>Tiempo de cada requerimientos</t>
  </si>
  <si>
    <t>Encuestas realizadas</t>
  </si>
  <si>
    <t>Pruebas de login</t>
  </si>
  <si>
    <t>Pruebas de notificaciones</t>
  </si>
  <si>
    <t>Pruebas de excepciones de errores</t>
  </si>
  <si>
    <t>Pruebas del feed</t>
  </si>
  <si>
    <t>Pruebas de creacion de eventos</t>
  </si>
  <si>
    <t>Equipo de desarrollo ADILD</t>
  </si>
  <si>
    <t>Realizado</t>
  </si>
  <si>
    <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</si>
</sst>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m\-yy;@"/>
    <numFmt numFmtId="170" formatCode="[$-C0A]d\ &quot;de&quot;\ mmm\ &quot;de&quot;\ yyyy;@"/>
    <numFmt numFmtId="171" formatCode="d"/>
    <numFmt numFmtId="172" formatCode="ddd\,\ d/m/yyyy"/>
  </numFmts>
  <fonts count="3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1"/>
      <name val="Wingdings 2"/>
      <family val="1"/>
      <charset val="2"/>
    </font>
  </fonts>
  <fills count="49">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0"/>
        <bgColor indexed="64"/>
      </patternFill>
    </fill>
  </fills>
  <borders count="2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0" tint="-0.14996795556505021"/>
      </top>
      <bottom/>
      <diagonal/>
    </border>
    <border>
      <left/>
      <right/>
      <top style="medium">
        <color theme="0" tint="-0.14996795556505021"/>
      </top>
      <bottom style="thin">
        <color indexed="64"/>
      </bottom>
      <diagonal/>
    </border>
    <border>
      <left style="thin">
        <color theme="0" tint="-0.14993743705557422"/>
      </left>
      <right style="thin">
        <color theme="0" tint="-0.14993743705557422"/>
      </right>
      <top style="medium">
        <color theme="0" tint="-0.14996795556505021"/>
      </top>
      <bottom style="thin">
        <color indexed="6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8" fontId="7" fillId="0" borderId="3">
      <alignment horizontal="center" vertical="center"/>
    </xf>
    <xf numFmtId="169"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22" fillId="0" borderId="0" applyNumberFormat="0" applyFill="0" applyBorder="0" applyAlignment="0" applyProtection="0"/>
    <xf numFmtId="0" fontId="23" fillId="13" borderId="0" applyNumberFormat="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11" applyNumberFormat="0" applyAlignment="0" applyProtection="0"/>
    <xf numFmtId="0" fontId="27" fillId="17" borderId="12" applyNumberFormat="0" applyAlignment="0" applyProtection="0"/>
    <xf numFmtId="0" fontId="28" fillId="17" borderId="11" applyNumberFormat="0" applyAlignment="0" applyProtection="0"/>
    <xf numFmtId="0" fontId="29" fillId="0" borderId="13" applyNumberFormat="0" applyFill="0" applyAlignment="0" applyProtection="0"/>
    <xf numFmtId="0" fontId="30" fillId="18" borderId="14" applyNumberFormat="0" applyAlignment="0" applyProtection="0"/>
    <xf numFmtId="0" fontId="31" fillId="0" borderId="0" applyNumberFormat="0" applyFill="0" applyBorder="0" applyAlignment="0" applyProtection="0"/>
    <xf numFmtId="0" fontId="7" fillId="19"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20"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0"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0"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0"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20"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20"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11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0" fontId="5" fillId="8" borderId="2" xfId="0" applyFont="1" applyFill="1" applyBorder="1" applyAlignment="1">
      <alignment horizontal="left" vertical="center" indent="1"/>
    </xf>
    <xf numFmtId="0" fontId="5" fillId="5" borderId="2" xfId="0" applyFont="1" applyFill="1" applyBorder="1" applyAlignment="1">
      <alignment horizontal="left" vertical="center" indent="1"/>
    </xf>
    <xf numFmtId="0" fontId="5" fillId="4" borderId="2" xfId="0" applyFont="1" applyFill="1" applyBorder="1" applyAlignment="1">
      <alignment horizontal="left" vertical="center" indent="1"/>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20" fillId="0" borderId="0" xfId="3"/>
    <xf numFmtId="0" fontId="20" fillId="0" borderId="0" xfId="3" applyAlignment="1">
      <alignment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8" borderId="2" xfId="11" applyFill="1">
      <alignment horizontal="center" vertical="center"/>
    </xf>
    <xf numFmtId="0" fontId="7" fillId="5"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0" fillId="0" borderId="0" xfId="0" applyAlignment="1">
      <alignment horizontal="left" vertical="top" wrapText="1" indent="1"/>
    </xf>
    <xf numFmtId="0" fontId="3" fillId="0" borderId="0" xfId="1" applyAlignment="1" applyProtection="1">
      <alignment horizontal="left" vertical="top" indent="1"/>
    </xf>
    <xf numFmtId="171" fontId="9" fillId="6" borderId="6" xfId="0" applyNumberFormat="1" applyFont="1" applyFill="1" applyBorder="1" applyAlignment="1">
      <alignment horizontal="center" vertical="center"/>
    </xf>
    <xf numFmtId="171" fontId="9" fillId="6" borderId="0" xfId="0" applyNumberFormat="1" applyFont="1" applyFill="1" applyAlignment="1">
      <alignment horizontal="center" vertical="center"/>
    </xf>
    <xf numFmtId="171" fontId="9" fillId="6" borderId="7" xfId="0" applyNumberFormat="1" applyFont="1" applyFill="1" applyBorder="1" applyAlignment="1">
      <alignment horizontal="center" vertical="center"/>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169" fontId="0" fillId="7" borderId="2" xfId="0" applyNumberFormat="1" applyFill="1" applyBorder="1" applyAlignment="1">
      <alignment horizontal="center" vertical="center"/>
    </xf>
    <xf numFmtId="169" fontId="4" fillId="7" borderId="2" xfId="0" applyNumberFormat="1" applyFont="1" applyFill="1" applyBorder="1" applyAlignment="1">
      <alignment horizontal="center" vertical="center"/>
    </xf>
    <xf numFmtId="169" fontId="7" fillId="2" borderId="2" xfId="10" applyFill="1">
      <alignment horizontal="center" vertical="center"/>
    </xf>
    <xf numFmtId="169" fontId="0" fillId="8" borderId="2" xfId="0" applyNumberFormat="1" applyFill="1" applyBorder="1" applyAlignment="1">
      <alignment horizontal="center" vertical="center"/>
    </xf>
    <xf numFmtId="169" fontId="4" fillId="8" borderId="2" xfId="0" applyNumberFormat="1" applyFont="1" applyFill="1" applyBorder="1" applyAlignment="1">
      <alignment horizontal="center" vertical="center"/>
    </xf>
    <xf numFmtId="169" fontId="7" fillId="3" borderId="2" xfId="10" applyFill="1">
      <alignment horizontal="center" vertical="center"/>
    </xf>
    <xf numFmtId="169" fontId="0" fillId="5" borderId="2" xfId="0" applyNumberFormat="1" applyFill="1" applyBorder="1" applyAlignment="1">
      <alignment horizontal="center" vertical="center"/>
    </xf>
    <xf numFmtId="169" fontId="4" fillId="5" borderId="2" xfId="0" applyNumberFormat="1" applyFont="1" applyFill="1" applyBorder="1" applyAlignment="1">
      <alignment horizontal="center" vertical="center"/>
    </xf>
    <xf numFmtId="169" fontId="7" fillId="10" borderId="2" xfId="10" applyFill="1">
      <alignment horizontal="center" vertical="center"/>
    </xf>
    <xf numFmtId="169" fontId="0" fillId="4" borderId="2" xfId="0" applyNumberFormat="1" applyFill="1" applyBorder="1" applyAlignment="1">
      <alignment horizontal="center" vertical="center"/>
    </xf>
    <xf numFmtId="169" fontId="4" fillId="4" borderId="2" xfId="0" applyNumberFormat="1" applyFont="1" applyFill="1" applyBorder="1" applyAlignment="1">
      <alignment horizontal="center" vertical="center"/>
    </xf>
    <xf numFmtId="169" fontId="7" fillId="9" borderId="2" xfId="10" applyFill="1">
      <alignment horizontal="center" vertical="center"/>
    </xf>
    <xf numFmtId="0" fontId="5" fillId="44" borderId="2" xfId="0" applyFont="1" applyFill="1" applyBorder="1" applyAlignment="1">
      <alignment horizontal="left" vertical="center" wrapText="1"/>
    </xf>
    <xf numFmtId="0" fontId="7" fillId="44" borderId="2" xfId="11" applyFill="1" applyAlignment="1">
      <alignment horizontal="center" vertical="center" wrapText="1"/>
    </xf>
    <xf numFmtId="9" fontId="4" fillId="44" borderId="2" xfId="2" applyFont="1" applyFill="1" applyBorder="1" applyAlignment="1">
      <alignment horizontal="center" vertical="center" wrapText="1"/>
    </xf>
    <xf numFmtId="169" fontId="0" fillId="44" borderId="2" xfId="0" applyNumberFormat="1" applyFill="1" applyBorder="1" applyAlignment="1">
      <alignment horizontal="center" vertical="center" wrapText="1"/>
    </xf>
    <xf numFmtId="169" fontId="4" fillId="44" borderId="2" xfId="0" applyNumberFormat="1" applyFont="1" applyFill="1" applyBorder="1" applyAlignment="1">
      <alignment horizontal="center" vertical="center" wrapText="1"/>
    </xf>
    <xf numFmtId="0" fontId="7" fillId="45" borderId="2" xfId="12" applyFill="1" applyAlignment="1">
      <alignment horizontal="left" vertical="center" wrapText="1"/>
    </xf>
    <xf numFmtId="0" fontId="7" fillId="45" borderId="2" xfId="11" applyFill="1" applyAlignment="1">
      <alignment horizontal="center" vertical="center" wrapText="1"/>
    </xf>
    <xf numFmtId="9" fontId="4" fillId="45" borderId="2" xfId="2" applyFont="1" applyFill="1" applyBorder="1" applyAlignment="1">
      <alignment horizontal="center" vertical="center" wrapText="1"/>
    </xf>
    <xf numFmtId="169" fontId="7" fillId="45" borderId="2" xfId="10" applyFill="1" applyAlignment="1">
      <alignment horizontal="center" vertical="center" wrapText="1"/>
    </xf>
    <xf numFmtId="0" fontId="5" fillId="47" borderId="2" xfId="0" applyFont="1" applyFill="1" applyBorder="1" applyAlignment="1">
      <alignment horizontal="left" vertical="center" indent="1"/>
    </xf>
    <xf numFmtId="0" fontId="7" fillId="47" borderId="2" xfId="11" applyFill="1">
      <alignment horizontal="center" vertical="center"/>
    </xf>
    <xf numFmtId="9" fontId="4" fillId="47" borderId="2" xfId="2" applyFont="1" applyFill="1" applyBorder="1" applyAlignment="1">
      <alignment horizontal="center" vertical="center"/>
    </xf>
    <xf numFmtId="169" fontId="0" fillId="47" borderId="2" xfId="0" applyNumberFormat="1" applyFill="1" applyBorder="1" applyAlignment="1">
      <alignment horizontal="center" vertical="center"/>
    </xf>
    <xf numFmtId="169" fontId="4" fillId="47" borderId="2" xfId="0" applyNumberFormat="1" applyFont="1" applyFill="1" applyBorder="1" applyAlignment="1">
      <alignment horizontal="center" vertical="center"/>
    </xf>
    <xf numFmtId="0" fontId="7" fillId="46" borderId="17" xfId="12" applyFill="1" applyBorder="1">
      <alignment horizontal="left" vertical="center" indent="2"/>
    </xf>
    <xf numFmtId="0" fontId="7" fillId="46" borderId="17" xfId="11" applyFill="1" applyBorder="1">
      <alignment horizontal="center" vertical="center"/>
    </xf>
    <xf numFmtId="9" fontId="4" fillId="46" borderId="17" xfId="2" applyFont="1" applyFill="1" applyBorder="1" applyAlignment="1">
      <alignment horizontal="center" vertical="center"/>
    </xf>
    <xf numFmtId="169" fontId="7" fillId="46" borderId="17" xfId="10" applyFill="1" applyBorder="1">
      <alignment horizontal="center" vertical="center"/>
    </xf>
    <xf numFmtId="0" fontId="7" fillId="48" borderId="0" xfId="12" applyFill="1" applyBorder="1">
      <alignment horizontal="left" vertical="center" indent="2"/>
    </xf>
    <xf numFmtId="0" fontId="7" fillId="48" borderId="0" xfId="11" applyFill="1" applyBorder="1">
      <alignment horizontal="center" vertical="center"/>
    </xf>
    <xf numFmtId="9" fontId="4" fillId="48" borderId="0" xfId="2" applyFont="1" applyFill="1" applyBorder="1" applyAlignment="1">
      <alignment horizontal="center" vertical="center"/>
    </xf>
    <xf numFmtId="169" fontId="7" fillId="48" borderId="0" xfId="10" applyFill="1" applyBorder="1">
      <alignment horizontal="center" vertical="center"/>
    </xf>
    <xf numFmtId="0" fontId="4" fillId="48" borderId="0" xfId="0" applyFont="1" applyFill="1" applyBorder="1" applyAlignment="1">
      <alignment horizontal="center" vertical="center"/>
    </xf>
    <xf numFmtId="0" fontId="0" fillId="48" borderId="0" xfId="0" applyFill="1" applyBorder="1" applyAlignment="1">
      <alignment vertical="center"/>
    </xf>
    <xf numFmtId="0" fontId="7" fillId="48" borderId="0" xfId="12" applyFill="1" applyBorder="1" applyAlignment="1">
      <alignment horizontal="left" vertical="center" wrapText="1"/>
    </xf>
    <xf numFmtId="0" fontId="7" fillId="48" borderId="0" xfId="11" applyFill="1" applyBorder="1" applyAlignment="1">
      <alignment horizontal="center" vertical="center" wrapText="1"/>
    </xf>
    <xf numFmtId="9" fontId="4" fillId="48" borderId="0" xfId="2" applyFont="1" applyFill="1" applyBorder="1" applyAlignment="1">
      <alignment horizontal="center" vertical="center" wrapText="1"/>
    </xf>
    <xf numFmtId="169" fontId="7" fillId="48" borderId="0" xfId="10" applyFill="1" applyBorder="1" applyAlignment="1">
      <alignment horizontal="center" vertical="center" wrapText="1"/>
    </xf>
    <xf numFmtId="0" fontId="5" fillId="48" borderId="0" xfId="0" applyFont="1" applyFill="1" applyBorder="1" applyAlignment="1">
      <alignment horizontal="left" vertical="center" indent="1"/>
    </xf>
    <xf numFmtId="169" fontId="0" fillId="48" borderId="0" xfId="0" applyNumberFormat="1" applyFill="1" applyBorder="1" applyAlignment="1">
      <alignment horizontal="center" vertical="center"/>
    </xf>
    <xf numFmtId="169" fontId="4" fillId="48" borderId="0" xfId="0" applyNumberFormat="1" applyFont="1" applyFill="1" applyBorder="1" applyAlignment="1">
      <alignment horizontal="center" vertical="center"/>
    </xf>
    <xf numFmtId="0" fontId="0" fillId="48" borderId="0" xfId="0" applyFill="1" applyBorder="1"/>
    <xf numFmtId="0" fontId="0" fillId="48" borderId="0" xfId="0" applyFill="1" applyBorder="1" applyAlignment="1">
      <alignment horizontal="center"/>
    </xf>
    <xf numFmtId="0" fontId="8" fillId="0" borderId="0" xfId="0" applyFont="1" applyAlignment="1">
      <alignment horizontal="center"/>
    </xf>
    <xf numFmtId="0" fontId="33" fillId="7" borderId="2" xfId="11" applyFont="1" applyFill="1">
      <alignment horizontal="center" vertical="center"/>
    </xf>
    <xf numFmtId="0" fontId="33" fillId="2" borderId="2" xfId="11" applyFont="1" applyFill="1">
      <alignment horizontal="center" vertical="center"/>
    </xf>
    <xf numFmtId="0" fontId="33" fillId="3" borderId="2" xfId="11" applyFont="1" applyFill="1">
      <alignment horizontal="center" vertical="center"/>
    </xf>
    <xf numFmtId="0" fontId="33" fillId="10" borderId="2" xfId="11" applyFont="1" applyFill="1">
      <alignment horizontal="center" vertical="center"/>
    </xf>
    <xf numFmtId="0" fontId="33" fillId="9" borderId="2" xfId="11" applyFont="1" applyFill="1">
      <alignment horizontal="center" vertical="center"/>
    </xf>
    <xf numFmtId="170" fontId="0" fillId="6" borderId="4" xfId="0" applyNumberFormat="1" applyFill="1" applyBorder="1" applyAlignment="1">
      <alignment horizontal="left" vertical="center" wrapText="1" indent="1"/>
    </xf>
    <xf numFmtId="170" fontId="0" fillId="6" borderId="1" xfId="0" applyNumberFormat="1" applyFill="1" applyBorder="1" applyAlignment="1">
      <alignment horizontal="left" vertical="center" wrapText="1" indent="1"/>
    </xf>
    <xf numFmtId="170" fontId="0" fillId="6" borderId="5" xfId="0" applyNumberFormat="1" applyFill="1" applyBorder="1" applyAlignment="1">
      <alignment horizontal="left" vertical="center" wrapText="1" indent="1"/>
    </xf>
    <xf numFmtId="0" fontId="7" fillId="0" borderId="0" xfId="8">
      <alignment horizontal="right" indent="1"/>
    </xf>
    <xf numFmtId="0" fontId="7" fillId="0" borderId="7" xfId="8" applyBorder="1">
      <alignment horizontal="right" indent="1"/>
    </xf>
    <xf numFmtId="0" fontId="0" fillId="0" borderId="10" xfId="0" applyBorder="1"/>
    <xf numFmtId="172" fontId="7" fillId="0" borderId="3" xfId="9" applyNumberFormat="1">
      <alignment horizontal="center" vertical="center"/>
    </xf>
    <xf numFmtId="0" fontId="4" fillId="0" borderId="18" xfId="0" applyFont="1" applyBorder="1" applyAlignment="1">
      <alignment horizontal="center" vertical="center"/>
    </xf>
    <xf numFmtId="0" fontId="0" fillId="0" borderId="19" xfId="0" applyBorder="1" applyAlignment="1">
      <alignment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00000000-0005-0000-0000-000001000000}"/>
    <cellStyle name="Hipervínculo" xfId="1" builtinId="8" customBuiltin="1"/>
    <cellStyle name="Hipervínculo visitado" xfId="13" builtinId="9" customBuiltin="1"/>
    <cellStyle name="Incorrecto" xfId="19" builtinId="27" customBuiltin="1"/>
    <cellStyle name="Inicio del proyecto" xfId="9" xr:uid="{00000000-0005-0000-0000-000009000000}"/>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00000000-0005-0000-0000-000006000000}"/>
    <cellStyle name="Normal" xfId="0" builtinId="0" customBuiltin="1"/>
    <cellStyle name="Notas" xfId="27" builtinId="10" customBuiltin="1"/>
    <cellStyle name="Porcentaje" xfId="2" builtinId="5" customBuiltin="1"/>
    <cellStyle name="Salida" xfId="22" builtinId="21" customBuiltin="1"/>
    <cellStyle name="Tarea" xfId="12" xr:uid="{00000000-0005-0000-0000-00000A000000}"/>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00000000-0005-0000-0000-00000C000000}"/>
  </cellStyles>
  <dxfs count="387">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386"/>
      <tableStyleElement type="headerRow" dxfId="385"/>
      <tableStyleElement type="totalRow" dxfId="384"/>
      <tableStyleElement type="firstColumn" dxfId="383"/>
      <tableStyleElement type="lastColumn" dxfId="382"/>
      <tableStyleElement type="firstRowStripe" dxfId="381"/>
      <tableStyleElement type="secondRowStripe" dxfId="380"/>
      <tableStyleElement type="firstColumnStripe" dxfId="379"/>
      <tableStyleElement type="secondColumnStripe" dxfId="37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Y41"/>
  <sheetViews>
    <sheetView showGridLines="0" tabSelected="1" showRuler="0" topLeftCell="F1" zoomScale="70" zoomScaleNormal="70" zoomScalePageLayoutView="70" workbookViewId="0">
      <pane ySplit="6" topLeftCell="A17" activePane="bottomLeft" state="frozen"/>
      <selection pane="bottomLeft" activeCell="F33" sqref="F33"/>
    </sheetView>
  </sheetViews>
  <sheetFormatPr baseColWidth="10" defaultColWidth="9.109375" defaultRowHeight="29.95" customHeight="1" x14ac:dyDescent="0.3"/>
  <cols>
    <col min="1" max="1" width="2.6640625" style="27" customWidth="1"/>
    <col min="2" max="2" width="38.21875" customWidth="1"/>
    <col min="3" max="3" width="30.6640625" customWidth="1"/>
    <col min="4" max="4" width="10.6640625" customWidth="1"/>
    <col min="5" max="5" width="10.6640625" style="5" bestFit="1" customWidth="1"/>
    <col min="6" max="6" width="10.6640625" bestFit="1" customWidth="1"/>
    <col min="7" max="7" width="2.6640625" customWidth="1"/>
    <col min="8" max="8" width="9.44140625" hidden="1" customWidth="1"/>
    <col min="9" max="64" width="2.6640625" customWidth="1"/>
    <col min="65" max="65" width="3.77734375" customWidth="1"/>
    <col min="66" max="66" width="3.5546875" customWidth="1"/>
    <col min="67" max="67" width="2.88671875" customWidth="1"/>
    <col min="68" max="68" width="3.44140625" customWidth="1"/>
    <col min="69" max="70" width="3.33203125" customWidth="1"/>
    <col min="71" max="73" width="3.44140625" customWidth="1"/>
    <col min="74" max="75" width="3.21875" customWidth="1"/>
    <col min="76" max="76" width="3.44140625" customWidth="1"/>
    <col min="77" max="78" width="3.21875" customWidth="1"/>
    <col min="79" max="79" width="3.44140625" customWidth="1"/>
    <col min="80" max="85" width="3.21875" customWidth="1"/>
    <col min="86" max="86" width="3.44140625" customWidth="1"/>
    <col min="87" max="88" width="3.21875" customWidth="1"/>
    <col min="89" max="89" width="3.44140625" customWidth="1"/>
    <col min="90" max="99" width="3.21875" customWidth="1"/>
    <col min="100" max="100" width="3.44140625" customWidth="1"/>
    <col min="101" max="102" width="3.21875" customWidth="1"/>
    <col min="103" max="103" width="3.88671875" customWidth="1"/>
    <col min="104" max="104" width="3.44140625" customWidth="1"/>
    <col min="105" max="105" width="3.21875" customWidth="1"/>
    <col min="106" max="106" width="3.44140625" customWidth="1"/>
    <col min="107" max="107" width="3.21875" customWidth="1"/>
    <col min="108" max="113" width="3.44140625" customWidth="1"/>
    <col min="114" max="114" width="3.21875" customWidth="1"/>
    <col min="115" max="115" width="3.44140625" customWidth="1"/>
    <col min="116" max="117" width="3.21875" customWidth="1"/>
    <col min="118" max="118" width="3.44140625" customWidth="1"/>
    <col min="119" max="119" width="3.21875" customWidth="1"/>
    <col min="120" max="120" width="3.44140625" customWidth="1"/>
    <col min="121" max="123" width="3.21875" customWidth="1"/>
    <col min="124" max="124" width="3.44140625" customWidth="1"/>
    <col min="125" max="125" width="3.21875" customWidth="1"/>
    <col min="126" max="127" width="3.44140625" customWidth="1"/>
    <col min="128" max="128" width="3.88671875" customWidth="1"/>
    <col min="129" max="130" width="3.6640625" customWidth="1"/>
    <col min="131" max="131" width="4.21875" customWidth="1"/>
    <col min="132" max="132" width="3.44140625" customWidth="1"/>
    <col min="133" max="133" width="3.6640625" customWidth="1"/>
    <col min="134" max="134" width="3.44140625" customWidth="1"/>
    <col min="135" max="135" width="3.6640625" customWidth="1"/>
    <col min="136" max="136" width="4.21875" customWidth="1"/>
    <col min="137" max="137" width="3.88671875" customWidth="1"/>
    <col min="138" max="139" width="4" customWidth="1"/>
    <col min="140" max="140" width="3.88671875" customWidth="1"/>
    <col min="141" max="141" width="3.6640625" customWidth="1"/>
    <col min="142" max="142" width="5" customWidth="1"/>
    <col min="143" max="143" width="4" customWidth="1"/>
    <col min="144" max="145" width="4.21875" customWidth="1"/>
    <col min="146" max="146" width="3.5546875" customWidth="1"/>
    <col min="147" max="149" width="3.6640625" customWidth="1"/>
    <col min="150" max="150" width="3.88671875" customWidth="1"/>
    <col min="151" max="151" width="3.5546875" customWidth="1"/>
    <col min="152" max="152" width="3.6640625" customWidth="1"/>
    <col min="153" max="153" width="3.88671875" customWidth="1"/>
    <col min="154" max="154" width="3.6640625" customWidth="1"/>
    <col min="155" max="155" width="3.88671875" customWidth="1"/>
  </cols>
  <sheetData>
    <row r="1" spans="1:155" ht="29.95" customHeight="1" x14ac:dyDescent="0.55000000000000004">
      <c r="A1" s="28" t="s">
        <v>0</v>
      </c>
      <c r="B1" s="31" t="s">
        <v>35</v>
      </c>
      <c r="C1" s="1"/>
      <c r="D1" s="2"/>
      <c r="E1" s="4"/>
      <c r="F1" s="18"/>
      <c r="H1" s="2"/>
      <c r="I1" s="10"/>
    </row>
    <row r="2" spans="1:155" ht="29.95" customHeight="1" x14ac:dyDescent="0.35">
      <c r="A2" s="27" t="s">
        <v>1</v>
      </c>
      <c r="B2" s="32" t="s">
        <v>59</v>
      </c>
      <c r="I2" s="29"/>
    </row>
    <row r="3" spans="1:155" ht="29.65" customHeight="1" x14ac:dyDescent="0.3">
      <c r="A3" s="27" t="s">
        <v>2</v>
      </c>
      <c r="B3" s="33"/>
      <c r="C3" s="109" t="s">
        <v>14</v>
      </c>
      <c r="D3" s="110"/>
      <c r="E3" s="112">
        <v>43892</v>
      </c>
      <c r="F3" s="112"/>
    </row>
    <row r="4" spans="1:155" ht="29.95" customHeight="1" x14ac:dyDescent="0.3">
      <c r="A4" s="28" t="s">
        <v>34</v>
      </c>
      <c r="C4" s="109" t="s">
        <v>15</v>
      </c>
      <c r="D4" s="110"/>
      <c r="E4" s="6">
        <v>1</v>
      </c>
      <c r="I4" s="106">
        <f>I5</f>
        <v>43892</v>
      </c>
      <c r="J4" s="107"/>
      <c r="K4" s="107"/>
      <c r="L4" s="107"/>
      <c r="M4" s="107"/>
      <c r="N4" s="107"/>
      <c r="O4" s="108"/>
      <c r="P4" s="106">
        <f>P5</f>
        <v>43899</v>
      </c>
      <c r="Q4" s="107"/>
      <c r="R4" s="107"/>
      <c r="S4" s="107"/>
      <c r="T4" s="107"/>
      <c r="U4" s="107"/>
      <c r="V4" s="108"/>
      <c r="W4" s="106">
        <f>W5</f>
        <v>43906</v>
      </c>
      <c r="X4" s="107"/>
      <c r="Y4" s="107"/>
      <c r="Z4" s="107"/>
      <c r="AA4" s="107"/>
      <c r="AB4" s="107"/>
      <c r="AC4" s="108"/>
      <c r="AD4" s="106">
        <f>AD5</f>
        <v>43913</v>
      </c>
      <c r="AE4" s="107"/>
      <c r="AF4" s="107"/>
      <c r="AG4" s="107"/>
      <c r="AH4" s="107"/>
      <c r="AI4" s="107"/>
      <c r="AJ4" s="108"/>
      <c r="AK4" s="106">
        <f>AK5</f>
        <v>43920</v>
      </c>
      <c r="AL4" s="107"/>
      <c r="AM4" s="107"/>
      <c r="AN4" s="107"/>
      <c r="AO4" s="107"/>
      <c r="AP4" s="107"/>
      <c r="AQ4" s="108"/>
      <c r="AR4" s="106">
        <f>AR5</f>
        <v>43927</v>
      </c>
      <c r="AS4" s="107"/>
      <c r="AT4" s="107"/>
      <c r="AU4" s="107"/>
      <c r="AV4" s="107"/>
      <c r="AW4" s="107"/>
      <c r="AX4" s="108"/>
      <c r="AY4" s="106">
        <f>AY5</f>
        <v>43934</v>
      </c>
      <c r="AZ4" s="107"/>
      <c r="BA4" s="107"/>
      <c r="BB4" s="107"/>
      <c r="BC4" s="107"/>
      <c r="BD4" s="107"/>
      <c r="BE4" s="108"/>
      <c r="BF4" s="106">
        <f>BF5</f>
        <v>43941</v>
      </c>
      <c r="BG4" s="107"/>
      <c r="BH4" s="107"/>
      <c r="BI4" s="107"/>
      <c r="BJ4" s="107"/>
      <c r="BK4" s="107"/>
      <c r="BL4" s="108"/>
      <c r="BM4" s="106">
        <f>BM5</f>
        <v>43948</v>
      </c>
      <c r="BN4" s="107"/>
      <c r="BO4" s="107"/>
      <c r="BP4" s="107"/>
      <c r="BQ4" s="107"/>
      <c r="BR4" s="107"/>
      <c r="BS4" s="108"/>
      <c r="BT4" s="106">
        <f>BT5</f>
        <v>43955</v>
      </c>
      <c r="BU4" s="107"/>
      <c r="BV4" s="107"/>
      <c r="BW4" s="107"/>
      <c r="BX4" s="107"/>
      <c r="BY4" s="107"/>
      <c r="BZ4" s="108"/>
      <c r="CA4" s="106">
        <f>CA5</f>
        <v>43962</v>
      </c>
      <c r="CB4" s="107"/>
      <c r="CC4" s="107"/>
      <c r="CD4" s="107"/>
      <c r="CE4" s="107"/>
      <c r="CF4" s="107"/>
      <c r="CG4" s="108"/>
      <c r="CH4" s="106">
        <f>CH5</f>
        <v>43969</v>
      </c>
      <c r="CI4" s="107"/>
      <c r="CJ4" s="107"/>
      <c r="CK4" s="107"/>
      <c r="CL4" s="107"/>
      <c r="CM4" s="107"/>
      <c r="CN4" s="108"/>
      <c r="CO4" s="106">
        <f>CO5</f>
        <v>43976</v>
      </c>
      <c r="CP4" s="107"/>
      <c r="CQ4" s="107"/>
      <c r="CR4" s="107"/>
      <c r="CS4" s="107"/>
      <c r="CT4" s="107"/>
      <c r="CU4" s="108"/>
      <c r="CV4" s="106">
        <f>CV5</f>
        <v>43983</v>
      </c>
      <c r="CW4" s="107"/>
      <c r="CX4" s="107"/>
      <c r="CY4" s="107"/>
      <c r="CZ4" s="107"/>
      <c r="DA4" s="107"/>
      <c r="DB4" s="108"/>
      <c r="DC4" s="106">
        <f>DC5</f>
        <v>43990</v>
      </c>
      <c r="DD4" s="107"/>
      <c r="DE4" s="107"/>
      <c r="DF4" s="107"/>
      <c r="DG4" s="107"/>
      <c r="DH4" s="107"/>
      <c r="DI4" s="108"/>
      <c r="DJ4" s="106">
        <f>DJ5</f>
        <v>43997</v>
      </c>
      <c r="DK4" s="107"/>
      <c r="DL4" s="107"/>
      <c r="DM4" s="107"/>
      <c r="DN4" s="107"/>
      <c r="DO4" s="107"/>
      <c r="DP4" s="108"/>
      <c r="DQ4" s="106">
        <f>DQ5</f>
        <v>44004</v>
      </c>
      <c r="DR4" s="107"/>
      <c r="DS4" s="107"/>
      <c r="DT4" s="107"/>
      <c r="DU4" s="107"/>
      <c r="DV4" s="107"/>
      <c r="DW4" s="108"/>
      <c r="DX4" s="106">
        <f>DX5</f>
        <v>44011</v>
      </c>
      <c r="DY4" s="107"/>
      <c r="DZ4" s="107"/>
      <c r="EA4" s="107"/>
      <c r="EB4" s="107"/>
      <c r="EC4" s="107"/>
      <c r="ED4" s="108"/>
      <c r="EE4" s="106">
        <f>EE5</f>
        <v>44018</v>
      </c>
      <c r="EF4" s="107"/>
      <c r="EG4" s="107"/>
      <c r="EH4" s="107"/>
      <c r="EI4" s="107"/>
      <c r="EJ4" s="107"/>
      <c r="EK4" s="108"/>
      <c r="EL4" s="106">
        <f>EL5</f>
        <v>44025</v>
      </c>
      <c r="EM4" s="107"/>
      <c r="EN4" s="107"/>
      <c r="EO4" s="107"/>
      <c r="EP4" s="107"/>
      <c r="EQ4" s="107"/>
      <c r="ER4" s="108"/>
      <c r="ES4" s="106">
        <f>ES5</f>
        <v>44032</v>
      </c>
      <c r="ET4" s="107"/>
      <c r="EU4" s="107"/>
      <c r="EV4" s="107"/>
      <c r="EW4" s="107"/>
      <c r="EX4" s="107"/>
      <c r="EY4" s="108"/>
    </row>
    <row r="5" spans="1:155" ht="15" customHeight="1" x14ac:dyDescent="0.3">
      <c r="A5" s="28" t="s">
        <v>3</v>
      </c>
      <c r="B5" s="111"/>
      <c r="C5" s="111"/>
      <c r="D5" s="111"/>
      <c r="E5" s="111"/>
      <c r="F5" s="111"/>
      <c r="G5" s="111"/>
      <c r="I5" s="44">
        <f>Project_Start-WEEKDAY(Project_Start,1)+2+7*(Display_Week-1)</f>
        <v>43892</v>
      </c>
      <c r="J5" s="45">
        <f>I5+1</f>
        <v>43893</v>
      </c>
      <c r="K5" s="45">
        <f t="shared" ref="K5:AX5" si="0">J5+1</f>
        <v>43894</v>
      </c>
      <c r="L5" s="45">
        <f t="shared" si="0"/>
        <v>43895</v>
      </c>
      <c r="M5" s="45">
        <f t="shared" si="0"/>
        <v>43896</v>
      </c>
      <c r="N5" s="45">
        <f t="shared" si="0"/>
        <v>43897</v>
      </c>
      <c r="O5" s="46">
        <f t="shared" si="0"/>
        <v>43898</v>
      </c>
      <c r="P5" s="44">
        <f>O5+1</f>
        <v>43899</v>
      </c>
      <c r="Q5" s="45">
        <f>P5+1</f>
        <v>43900</v>
      </c>
      <c r="R5" s="45">
        <f t="shared" si="0"/>
        <v>43901</v>
      </c>
      <c r="S5" s="45">
        <f t="shared" si="0"/>
        <v>43902</v>
      </c>
      <c r="T5" s="45">
        <f t="shared" si="0"/>
        <v>43903</v>
      </c>
      <c r="U5" s="45">
        <f t="shared" si="0"/>
        <v>43904</v>
      </c>
      <c r="V5" s="46">
        <f t="shared" si="0"/>
        <v>43905</v>
      </c>
      <c r="W5" s="44">
        <f>V5+1</f>
        <v>43906</v>
      </c>
      <c r="X5" s="45">
        <f>W5+1</f>
        <v>43907</v>
      </c>
      <c r="Y5" s="45">
        <f t="shared" si="0"/>
        <v>43908</v>
      </c>
      <c r="Z5" s="45">
        <f t="shared" si="0"/>
        <v>43909</v>
      </c>
      <c r="AA5" s="45">
        <f t="shared" si="0"/>
        <v>43910</v>
      </c>
      <c r="AB5" s="45">
        <f t="shared" si="0"/>
        <v>43911</v>
      </c>
      <c r="AC5" s="46">
        <f t="shared" si="0"/>
        <v>43912</v>
      </c>
      <c r="AD5" s="44">
        <f>AC5+1</f>
        <v>43913</v>
      </c>
      <c r="AE5" s="45">
        <f>AD5+1</f>
        <v>43914</v>
      </c>
      <c r="AF5" s="45">
        <f t="shared" si="0"/>
        <v>43915</v>
      </c>
      <c r="AG5" s="45">
        <f t="shared" si="0"/>
        <v>43916</v>
      </c>
      <c r="AH5" s="45">
        <f t="shared" si="0"/>
        <v>43917</v>
      </c>
      <c r="AI5" s="45">
        <f t="shared" si="0"/>
        <v>43918</v>
      </c>
      <c r="AJ5" s="46">
        <f t="shared" si="0"/>
        <v>43919</v>
      </c>
      <c r="AK5" s="44">
        <f>AJ5+1</f>
        <v>43920</v>
      </c>
      <c r="AL5" s="45">
        <f>AK5+1</f>
        <v>43921</v>
      </c>
      <c r="AM5" s="45">
        <f t="shared" si="0"/>
        <v>43922</v>
      </c>
      <c r="AN5" s="45">
        <f t="shared" si="0"/>
        <v>43923</v>
      </c>
      <c r="AO5" s="45">
        <f t="shared" si="0"/>
        <v>43924</v>
      </c>
      <c r="AP5" s="45">
        <f t="shared" si="0"/>
        <v>43925</v>
      </c>
      <c r="AQ5" s="46">
        <f t="shared" si="0"/>
        <v>43926</v>
      </c>
      <c r="AR5" s="44">
        <f>AQ5+1</f>
        <v>43927</v>
      </c>
      <c r="AS5" s="45">
        <f>AR5+1</f>
        <v>43928</v>
      </c>
      <c r="AT5" s="45">
        <f t="shared" si="0"/>
        <v>43929</v>
      </c>
      <c r="AU5" s="45">
        <f t="shared" si="0"/>
        <v>43930</v>
      </c>
      <c r="AV5" s="45">
        <f t="shared" si="0"/>
        <v>43931</v>
      </c>
      <c r="AW5" s="45">
        <f t="shared" si="0"/>
        <v>43932</v>
      </c>
      <c r="AX5" s="46">
        <f t="shared" si="0"/>
        <v>43933</v>
      </c>
      <c r="AY5" s="44">
        <f>AX5+1</f>
        <v>43934</v>
      </c>
      <c r="AZ5" s="45">
        <f>AY5+1</f>
        <v>43935</v>
      </c>
      <c r="BA5" s="45">
        <f t="shared" ref="BA5:BE5" si="1">AZ5+1</f>
        <v>43936</v>
      </c>
      <c r="BB5" s="45">
        <f t="shared" si="1"/>
        <v>43937</v>
      </c>
      <c r="BC5" s="45">
        <f t="shared" si="1"/>
        <v>43938</v>
      </c>
      <c r="BD5" s="45">
        <f t="shared" si="1"/>
        <v>43939</v>
      </c>
      <c r="BE5" s="46">
        <f t="shared" si="1"/>
        <v>43940</v>
      </c>
      <c r="BF5" s="44">
        <f>BE5+1</f>
        <v>43941</v>
      </c>
      <c r="BG5" s="45">
        <f>BF5+1</f>
        <v>43942</v>
      </c>
      <c r="BH5" s="45">
        <f t="shared" ref="BH5:BL5" si="2">BG5+1</f>
        <v>43943</v>
      </c>
      <c r="BI5" s="45">
        <f t="shared" si="2"/>
        <v>43944</v>
      </c>
      <c r="BJ5" s="45">
        <f t="shared" si="2"/>
        <v>43945</v>
      </c>
      <c r="BK5" s="45">
        <f t="shared" si="2"/>
        <v>43946</v>
      </c>
      <c r="BL5" s="46">
        <f t="shared" si="2"/>
        <v>43947</v>
      </c>
      <c r="BM5" s="44">
        <f>BL5+1</f>
        <v>43948</v>
      </c>
      <c r="BN5" s="45">
        <f>BM5+1</f>
        <v>43949</v>
      </c>
      <c r="BO5" s="45">
        <f t="shared" ref="BO5" si="3">BN5+1</f>
        <v>43950</v>
      </c>
      <c r="BP5" s="45">
        <f t="shared" ref="BP5" si="4">BO5+1</f>
        <v>43951</v>
      </c>
      <c r="BQ5" s="45">
        <f t="shared" ref="BQ5" si="5">BP5+1</f>
        <v>43952</v>
      </c>
      <c r="BR5" s="45">
        <f t="shared" ref="BR5" si="6">BQ5+1</f>
        <v>43953</v>
      </c>
      <c r="BS5" s="46">
        <f t="shared" ref="BS5" si="7">BR5+1</f>
        <v>43954</v>
      </c>
      <c r="BT5" s="44">
        <f>BS5+1</f>
        <v>43955</v>
      </c>
      <c r="BU5" s="45">
        <f>BT5+1</f>
        <v>43956</v>
      </c>
      <c r="BV5" s="45">
        <f t="shared" ref="BV5" si="8">BU5+1</f>
        <v>43957</v>
      </c>
      <c r="BW5" s="45">
        <f t="shared" ref="BW5" si="9">BV5+1</f>
        <v>43958</v>
      </c>
      <c r="BX5" s="45">
        <f t="shared" ref="BX5" si="10">BW5+1</f>
        <v>43959</v>
      </c>
      <c r="BY5" s="45">
        <f t="shared" ref="BY5" si="11">BX5+1</f>
        <v>43960</v>
      </c>
      <c r="BZ5" s="46">
        <f t="shared" ref="BZ5" si="12">BY5+1</f>
        <v>43961</v>
      </c>
      <c r="CA5" s="44">
        <f>BZ5+1</f>
        <v>43962</v>
      </c>
      <c r="CB5" s="45">
        <f>CA5+1</f>
        <v>43963</v>
      </c>
      <c r="CC5" s="45">
        <f t="shared" ref="CC5" si="13">CB5+1</f>
        <v>43964</v>
      </c>
      <c r="CD5" s="45">
        <f t="shared" ref="CD5" si="14">CC5+1</f>
        <v>43965</v>
      </c>
      <c r="CE5" s="45">
        <f t="shared" ref="CE5" si="15">CD5+1</f>
        <v>43966</v>
      </c>
      <c r="CF5" s="45">
        <f t="shared" ref="CF5" si="16">CE5+1</f>
        <v>43967</v>
      </c>
      <c r="CG5" s="46">
        <f t="shared" ref="CG5" si="17">CF5+1</f>
        <v>43968</v>
      </c>
      <c r="CH5" s="44">
        <f>CG5+1</f>
        <v>43969</v>
      </c>
      <c r="CI5" s="45">
        <f>CH5+1</f>
        <v>43970</v>
      </c>
      <c r="CJ5" s="45">
        <f t="shared" ref="CJ5" si="18">CI5+1</f>
        <v>43971</v>
      </c>
      <c r="CK5" s="45">
        <f t="shared" ref="CK5" si="19">CJ5+1</f>
        <v>43972</v>
      </c>
      <c r="CL5" s="45">
        <f t="shared" ref="CL5" si="20">CK5+1</f>
        <v>43973</v>
      </c>
      <c r="CM5" s="45">
        <f t="shared" ref="CM5" si="21">CL5+1</f>
        <v>43974</v>
      </c>
      <c r="CN5" s="46">
        <f t="shared" ref="CN5" si="22">CM5+1</f>
        <v>43975</v>
      </c>
      <c r="CO5" s="44">
        <f>CN5+1</f>
        <v>43976</v>
      </c>
      <c r="CP5" s="45">
        <f>CO5+1</f>
        <v>43977</v>
      </c>
      <c r="CQ5" s="45">
        <f t="shared" ref="CQ5" si="23">CP5+1</f>
        <v>43978</v>
      </c>
      <c r="CR5" s="45">
        <f t="shared" ref="CR5" si="24">CQ5+1</f>
        <v>43979</v>
      </c>
      <c r="CS5" s="45">
        <f t="shared" ref="CS5" si="25">CR5+1</f>
        <v>43980</v>
      </c>
      <c r="CT5" s="45">
        <f t="shared" ref="CT5" si="26">CS5+1</f>
        <v>43981</v>
      </c>
      <c r="CU5" s="46">
        <f t="shared" ref="CU5" si="27">CT5+1</f>
        <v>43982</v>
      </c>
      <c r="CV5" s="44">
        <f>CU5+1</f>
        <v>43983</v>
      </c>
      <c r="CW5" s="45">
        <f>CV5+1</f>
        <v>43984</v>
      </c>
      <c r="CX5" s="45">
        <f t="shared" ref="CX5" si="28">CW5+1</f>
        <v>43985</v>
      </c>
      <c r="CY5" s="45">
        <f t="shared" ref="CY5" si="29">CX5+1</f>
        <v>43986</v>
      </c>
      <c r="CZ5" s="45">
        <f t="shared" ref="CZ5" si="30">CY5+1</f>
        <v>43987</v>
      </c>
      <c r="DA5" s="45">
        <f t="shared" ref="DA5" si="31">CZ5+1</f>
        <v>43988</v>
      </c>
      <c r="DB5" s="46">
        <f t="shared" ref="DB5" si="32">DA5+1</f>
        <v>43989</v>
      </c>
      <c r="DC5" s="44">
        <f>DB5+1</f>
        <v>43990</v>
      </c>
      <c r="DD5" s="45">
        <f>DC5+1</f>
        <v>43991</v>
      </c>
      <c r="DE5" s="45">
        <f t="shared" ref="DE5" si="33">DD5+1</f>
        <v>43992</v>
      </c>
      <c r="DF5" s="45">
        <f t="shared" ref="DF5" si="34">DE5+1</f>
        <v>43993</v>
      </c>
      <c r="DG5" s="45">
        <f t="shared" ref="DG5" si="35">DF5+1</f>
        <v>43994</v>
      </c>
      <c r="DH5" s="45">
        <f t="shared" ref="DH5" si="36">DG5+1</f>
        <v>43995</v>
      </c>
      <c r="DI5" s="46">
        <f t="shared" ref="DI5" si="37">DH5+1</f>
        <v>43996</v>
      </c>
      <c r="DJ5" s="44">
        <f>DI5+1</f>
        <v>43997</v>
      </c>
      <c r="DK5" s="45">
        <f>DJ5+1</f>
        <v>43998</v>
      </c>
      <c r="DL5" s="45">
        <f t="shared" ref="DL5" si="38">DK5+1</f>
        <v>43999</v>
      </c>
      <c r="DM5" s="45">
        <f t="shared" ref="DM5" si="39">DL5+1</f>
        <v>44000</v>
      </c>
      <c r="DN5" s="45">
        <f t="shared" ref="DN5" si="40">DM5+1</f>
        <v>44001</v>
      </c>
      <c r="DO5" s="45">
        <f t="shared" ref="DO5" si="41">DN5+1</f>
        <v>44002</v>
      </c>
      <c r="DP5" s="46">
        <f t="shared" ref="DP5" si="42">DO5+1</f>
        <v>44003</v>
      </c>
      <c r="DQ5" s="44">
        <f>DP5+1</f>
        <v>44004</v>
      </c>
      <c r="DR5" s="45">
        <f>DQ5+1</f>
        <v>44005</v>
      </c>
      <c r="DS5" s="45">
        <f t="shared" ref="DS5" si="43">DR5+1</f>
        <v>44006</v>
      </c>
      <c r="DT5" s="45">
        <f t="shared" ref="DT5" si="44">DS5+1</f>
        <v>44007</v>
      </c>
      <c r="DU5" s="45">
        <f t="shared" ref="DU5" si="45">DT5+1</f>
        <v>44008</v>
      </c>
      <c r="DV5" s="45">
        <f t="shared" ref="DV5" si="46">DU5+1</f>
        <v>44009</v>
      </c>
      <c r="DW5" s="46">
        <f t="shared" ref="DW5" si="47">DV5+1</f>
        <v>44010</v>
      </c>
      <c r="DX5" s="44">
        <f>DW5+1</f>
        <v>44011</v>
      </c>
      <c r="DY5" s="45">
        <f>DX5+1</f>
        <v>44012</v>
      </c>
      <c r="DZ5" s="45">
        <f t="shared" ref="DZ5" si="48">DY5+1</f>
        <v>44013</v>
      </c>
      <c r="EA5" s="45">
        <f t="shared" ref="EA5" si="49">DZ5+1</f>
        <v>44014</v>
      </c>
      <c r="EB5" s="45">
        <f t="shared" ref="EB5" si="50">EA5+1</f>
        <v>44015</v>
      </c>
      <c r="EC5" s="45">
        <f t="shared" ref="EC5" si="51">EB5+1</f>
        <v>44016</v>
      </c>
      <c r="ED5" s="46">
        <f t="shared" ref="ED5" si="52">EC5+1</f>
        <v>44017</v>
      </c>
      <c r="EE5" s="44">
        <f>ED5+1</f>
        <v>44018</v>
      </c>
      <c r="EF5" s="45">
        <f>EE5+1</f>
        <v>44019</v>
      </c>
      <c r="EG5" s="45">
        <f t="shared" ref="EG5" si="53">EF5+1</f>
        <v>44020</v>
      </c>
      <c r="EH5" s="45">
        <f t="shared" ref="EH5" si="54">EG5+1</f>
        <v>44021</v>
      </c>
      <c r="EI5" s="45">
        <f t="shared" ref="EI5" si="55">EH5+1</f>
        <v>44022</v>
      </c>
      <c r="EJ5" s="45">
        <f t="shared" ref="EJ5" si="56">EI5+1</f>
        <v>44023</v>
      </c>
      <c r="EK5" s="46">
        <f t="shared" ref="EK5" si="57">EJ5+1</f>
        <v>44024</v>
      </c>
      <c r="EL5" s="44">
        <f>EK5+1</f>
        <v>44025</v>
      </c>
      <c r="EM5" s="45">
        <f>EL5+1</f>
        <v>44026</v>
      </c>
      <c r="EN5" s="45">
        <f t="shared" ref="EN5" si="58">EM5+1</f>
        <v>44027</v>
      </c>
      <c r="EO5" s="45">
        <f t="shared" ref="EO5" si="59">EN5+1</f>
        <v>44028</v>
      </c>
      <c r="EP5" s="45">
        <f t="shared" ref="EP5" si="60">EO5+1</f>
        <v>44029</v>
      </c>
      <c r="EQ5" s="45">
        <f t="shared" ref="EQ5" si="61">EP5+1</f>
        <v>44030</v>
      </c>
      <c r="ER5" s="46">
        <f t="shared" ref="ER5" si="62">EQ5+1</f>
        <v>44031</v>
      </c>
      <c r="ES5" s="44">
        <f>ER5+1</f>
        <v>44032</v>
      </c>
      <c r="ET5" s="45">
        <f>ES5+1</f>
        <v>44033</v>
      </c>
      <c r="EU5" s="45">
        <f t="shared" ref="EU5" si="63">ET5+1</f>
        <v>44034</v>
      </c>
      <c r="EV5" s="45">
        <f t="shared" ref="EV5" si="64">EU5+1</f>
        <v>44035</v>
      </c>
      <c r="EW5" s="45">
        <f t="shared" ref="EW5" si="65">EV5+1</f>
        <v>44036</v>
      </c>
      <c r="EX5" s="45">
        <f t="shared" ref="EX5" si="66">EW5+1</f>
        <v>44037</v>
      </c>
      <c r="EY5" s="46">
        <f t="shared" ref="EY5" si="67">EX5+1</f>
        <v>44038</v>
      </c>
    </row>
    <row r="6" spans="1:155" ht="29.95" customHeight="1" thickBot="1" x14ac:dyDescent="0.35">
      <c r="A6" s="28" t="s">
        <v>4</v>
      </c>
      <c r="B6" s="7" t="s">
        <v>13</v>
      </c>
      <c r="C6" s="8" t="s">
        <v>60</v>
      </c>
      <c r="D6" s="8"/>
      <c r="E6" s="8" t="s">
        <v>16</v>
      </c>
      <c r="F6" s="8" t="s">
        <v>17</v>
      </c>
      <c r="G6" s="8"/>
      <c r="H6" s="8" t="s">
        <v>18</v>
      </c>
      <c r="I6" s="9" t="str">
        <f t="shared" ref="I6" si="68">LEFT(TEXT(I5,"ddd"),1)</f>
        <v>l</v>
      </c>
      <c r="J6" s="9" t="str">
        <f t="shared" ref="J6:AR6" si="69">LEFT(TEXT(J5,"ddd"),1)</f>
        <v>m</v>
      </c>
      <c r="K6" s="9" t="str">
        <f t="shared" si="69"/>
        <v>m</v>
      </c>
      <c r="L6" s="9" t="str">
        <f t="shared" si="69"/>
        <v>j</v>
      </c>
      <c r="M6" s="9" t="str">
        <f t="shared" si="69"/>
        <v>v</v>
      </c>
      <c r="N6" s="9" t="str">
        <f t="shared" si="69"/>
        <v>s</v>
      </c>
      <c r="O6" s="9" t="str">
        <f t="shared" si="69"/>
        <v>d</v>
      </c>
      <c r="P6" s="9" t="str">
        <f t="shared" si="69"/>
        <v>l</v>
      </c>
      <c r="Q6" s="9" t="str">
        <f t="shared" si="69"/>
        <v>m</v>
      </c>
      <c r="R6" s="9" t="str">
        <f t="shared" si="69"/>
        <v>m</v>
      </c>
      <c r="S6" s="9" t="str">
        <f t="shared" si="69"/>
        <v>j</v>
      </c>
      <c r="T6" s="9" t="str">
        <f t="shared" si="69"/>
        <v>v</v>
      </c>
      <c r="U6" s="9" t="str">
        <f t="shared" si="69"/>
        <v>s</v>
      </c>
      <c r="V6" s="9" t="str">
        <f t="shared" si="69"/>
        <v>d</v>
      </c>
      <c r="W6" s="9" t="str">
        <f t="shared" si="69"/>
        <v>l</v>
      </c>
      <c r="X6" s="9" t="str">
        <f t="shared" si="69"/>
        <v>m</v>
      </c>
      <c r="Y6" s="9" t="str">
        <f t="shared" si="69"/>
        <v>m</v>
      </c>
      <c r="Z6" s="9" t="str">
        <f t="shared" si="69"/>
        <v>j</v>
      </c>
      <c r="AA6" s="9" t="str">
        <f t="shared" si="69"/>
        <v>v</v>
      </c>
      <c r="AB6" s="9" t="str">
        <f t="shared" si="69"/>
        <v>s</v>
      </c>
      <c r="AC6" s="9" t="str">
        <f t="shared" si="69"/>
        <v>d</v>
      </c>
      <c r="AD6" s="9" t="str">
        <f t="shared" si="69"/>
        <v>l</v>
      </c>
      <c r="AE6" s="9" t="str">
        <f t="shared" si="69"/>
        <v>m</v>
      </c>
      <c r="AF6" s="9" t="str">
        <f t="shared" si="69"/>
        <v>m</v>
      </c>
      <c r="AG6" s="9" t="str">
        <f t="shared" si="69"/>
        <v>j</v>
      </c>
      <c r="AH6" s="9" t="str">
        <f t="shared" si="69"/>
        <v>v</v>
      </c>
      <c r="AI6" s="9" t="str">
        <f t="shared" si="69"/>
        <v>s</v>
      </c>
      <c r="AJ6" s="9" t="str">
        <f t="shared" si="69"/>
        <v>d</v>
      </c>
      <c r="AK6" s="9" t="str">
        <f t="shared" si="69"/>
        <v>l</v>
      </c>
      <c r="AL6" s="9" t="str">
        <f t="shared" si="69"/>
        <v>m</v>
      </c>
      <c r="AM6" s="9" t="str">
        <f t="shared" si="69"/>
        <v>m</v>
      </c>
      <c r="AN6" s="9" t="str">
        <f t="shared" si="69"/>
        <v>j</v>
      </c>
      <c r="AO6" s="9" t="str">
        <f t="shared" si="69"/>
        <v>v</v>
      </c>
      <c r="AP6" s="9" t="str">
        <f t="shared" si="69"/>
        <v>s</v>
      </c>
      <c r="AQ6" s="9" t="str">
        <f t="shared" si="69"/>
        <v>d</v>
      </c>
      <c r="AR6" s="9" t="str">
        <f t="shared" si="69"/>
        <v>l</v>
      </c>
      <c r="AS6" s="9" t="str">
        <f t="shared" ref="AS6:BL6" si="70">LEFT(TEXT(AS5,"ddd"),1)</f>
        <v>m</v>
      </c>
      <c r="AT6" s="9" t="str">
        <f t="shared" si="70"/>
        <v>m</v>
      </c>
      <c r="AU6" s="9" t="str">
        <f t="shared" si="70"/>
        <v>j</v>
      </c>
      <c r="AV6" s="9" t="str">
        <f t="shared" si="70"/>
        <v>v</v>
      </c>
      <c r="AW6" s="9" t="str">
        <f t="shared" si="70"/>
        <v>s</v>
      </c>
      <c r="AX6" s="9" t="str">
        <f t="shared" si="70"/>
        <v>d</v>
      </c>
      <c r="AY6" s="9" t="str">
        <f t="shared" si="70"/>
        <v>l</v>
      </c>
      <c r="AZ6" s="9" t="str">
        <f t="shared" si="70"/>
        <v>m</v>
      </c>
      <c r="BA6" s="9" t="str">
        <f t="shared" si="70"/>
        <v>m</v>
      </c>
      <c r="BB6" s="9" t="str">
        <f t="shared" si="70"/>
        <v>j</v>
      </c>
      <c r="BC6" s="9" t="str">
        <f t="shared" si="70"/>
        <v>v</v>
      </c>
      <c r="BD6" s="9" t="str">
        <f t="shared" si="70"/>
        <v>s</v>
      </c>
      <c r="BE6" s="9" t="str">
        <f t="shared" si="70"/>
        <v>d</v>
      </c>
      <c r="BF6" s="9" t="str">
        <f t="shared" si="70"/>
        <v>l</v>
      </c>
      <c r="BG6" s="9" t="str">
        <f t="shared" si="70"/>
        <v>m</v>
      </c>
      <c r="BH6" s="9" t="str">
        <f t="shared" si="70"/>
        <v>m</v>
      </c>
      <c r="BI6" s="9" t="str">
        <f t="shared" si="70"/>
        <v>j</v>
      </c>
      <c r="BJ6" s="9" t="str">
        <f t="shared" si="70"/>
        <v>v</v>
      </c>
      <c r="BK6" s="9" t="str">
        <f t="shared" si="70"/>
        <v>s</v>
      </c>
      <c r="BL6" s="9" t="str">
        <f t="shared" si="70"/>
        <v>d</v>
      </c>
      <c r="BM6" s="9" t="str">
        <f t="shared" ref="BM6:DB6" si="71">LEFT(TEXT(BM5,"ddd"),1)</f>
        <v>l</v>
      </c>
      <c r="BN6" s="9" t="str">
        <f t="shared" si="71"/>
        <v>m</v>
      </c>
      <c r="BO6" s="9" t="str">
        <f t="shared" si="71"/>
        <v>m</v>
      </c>
      <c r="BP6" s="9" t="str">
        <f t="shared" si="71"/>
        <v>j</v>
      </c>
      <c r="BQ6" s="9" t="str">
        <f t="shared" si="71"/>
        <v>v</v>
      </c>
      <c r="BR6" s="9" t="str">
        <f t="shared" si="71"/>
        <v>s</v>
      </c>
      <c r="BS6" s="9" t="str">
        <f t="shared" si="71"/>
        <v>d</v>
      </c>
      <c r="BT6" s="9" t="str">
        <f t="shared" si="71"/>
        <v>l</v>
      </c>
      <c r="BU6" s="9" t="str">
        <f t="shared" si="71"/>
        <v>m</v>
      </c>
      <c r="BV6" s="9" t="str">
        <f t="shared" si="71"/>
        <v>m</v>
      </c>
      <c r="BW6" s="9" t="str">
        <f t="shared" si="71"/>
        <v>j</v>
      </c>
      <c r="BX6" s="9" t="str">
        <f t="shared" si="71"/>
        <v>v</v>
      </c>
      <c r="BY6" s="9" t="str">
        <f t="shared" si="71"/>
        <v>s</v>
      </c>
      <c r="BZ6" s="9" t="str">
        <f t="shared" si="71"/>
        <v>d</v>
      </c>
      <c r="CA6" s="9" t="str">
        <f t="shared" si="71"/>
        <v>l</v>
      </c>
      <c r="CB6" s="9" t="str">
        <f t="shared" si="71"/>
        <v>m</v>
      </c>
      <c r="CC6" s="9" t="str">
        <f t="shared" si="71"/>
        <v>m</v>
      </c>
      <c r="CD6" s="9" t="str">
        <f t="shared" si="71"/>
        <v>j</v>
      </c>
      <c r="CE6" s="9" t="str">
        <f t="shared" si="71"/>
        <v>v</v>
      </c>
      <c r="CF6" s="9" t="str">
        <f t="shared" si="71"/>
        <v>s</v>
      </c>
      <c r="CG6" s="9" t="str">
        <f t="shared" si="71"/>
        <v>d</v>
      </c>
      <c r="CH6" s="9" t="str">
        <f t="shared" si="71"/>
        <v>l</v>
      </c>
      <c r="CI6" s="9" t="str">
        <f t="shared" si="71"/>
        <v>m</v>
      </c>
      <c r="CJ6" s="9" t="str">
        <f t="shared" si="71"/>
        <v>m</v>
      </c>
      <c r="CK6" s="9" t="str">
        <f t="shared" si="71"/>
        <v>j</v>
      </c>
      <c r="CL6" s="9" t="str">
        <f t="shared" si="71"/>
        <v>v</v>
      </c>
      <c r="CM6" s="9" t="str">
        <f t="shared" si="71"/>
        <v>s</v>
      </c>
      <c r="CN6" s="9" t="str">
        <f t="shared" si="71"/>
        <v>d</v>
      </c>
      <c r="CO6" s="9" t="str">
        <f t="shared" si="71"/>
        <v>l</v>
      </c>
      <c r="CP6" s="9" t="str">
        <f t="shared" si="71"/>
        <v>m</v>
      </c>
      <c r="CQ6" s="9" t="str">
        <f t="shared" si="71"/>
        <v>m</v>
      </c>
      <c r="CR6" s="9" t="str">
        <f t="shared" si="71"/>
        <v>j</v>
      </c>
      <c r="CS6" s="9" t="str">
        <f t="shared" si="71"/>
        <v>v</v>
      </c>
      <c r="CT6" s="9" t="str">
        <f t="shared" si="71"/>
        <v>s</v>
      </c>
      <c r="CU6" s="9" t="str">
        <f t="shared" si="71"/>
        <v>d</v>
      </c>
      <c r="CV6" s="9" t="str">
        <f t="shared" si="71"/>
        <v>l</v>
      </c>
      <c r="CW6" s="9" t="str">
        <f t="shared" si="71"/>
        <v>m</v>
      </c>
      <c r="CX6" s="9" t="str">
        <f t="shared" si="71"/>
        <v>m</v>
      </c>
      <c r="CY6" s="9" t="str">
        <f t="shared" si="71"/>
        <v>j</v>
      </c>
      <c r="CZ6" s="9" t="str">
        <f t="shared" si="71"/>
        <v>v</v>
      </c>
      <c r="DA6" s="9" t="str">
        <f t="shared" si="71"/>
        <v>s</v>
      </c>
      <c r="DB6" s="9" t="str">
        <f t="shared" si="71"/>
        <v>d</v>
      </c>
      <c r="DC6" s="9" t="str">
        <f t="shared" ref="DC6:DW6" si="72">LEFT(TEXT(DC5,"ddd"),1)</f>
        <v>l</v>
      </c>
      <c r="DD6" s="9" t="str">
        <f t="shared" si="72"/>
        <v>m</v>
      </c>
      <c r="DE6" s="9" t="str">
        <f t="shared" si="72"/>
        <v>m</v>
      </c>
      <c r="DF6" s="9" t="str">
        <f t="shared" si="72"/>
        <v>j</v>
      </c>
      <c r="DG6" s="9" t="str">
        <f t="shared" si="72"/>
        <v>v</v>
      </c>
      <c r="DH6" s="9" t="str">
        <f t="shared" si="72"/>
        <v>s</v>
      </c>
      <c r="DI6" s="9" t="str">
        <f t="shared" si="72"/>
        <v>d</v>
      </c>
      <c r="DJ6" s="9" t="str">
        <f t="shared" si="72"/>
        <v>l</v>
      </c>
      <c r="DK6" s="9" t="str">
        <f t="shared" si="72"/>
        <v>m</v>
      </c>
      <c r="DL6" s="9" t="str">
        <f t="shared" si="72"/>
        <v>m</v>
      </c>
      <c r="DM6" s="9" t="str">
        <f t="shared" si="72"/>
        <v>j</v>
      </c>
      <c r="DN6" s="9" t="str">
        <f t="shared" si="72"/>
        <v>v</v>
      </c>
      <c r="DO6" s="9" t="str">
        <f t="shared" si="72"/>
        <v>s</v>
      </c>
      <c r="DP6" s="9" t="str">
        <f t="shared" si="72"/>
        <v>d</v>
      </c>
      <c r="DQ6" s="9" t="str">
        <f t="shared" si="72"/>
        <v>l</v>
      </c>
      <c r="DR6" s="9" t="str">
        <f t="shared" si="72"/>
        <v>m</v>
      </c>
      <c r="DS6" s="9" t="str">
        <f t="shared" si="72"/>
        <v>m</v>
      </c>
      <c r="DT6" s="9" t="str">
        <f t="shared" si="72"/>
        <v>j</v>
      </c>
      <c r="DU6" s="9" t="str">
        <f t="shared" si="72"/>
        <v>v</v>
      </c>
      <c r="DV6" s="9" t="str">
        <f t="shared" si="72"/>
        <v>s</v>
      </c>
      <c r="DW6" s="9" t="str">
        <f t="shared" si="72"/>
        <v>d</v>
      </c>
      <c r="DX6" s="9" t="str">
        <f t="shared" ref="DX6:ED6" si="73">LEFT(TEXT(DX5,"ddd"),1)</f>
        <v>l</v>
      </c>
      <c r="DY6" s="9" t="str">
        <f t="shared" si="73"/>
        <v>m</v>
      </c>
      <c r="DZ6" s="9" t="str">
        <f t="shared" si="73"/>
        <v>m</v>
      </c>
      <c r="EA6" s="9" t="str">
        <f t="shared" si="73"/>
        <v>j</v>
      </c>
      <c r="EB6" s="9" t="str">
        <f t="shared" si="73"/>
        <v>v</v>
      </c>
      <c r="EC6" s="9" t="str">
        <f t="shared" si="73"/>
        <v>s</v>
      </c>
      <c r="ED6" s="9" t="str">
        <f t="shared" si="73"/>
        <v>d</v>
      </c>
      <c r="EE6" s="9" t="str">
        <f t="shared" ref="EE6:EY6" si="74">LEFT(TEXT(EE5,"ddd"),1)</f>
        <v>l</v>
      </c>
      <c r="EF6" s="9" t="str">
        <f t="shared" si="74"/>
        <v>m</v>
      </c>
      <c r="EG6" s="9" t="str">
        <f t="shared" si="74"/>
        <v>m</v>
      </c>
      <c r="EH6" s="9" t="str">
        <f t="shared" si="74"/>
        <v>j</v>
      </c>
      <c r="EI6" s="9" t="str">
        <f t="shared" si="74"/>
        <v>v</v>
      </c>
      <c r="EJ6" s="9" t="str">
        <f t="shared" si="74"/>
        <v>s</v>
      </c>
      <c r="EK6" s="9" t="str">
        <f t="shared" si="74"/>
        <v>d</v>
      </c>
      <c r="EL6" s="9" t="str">
        <f t="shared" si="74"/>
        <v>l</v>
      </c>
      <c r="EM6" s="9" t="str">
        <f t="shared" si="74"/>
        <v>m</v>
      </c>
      <c r="EN6" s="9" t="str">
        <f t="shared" si="74"/>
        <v>m</v>
      </c>
      <c r="EO6" s="9" t="str">
        <f t="shared" si="74"/>
        <v>j</v>
      </c>
      <c r="EP6" s="9" t="str">
        <f t="shared" si="74"/>
        <v>v</v>
      </c>
      <c r="EQ6" s="9" t="str">
        <f t="shared" si="74"/>
        <v>s</v>
      </c>
      <c r="ER6" s="9" t="str">
        <f t="shared" si="74"/>
        <v>d</v>
      </c>
      <c r="ES6" s="9" t="str">
        <f t="shared" si="74"/>
        <v>l</v>
      </c>
      <c r="ET6" s="9" t="str">
        <f t="shared" si="74"/>
        <v>m</v>
      </c>
      <c r="EU6" s="9" t="str">
        <f t="shared" si="74"/>
        <v>m</v>
      </c>
      <c r="EV6" s="9" t="str">
        <f t="shared" si="74"/>
        <v>j</v>
      </c>
      <c r="EW6" s="9" t="str">
        <f t="shared" si="74"/>
        <v>v</v>
      </c>
      <c r="EX6" s="9" t="str">
        <f t="shared" si="74"/>
        <v>s</v>
      </c>
      <c r="EY6" s="9" t="str">
        <f t="shared" si="74"/>
        <v>d</v>
      </c>
    </row>
    <row r="7" spans="1:155" ht="29.95" hidden="1" customHeight="1" thickBot="1" x14ac:dyDescent="0.35">
      <c r="A7" s="27" t="s">
        <v>5</v>
      </c>
      <c r="C7" s="30"/>
      <c r="E7"/>
      <c r="H7" t="str">
        <f>IF(OR(ISBLANK(task_start),ISBLANK(task_end)),"",task_end-task_start+1)</f>
        <v/>
      </c>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c r="EM7" s="16"/>
      <c r="EN7" s="16"/>
      <c r="EO7" s="16"/>
      <c r="EP7" s="16"/>
      <c r="EQ7" s="16"/>
      <c r="ER7" s="16"/>
      <c r="ES7" s="16"/>
      <c r="ET7" s="16"/>
      <c r="EU7" s="16"/>
      <c r="EV7" s="16"/>
      <c r="EW7" s="16"/>
      <c r="EX7" s="16"/>
      <c r="EY7" s="16"/>
    </row>
    <row r="8" spans="1:155" s="3" customFormat="1" ht="29.95" customHeight="1" thickBot="1" x14ac:dyDescent="0.35">
      <c r="A8" s="28" t="s">
        <v>6</v>
      </c>
      <c r="B8" s="12" t="s">
        <v>36</v>
      </c>
      <c r="C8" s="101"/>
      <c r="D8" s="47"/>
      <c r="E8" s="55"/>
      <c r="F8" s="56"/>
      <c r="G8" s="11"/>
      <c r="H8" s="11" t="str">
        <f t="shared" ref="H8:H33" si="75">IF(OR(ISBLANK(task_start),ISBLANK(task_end)),"",task_end-task_start+1)</f>
        <v/>
      </c>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c r="EM8" s="16"/>
      <c r="EN8" s="16"/>
      <c r="EO8" s="16"/>
      <c r="EP8" s="16"/>
      <c r="EQ8" s="16"/>
      <c r="ER8" s="16"/>
      <c r="ES8" s="16"/>
      <c r="ET8" s="16"/>
      <c r="EU8" s="16"/>
      <c r="EV8" s="16"/>
      <c r="EW8" s="16"/>
      <c r="EX8" s="16"/>
      <c r="EY8" s="16"/>
    </row>
    <row r="9" spans="1:155" s="3" customFormat="1" ht="29.95" customHeight="1" thickBot="1" x14ac:dyDescent="0.35">
      <c r="A9" s="28" t="s">
        <v>7</v>
      </c>
      <c r="B9" s="38" t="s">
        <v>37</v>
      </c>
      <c r="C9" s="102" t="s">
        <v>61</v>
      </c>
      <c r="D9" s="48"/>
      <c r="E9" s="57">
        <f>Project_Start</f>
        <v>43892</v>
      </c>
      <c r="F9" s="57">
        <f>E9+7</f>
        <v>43899</v>
      </c>
      <c r="G9" s="11"/>
      <c r="H9" s="11">
        <f t="shared" si="75"/>
        <v>8</v>
      </c>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c r="EM9" s="16"/>
      <c r="EN9" s="16"/>
      <c r="EO9" s="16"/>
      <c r="EP9" s="16"/>
      <c r="EQ9" s="16"/>
      <c r="ER9" s="16"/>
      <c r="ES9" s="16"/>
      <c r="ET9" s="16"/>
      <c r="EU9" s="16"/>
      <c r="EV9" s="16"/>
      <c r="EW9" s="16"/>
      <c r="EX9" s="16"/>
      <c r="EY9" s="16"/>
    </row>
    <row r="10" spans="1:155" s="3" customFormat="1" ht="29.95" customHeight="1" thickBot="1" x14ac:dyDescent="0.35">
      <c r="A10" s="28" t="s">
        <v>8</v>
      </c>
      <c r="B10" s="13" t="s">
        <v>38</v>
      </c>
      <c r="C10" s="34"/>
      <c r="D10" s="49"/>
      <c r="E10" s="58"/>
      <c r="F10" s="59"/>
      <c r="G10" s="11"/>
      <c r="H10" s="11" t="str">
        <f t="shared" si="75"/>
        <v/>
      </c>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c r="EM10" s="16"/>
      <c r="EN10" s="16"/>
      <c r="EO10" s="16"/>
      <c r="EP10" s="16"/>
      <c r="EQ10" s="16"/>
      <c r="ER10" s="16"/>
      <c r="ES10" s="16"/>
      <c r="ET10" s="16"/>
      <c r="EU10" s="16"/>
      <c r="EV10" s="16"/>
      <c r="EW10" s="16"/>
      <c r="EX10" s="16"/>
      <c r="EY10" s="16"/>
    </row>
    <row r="11" spans="1:155" s="3" customFormat="1" ht="29.95" customHeight="1" thickBot="1" x14ac:dyDescent="0.35">
      <c r="A11" s="27"/>
      <c r="B11" s="39" t="s">
        <v>52</v>
      </c>
      <c r="C11" s="103" t="s">
        <v>61</v>
      </c>
      <c r="D11" s="50"/>
      <c r="E11" s="60">
        <f>F9</f>
        <v>43899</v>
      </c>
      <c r="F11" s="60">
        <f>E11+4</f>
        <v>43903</v>
      </c>
      <c r="G11" s="11"/>
      <c r="H11" s="11">
        <f t="shared" si="75"/>
        <v>5</v>
      </c>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c r="EM11" s="16"/>
      <c r="EN11" s="16"/>
      <c r="EO11" s="16"/>
      <c r="EP11" s="16"/>
      <c r="EQ11" s="16"/>
      <c r="ER11" s="16"/>
      <c r="ES11" s="16"/>
      <c r="ET11" s="16"/>
      <c r="EU11" s="16"/>
      <c r="EV11" s="16"/>
      <c r="EW11" s="16"/>
      <c r="EX11" s="16"/>
      <c r="EY11" s="16"/>
    </row>
    <row r="12" spans="1:155" s="3" customFormat="1" ht="29.95" customHeight="1" thickBot="1" x14ac:dyDescent="0.35">
      <c r="A12" s="27"/>
      <c r="B12" s="39" t="s">
        <v>53</v>
      </c>
      <c r="C12" s="103" t="s">
        <v>61</v>
      </c>
      <c r="D12" s="50"/>
      <c r="E12" s="60">
        <v>43899</v>
      </c>
      <c r="F12" s="60">
        <v>43899</v>
      </c>
      <c r="G12" s="11"/>
      <c r="H12" s="11">
        <f t="shared" si="75"/>
        <v>1</v>
      </c>
      <c r="I12" s="16"/>
      <c r="J12" s="16"/>
      <c r="K12" s="16"/>
      <c r="L12" s="16"/>
      <c r="M12" s="16"/>
      <c r="N12" s="16"/>
      <c r="O12" s="16"/>
      <c r="P12" s="16"/>
      <c r="Q12" s="16"/>
      <c r="R12" s="16"/>
      <c r="S12" s="16"/>
      <c r="T12" s="16"/>
      <c r="U12" s="17"/>
      <c r="V12" s="17"/>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c r="EM12" s="16"/>
      <c r="EN12" s="16"/>
      <c r="EO12" s="16"/>
      <c r="EP12" s="16"/>
      <c r="EQ12" s="16"/>
      <c r="ER12" s="16"/>
      <c r="ES12" s="16"/>
      <c r="ET12" s="16"/>
      <c r="EU12" s="16"/>
      <c r="EV12" s="16"/>
      <c r="EW12" s="16"/>
      <c r="EX12" s="16"/>
      <c r="EY12" s="16"/>
    </row>
    <row r="13" spans="1:155" s="3" customFormat="1" ht="29.95" customHeight="1" thickBot="1" x14ac:dyDescent="0.35">
      <c r="A13" s="27"/>
      <c r="B13" s="14" t="s">
        <v>39</v>
      </c>
      <c r="C13" s="35"/>
      <c r="D13" s="51"/>
      <c r="E13" s="61"/>
      <c r="F13" s="62"/>
      <c r="G13" s="11"/>
      <c r="H13" s="11" t="str">
        <f t="shared" si="75"/>
        <v/>
      </c>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c r="EM13" s="16"/>
      <c r="EN13" s="16"/>
      <c r="EO13" s="16"/>
      <c r="EP13" s="16"/>
      <c r="EQ13" s="16"/>
      <c r="ER13" s="16"/>
      <c r="ES13" s="16"/>
      <c r="ET13" s="16"/>
      <c r="EU13" s="16"/>
      <c r="EV13" s="16"/>
      <c r="EW13" s="16"/>
      <c r="EX13" s="16"/>
      <c r="EY13" s="16"/>
    </row>
    <row r="14" spans="1:155" s="3" customFormat="1" ht="29.95" customHeight="1" thickBot="1" x14ac:dyDescent="0.35">
      <c r="A14" s="28" t="s">
        <v>9</v>
      </c>
      <c r="B14" s="40" t="s">
        <v>48</v>
      </c>
      <c r="C14" s="104" t="s">
        <v>61</v>
      </c>
      <c r="D14" s="52"/>
      <c r="E14" s="63">
        <v>43913</v>
      </c>
      <c r="F14" s="63">
        <v>43918</v>
      </c>
      <c r="G14" s="11"/>
      <c r="H14" s="11">
        <f t="shared" si="75"/>
        <v>6</v>
      </c>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c r="EM14" s="16"/>
      <c r="EN14" s="16"/>
      <c r="EO14" s="16"/>
      <c r="EP14" s="16"/>
      <c r="EQ14" s="16"/>
      <c r="ER14" s="16"/>
      <c r="ES14" s="16"/>
      <c r="ET14" s="16"/>
      <c r="EU14" s="16"/>
      <c r="EV14" s="16"/>
      <c r="EW14" s="16"/>
      <c r="EX14" s="16"/>
      <c r="EY14" s="16"/>
    </row>
    <row r="15" spans="1:155" s="3" customFormat="1" ht="29.95" customHeight="1" thickBot="1" x14ac:dyDescent="0.35">
      <c r="A15" s="28"/>
      <c r="B15" s="40" t="s">
        <v>44</v>
      </c>
      <c r="C15" s="104" t="s">
        <v>61</v>
      </c>
      <c r="D15" s="52"/>
      <c r="E15" s="63">
        <v>43913</v>
      </c>
      <c r="F15" s="63">
        <v>43918</v>
      </c>
      <c r="G15" s="11"/>
      <c r="H15" s="11">
        <f t="shared" si="75"/>
        <v>6</v>
      </c>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c r="EM15" s="16"/>
      <c r="EN15" s="16"/>
      <c r="EO15" s="16"/>
      <c r="EP15" s="16"/>
      <c r="EQ15" s="16"/>
      <c r="ER15" s="16"/>
      <c r="ES15" s="16"/>
      <c r="ET15" s="16"/>
      <c r="EU15" s="16"/>
      <c r="EV15" s="16"/>
      <c r="EW15" s="16"/>
      <c r="EX15" s="16"/>
      <c r="EY15" s="16"/>
    </row>
    <row r="16" spans="1:155" s="3" customFormat="1" ht="29.95" customHeight="1" thickBot="1" x14ac:dyDescent="0.35">
      <c r="A16" s="27"/>
      <c r="B16" s="40" t="s">
        <v>45</v>
      </c>
      <c r="C16" s="104" t="s">
        <v>61</v>
      </c>
      <c r="D16" s="52"/>
      <c r="E16" s="63">
        <v>43913</v>
      </c>
      <c r="F16" s="63">
        <v>43918</v>
      </c>
      <c r="G16" s="11"/>
      <c r="H16" s="11">
        <f t="shared" si="75"/>
        <v>6</v>
      </c>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c r="EQ16" s="16"/>
      <c r="ER16" s="16"/>
      <c r="ES16" s="16"/>
      <c r="ET16" s="16"/>
      <c r="EU16" s="16"/>
      <c r="EV16" s="16"/>
      <c r="EW16" s="16"/>
      <c r="EX16" s="16"/>
      <c r="EY16" s="16"/>
    </row>
    <row r="17" spans="1:155" s="3" customFormat="1" ht="29.95" customHeight="1" thickBot="1" x14ac:dyDescent="0.35">
      <c r="A17" s="27"/>
      <c r="B17" s="40" t="s">
        <v>46</v>
      </c>
      <c r="C17" s="104" t="s">
        <v>61</v>
      </c>
      <c r="D17" s="52"/>
      <c r="E17" s="63">
        <v>43919</v>
      </c>
      <c r="F17" s="63">
        <v>43922</v>
      </c>
      <c r="G17" s="11"/>
      <c r="H17" s="11">
        <f t="shared" si="75"/>
        <v>4</v>
      </c>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c r="EQ17" s="16"/>
      <c r="ER17" s="16"/>
      <c r="ES17" s="16"/>
      <c r="ET17" s="16"/>
      <c r="EU17" s="16"/>
      <c r="EV17" s="16"/>
      <c r="EW17" s="16"/>
      <c r="EX17" s="16"/>
      <c r="EY17" s="16"/>
    </row>
    <row r="18" spans="1:155" s="3" customFormat="1" ht="29.95" customHeight="1" thickBot="1" x14ac:dyDescent="0.35">
      <c r="A18" s="27"/>
      <c r="B18" s="40" t="s">
        <v>47</v>
      </c>
      <c r="C18" s="104" t="s">
        <v>61</v>
      </c>
      <c r="D18" s="52"/>
      <c r="E18" s="63">
        <v>43919</v>
      </c>
      <c r="F18" s="63">
        <v>43922</v>
      </c>
      <c r="G18" s="11"/>
      <c r="H18" s="11">
        <f t="shared" si="75"/>
        <v>4</v>
      </c>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c r="CM18" s="16"/>
      <c r="CN18" s="16"/>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c r="EQ18" s="16"/>
      <c r="ER18" s="16"/>
      <c r="ES18" s="16"/>
      <c r="ET18" s="16"/>
      <c r="EU18" s="16"/>
      <c r="EV18" s="16"/>
      <c r="EW18" s="16"/>
      <c r="EX18" s="16"/>
      <c r="EY18" s="16"/>
    </row>
    <row r="19" spans="1:155" s="3" customFormat="1" ht="29.95" customHeight="1" thickBot="1" x14ac:dyDescent="0.35">
      <c r="A19" s="27"/>
      <c r="B19" s="15" t="s">
        <v>40</v>
      </c>
      <c r="C19" s="36"/>
      <c r="D19" s="53"/>
      <c r="E19" s="64"/>
      <c r="F19" s="65"/>
      <c r="G19" s="11"/>
      <c r="H19" s="11" t="str">
        <f t="shared" si="75"/>
        <v/>
      </c>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c r="CF19" s="16"/>
      <c r="CG19" s="16"/>
      <c r="CH19" s="16"/>
      <c r="CI19" s="16"/>
      <c r="CJ19" s="16"/>
      <c r="CK19" s="16"/>
      <c r="CL19" s="16"/>
      <c r="CM19" s="16"/>
      <c r="CN19" s="16"/>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c r="EQ19" s="16"/>
      <c r="ER19" s="16"/>
      <c r="ES19" s="16"/>
      <c r="ET19" s="16"/>
      <c r="EU19" s="16"/>
      <c r="EV19" s="16"/>
      <c r="EW19" s="16"/>
      <c r="EX19" s="16"/>
      <c r="EY19" s="16"/>
    </row>
    <row r="20" spans="1:155" s="3" customFormat="1" ht="29.95" customHeight="1" thickBot="1" x14ac:dyDescent="0.35">
      <c r="A20" s="27" t="s">
        <v>10</v>
      </c>
      <c r="B20" s="41" t="s">
        <v>44</v>
      </c>
      <c r="C20" s="105" t="s">
        <v>61</v>
      </c>
      <c r="D20" s="54"/>
      <c r="E20" s="66">
        <v>43941</v>
      </c>
      <c r="F20" s="66">
        <v>43942</v>
      </c>
      <c r="G20" s="11"/>
      <c r="H20" s="11">
        <f t="shared" si="75"/>
        <v>2</v>
      </c>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c r="CE20" s="16"/>
      <c r="CF20" s="16"/>
      <c r="CG20" s="16"/>
      <c r="CH20" s="16"/>
      <c r="CI20" s="16"/>
      <c r="CJ20" s="16"/>
      <c r="CK20" s="16"/>
      <c r="CL20" s="16"/>
      <c r="CM20" s="16"/>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c r="EQ20" s="16"/>
      <c r="ER20" s="16"/>
      <c r="ES20" s="16"/>
      <c r="ET20" s="16"/>
      <c r="EU20" s="16"/>
      <c r="EV20" s="16"/>
      <c r="EW20" s="16"/>
      <c r="EX20" s="16"/>
      <c r="EY20" s="16"/>
    </row>
    <row r="21" spans="1:155" s="3" customFormat="1" ht="29.95" customHeight="1" thickBot="1" x14ac:dyDescent="0.35">
      <c r="A21" s="27"/>
      <c r="B21" s="41" t="s">
        <v>49</v>
      </c>
      <c r="C21" s="105" t="s">
        <v>61</v>
      </c>
      <c r="D21" s="54"/>
      <c r="E21" s="66">
        <v>43926</v>
      </c>
      <c r="F21" s="66">
        <v>43933</v>
      </c>
      <c r="G21" s="11"/>
      <c r="H21" s="11">
        <f t="shared" si="75"/>
        <v>8</v>
      </c>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c r="EQ21" s="16"/>
      <c r="ER21" s="16"/>
      <c r="ES21" s="16"/>
      <c r="ET21" s="16"/>
      <c r="EU21" s="16"/>
      <c r="EV21" s="16"/>
      <c r="EW21" s="16"/>
      <c r="EX21" s="16"/>
      <c r="EY21" s="16"/>
    </row>
    <row r="22" spans="1:155" s="3" customFormat="1" ht="29.95" customHeight="1" thickBot="1" x14ac:dyDescent="0.35">
      <c r="A22" s="27"/>
      <c r="B22" s="41" t="s">
        <v>45</v>
      </c>
      <c r="C22" s="105" t="s">
        <v>61</v>
      </c>
      <c r="D22" s="54"/>
      <c r="E22" s="66">
        <v>43952</v>
      </c>
      <c r="F22" s="66">
        <v>43968</v>
      </c>
      <c r="G22" s="11"/>
      <c r="H22" s="11">
        <f t="shared" si="75"/>
        <v>17</v>
      </c>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c r="CF22" s="16"/>
      <c r="CG22" s="16"/>
      <c r="CH22" s="16"/>
      <c r="CI22" s="16"/>
      <c r="CJ22" s="16"/>
      <c r="CK22" s="16"/>
      <c r="CL22" s="16"/>
      <c r="CM22" s="16"/>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c r="EQ22" s="16"/>
      <c r="ER22" s="16"/>
      <c r="ES22" s="16"/>
      <c r="ET22" s="16"/>
      <c r="EU22" s="16"/>
      <c r="EV22" s="16"/>
      <c r="EW22" s="16"/>
      <c r="EX22" s="16"/>
      <c r="EY22" s="16"/>
    </row>
    <row r="23" spans="1:155" s="3" customFormat="1" ht="29.95" customHeight="1" thickBot="1" x14ac:dyDescent="0.35">
      <c r="A23" s="27"/>
      <c r="B23" s="41" t="s">
        <v>50</v>
      </c>
      <c r="C23" s="105" t="s">
        <v>61</v>
      </c>
      <c r="D23" s="54"/>
      <c r="E23" s="66">
        <v>43926</v>
      </c>
      <c r="F23" s="66">
        <v>43931</v>
      </c>
      <c r="G23" s="11"/>
      <c r="H23" s="11">
        <f t="shared" si="75"/>
        <v>6</v>
      </c>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c r="EQ23" s="16"/>
      <c r="ER23" s="16"/>
      <c r="ES23" s="16"/>
      <c r="ET23" s="16"/>
      <c r="EU23" s="16"/>
      <c r="EV23" s="16"/>
      <c r="EW23" s="16"/>
      <c r="EX23" s="16"/>
      <c r="EY23" s="16"/>
    </row>
    <row r="24" spans="1:155" s="3" customFormat="1" ht="29.95" customHeight="1" thickBot="1" x14ac:dyDescent="0.35">
      <c r="A24" s="27"/>
      <c r="B24" s="41" t="s">
        <v>47</v>
      </c>
      <c r="C24" s="37"/>
      <c r="D24" s="54"/>
      <c r="E24" s="66">
        <f>E22</f>
        <v>43952</v>
      </c>
      <c r="F24" s="66">
        <v>44000</v>
      </c>
      <c r="G24" s="11"/>
      <c r="H24" s="11">
        <f t="shared" si="75"/>
        <v>49</v>
      </c>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c r="EQ24" s="16"/>
      <c r="ER24" s="16"/>
      <c r="ES24" s="16"/>
      <c r="ET24" s="16"/>
      <c r="EU24" s="16"/>
      <c r="EV24" s="16"/>
      <c r="EW24" s="16"/>
      <c r="EX24" s="16"/>
      <c r="EY24" s="16"/>
    </row>
    <row r="25" spans="1:155" s="3" customFormat="1" ht="29.95" customHeight="1" thickBot="1" x14ac:dyDescent="0.35">
      <c r="A25" s="27"/>
      <c r="B25" s="41" t="s">
        <v>51</v>
      </c>
      <c r="C25" s="37"/>
      <c r="D25" s="54"/>
      <c r="E25" s="66">
        <v>43941</v>
      </c>
      <c r="F25" s="66">
        <v>44002</v>
      </c>
      <c r="G25" s="11"/>
      <c r="H25" s="11">
        <f t="shared" si="75"/>
        <v>62</v>
      </c>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c r="DN25" s="16"/>
      <c r="DO25" s="16"/>
      <c r="DP25" s="16"/>
      <c r="DQ25" s="16"/>
      <c r="DR25" s="16"/>
      <c r="DS25" s="16"/>
      <c r="DT25" s="16"/>
      <c r="DU25" s="16"/>
      <c r="DV25" s="16"/>
      <c r="DW25" s="16"/>
      <c r="DX25" s="16"/>
      <c r="DY25" s="16"/>
      <c r="DZ25" s="16"/>
      <c r="EA25" s="16"/>
      <c r="EB25" s="16"/>
      <c r="EC25" s="16"/>
      <c r="ED25" s="16"/>
      <c r="EE25" s="16"/>
      <c r="EF25" s="16"/>
      <c r="EG25" s="16"/>
      <c r="EH25" s="16"/>
      <c r="EI25" s="16"/>
      <c r="EJ25" s="16"/>
      <c r="EK25" s="16"/>
      <c r="EL25" s="16"/>
      <c r="EM25" s="16"/>
      <c r="EN25" s="16"/>
      <c r="EO25" s="16"/>
      <c r="EP25" s="16"/>
      <c r="EQ25" s="16"/>
      <c r="ER25" s="16"/>
      <c r="ES25" s="16"/>
      <c r="ET25" s="16"/>
      <c r="EU25" s="16"/>
      <c r="EV25" s="16"/>
      <c r="EW25" s="16"/>
      <c r="EX25" s="16"/>
      <c r="EY25" s="16"/>
    </row>
    <row r="26" spans="1:155" s="3" customFormat="1" ht="29.95" customHeight="1" thickBot="1" x14ac:dyDescent="0.35">
      <c r="A26" s="27" t="s">
        <v>10</v>
      </c>
      <c r="B26" s="67" t="s">
        <v>41</v>
      </c>
      <c r="C26" s="68"/>
      <c r="D26" s="69"/>
      <c r="E26" s="70"/>
      <c r="F26" s="71"/>
      <c r="G26" s="11"/>
      <c r="H26" s="11" t="str">
        <f t="shared" si="75"/>
        <v/>
      </c>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c r="EM26" s="16"/>
      <c r="EN26" s="16"/>
      <c r="EO26" s="16"/>
      <c r="EP26" s="16"/>
      <c r="EQ26" s="16"/>
      <c r="ER26" s="16"/>
      <c r="ES26" s="16"/>
      <c r="ET26" s="16"/>
      <c r="EU26" s="16"/>
      <c r="EV26" s="16"/>
      <c r="EW26" s="16"/>
      <c r="EX26" s="16"/>
      <c r="EY26" s="16"/>
    </row>
    <row r="27" spans="1:155" s="3" customFormat="1" ht="29.95" customHeight="1" thickBot="1" x14ac:dyDescent="0.35">
      <c r="A27" s="27"/>
      <c r="B27" s="72" t="s">
        <v>54</v>
      </c>
      <c r="C27" s="73"/>
      <c r="D27" s="74"/>
      <c r="E27" s="75">
        <v>44007</v>
      </c>
      <c r="F27" s="75">
        <f>E27</f>
        <v>44007</v>
      </c>
      <c r="G27" s="11"/>
      <c r="H27" s="11">
        <f t="shared" si="75"/>
        <v>1</v>
      </c>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c r="DN27" s="16"/>
      <c r="DO27" s="16"/>
      <c r="DP27" s="16"/>
      <c r="DQ27" s="16"/>
      <c r="DR27" s="16"/>
      <c r="DS27" s="16"/>
      <c r="DT27" s="16"/>
      <c r="DU27" s="16"/>
      <c r="DV27" s="16"/>
      <c r="DW27" s="16"/>
      <c r="DX27" s="16"/>
      <c r="DY27" s="16"/>
      <c r="DZ27" s="16"/>
      <c r="EA27" s="16"/>
      <c r="EB27" s="16"/>
      <c r="EC27" s="16"/>
      <c r="ED27" s="16"/>
      <c r="EE27" s="16"/>
      <c r="EF27" s="16"/>
      <c r="EG27" s="16"/>
      <c r="EH27" s="16"/>
      <c r="EI27" s="16"/>
      <c r="EJ27" s="16"/>
      <c r="EK27" s="16"/>
      <c r="EL27" s="16"/>
      <c r="EM27" s="16"/>
      <c r="EN27" s="16"/>
      <c r="EO27" s="16"/>
      <c r="EP27" s="16"/>
      <c r="EQ27" s="16"/>
      <c r="ER27" s="16"/>
      <c r="ES27" s="16"/>
      <c r="ET27" s="16"/>
      <c r="EU27" s="16"/>
      <c r="EV27" s="16"/>
      <c r="EW27" s="16"/>
      <c r="EX27" s="16"/>
      <c r="EY27" s="16"/>
    </row>
    <row r="28" spans="1:155" s="3" customFormat="1" ht="29.95" customHeight="1" thickBot="1" x14ac:dyDescent="0.35">
      <c r="A28" s="27"/>
      <c r="B28" s="72" t="s">
        <v>55</v>
      </c>
      <c r="C28" s="73"/>
      <c r="D28" s="74"/>
      <c r="E28" s="75">
        <v>44007</v>
      </c>
      <c r="F28" s="75">
        <v>44015</v>
      </c>
      <c r="G28" s="11"/>
      <c r="H28" s="11">
        <f t="shared" si="75"/>
        <v>9</v>
      </c>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c r="DN28" s="16"/>
      <c r="DO28" s="16"/>
      <c r="DP28" s="16"/>
      <c r="DQ28" s="16"/>
      <c r="DR28" s="16"/>
      <c r="DS28" s="16"/>
      <c r="DT28" s="16"/>
      <c r="DU28" s="16"/>
      <c r="DV28" s="16"/>
      <c r="DW28" s="16"/>
      <c r="DX28" s="16"/>
      <c r="DY28" s="16"/>
      <c r="DZ28" s="16"/>
      <c r="EA28" s="16"/>
      <c r="EB28" s="16"/>
      <c r="EC28" s="16"/>
      <c r="ED28" s="16"/>
      <c r="EE28" s="16"/>
      <c r="EF28" s="16"/>
      <c r="EG28" s="16"/>
      <c r="EH28" s="16"/>
      <c r="EI28" s="16"/>
      <c r="EJ28" s="16"/>
      <c r="EK28" s="16"/>
      <c r="EL28" s="16"/>
      <c r="EM28" s="16"/>
      <c r="EN28" s="16"/>
      <c r="EO28" s="16"/>
      <c r="EP28" s="16"/>
      <c r="EQ28" s="16"/>
      <c r="ER28" s="16"/>
      <c r="ES28" s="16"/>
      <c r="ET28" s="16"/>
      <c r="EU28" s="16"/>
      <c r="EV28" s="16"/>
      <c r="EW28" s="16"/>
      <c r="EX28" s="16"/>
      <c r="EY28" s="16"/>
    </row>
    <row r="29" spans="1:155" s="3" customFormat="1" ht="29.95" customHeight="1" thickBot="1" x14ac:dyDescent="0.35">
      <c r="A29" s="27"/>
      <c r="B29" s="72" t="s">
        <v>56</v>
      </c>
      <c r="C29" s="73"/>
      <c r="D29" s="74"/>
      <c r="E29" s="75">
        <v>44007</v>
      </c>
      <c r="F29" s="75">
        <v>44011</v>
      </c>
      <c r="G29" s="11"/>
      <c r="H29" s="11">
        <f t="shared" si="75"/>
        <v>5</v>
      </c>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c r="EM29" s="16"/>
      <c r="EN29" s="16"/>
      <c r="EO29" s="16"/>
      <c r="EP29" s="16"/>
      <c r="EQ29" s="16"/>
      <c r="ER29" s="16"/>
      <c r="ES29" s="16"/>
      <c r="ET29" s="16"/>
      <c r="EU29" s="16"/>
      <c r="EV29" s="16"/>
      <c r="EW29" s="16"/>
      <c r="EX29" s="16"/>
      <c r="EY29" s="16"/>
    </row>
    <row r="30" spans="1:155" s="3" customFormat="1" ht="29.95" customHeight="1" thickBot="1" x14ac:dyDescent="0.35">
      <c r="A30" s="27"/>
      <c r="B30" s="72" t="s">
        <v>57</v>
      </c>
      <c r="C30" s="73"/>
      <c r="D30" s="74"/>
      <c r="E30" s="75">
        <v>44007</v>
      </c>
      <c r="F30" s="75">
        <v>44013</v>
      </c>
      <c r="G30" s="11"/>
      <c r="H30" s="11">
        <f t="shared" si="75"/>
        <v>7</v>
      </c>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16"/>
      <c r="EH30" s="16"/>
      <c r="EI30" s="16"/>
      <c r="EJ30" s="16"/>
      <c r="EK30" s="16"/>
      <c r="EL30" s="16"/>
      <c r="EM30" s="16"/>
      <c r="EN30" s="16"/>
      <c r="EO30" s="16"/>
      <c r="EP30" s="16"/>
      <c r="EQ30" s="16"/>
      <c r="ER30" s="16"/>
      <c r="ES30" s="16"/>
      <c r="ET30" s="16"/>
      <c r="EU30" s="16"/>
      <c r="EV30" s="16"/>
      <c r="EW30" s="16"/>
      <c r="EX30" s="16"/>
      <c r="EY30" s="16"/>
    </row>
    <row r="31" spans="1:155" s="3" customFormat="1" ht="29.95" customHeight="1" thickBot="1" x14ac:dyDescent="0.35">
      <c r="A31" s="27"/>
      <c r="B31" s="72" t="s">
        <v>58</v>
      </c>
      <c r="C31" s="73"/>
      <c r="D31" s="74"/>
      <c r="E31" s="75">
        <v>44007</v>
      </c>
      <c r="F31" s="75">
        <v>44015</v>
      </c>
      <c r="G31" s="11"/>
      <c r="H31" s="11">
        <f t="shared" si="75"/>
        <v>9</v>
      </c>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c r="EM31" s="16"/>
      <c r="EN31" s="16"/>
      <c r="EO31" s="16"/>
      <c r="EP31" s="16"/>
      <c r="EQ31" s="16"/>
      <c r="ER31" s="16"/>
      <c r="ES31" s="16"/>
      <c r="ET31" s="16"/>
      <c r="EU31" s="16"/>
      <c r="EV31" s="16"/>
      <c r="EW31" s="16"/>
      <c r="EX31" s="16"/>
      <c r="EY31" s="16"/>
    </row>
    <row r="32" spans="1:155" s="3" customFormat="1" ht="29.95" customHeight="1" thickBot="1" x14ac:dyDescent="0.35">
      <c r="A32" s="27" t="s">
        <v>11</v>
      </c>
      <c r="B32" s="76" t="s">
        <v>42</v>
      </c>
      <c r="C32" s="77"/>
      <c r="D32" s="78"/>
      <c r="E32" s="79"/>
      <c r="F32" s="80"/>
      <c r="G32" s="11"/>
      <c r="H32" s="11" t="str">
        <f t="shared" si="75"/>
        <v/>
      </c>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c r="EM32" s="16"/>
      <c r="EN32" s="16"/>
      <c r="EO32" s="16"/>
      <c r="EP32" s="16"/>
      <c r="EQ32" s="16"/>
      <c r="ER32" s="16"/>
      <c r="ES32" s="16"/>
      <c r="ET32" s="16"/>
      <c r="EU32" s="16"/>
      <c r="EV32" s="16"/>
      <c r="EW32" s="16"/>
      <c r="EX32" s="16"/>
      <c r="EY32" s="16"/>
    </row>
    <row r="33" spans="1:155" s="3" customFormat="1" ht="29.95" customHeight="1" x14ac:dyDescent="0.3">
      <c r="A33" s="28" t="s">
        <v>12</v>
      </c>
      <c r="B33" s="81" t="s">
        <v>43</v>
      </c>
      <c r="C33" s="82"/>
      <c r="D33" s="83"/>
      <c r="E33" s="84">
        <v>44018</v>
      </c>
      <c r="F33" s="84">
        <v>44018</v>
      </c>
      <c r="G33" s="113"/>
      <c r="H33" s="113">
        <f t="shared" si="75"/>
        <v>1</v>
      </c>
      <c r="I33" s="114"/>
      <c r="J33" s="114"/>
      <c r="K33" s="114"/>
      <c r="L33" s="114"/>
      <c r="M33" s="114"/>
      <c r="N33" s="114"/>
      <c r="O33" s="114"/>
      <c r="P33" s="114"/>
      <c r="Q33" s="114"/>
      <c r="R33" s="114"/>
      <c r="S33" s="114"/>
      <c r="T33" s="114"/>
      <c r="U33" s="114"/>
      <c r="V33" s="114"/>
      <c r="W33" s="114"/>
      <c r="X33" s="114"/>
      <c r="Y33" s="114"/>
      <c r="Z33" s="114"/>
      <c r="AA33" s="114"/>
      <c r="AB33" s="114"/>
      <c r="AC33" s="114"/>
      <c r="AD33" s="114"/>
      <c r="AE33" s="114"/>
      <c r="AF33" s="114"/>
      <c r="AG33" s="114"/>
      <c r="AH33" s="114"/>
      <c r="AI33" s="114"/>
      <c r="AJ33" s="114"/>
      <c r="AK33" s="114"/>
      <c r="AL33" s="114"/>
      <c r="AM33" s="114"/>
      <c r="AN33" s="114"/>
      <c r="AO33" s="114"/>
      <c r="AP33" s="114"/>
      <c r="AQ33" s="114"/>
      <c r="AR33" s="114"/>
      <c r="AS33" s="114"/>
      <c r="AT33" s="114"/>
      <c r="AU33" s="114"/>
      <c r="AV33" s="114"/>
      <c r="AW33" s="114"/>
      <c r="AX33" s="114"/>
      <c r="AY33" s="114"/>
      <c r="AZ33" s="114"/>
      <c r="BA33" s="114"/>
      <c r="BB33" s="114"/>
      <c r="BC33" s="114"/>
      <c r="BD33" s="114"/>
      <c r="BE33" s="114"/>
      <c r="BF33" s="114"/>
      <c r="BG33" s="114"/>
      <c r="BH33" s="114"/>
      <c r="BI33" s="114"/>
      <c r="BJ33" s="114"/>
      <c r="BK33" s="114"/>
      <c r="BL33" s="114"/>
      <c r="BM33" s="114"/>
      <c r="BN33" s="114"/>
      <c r="BO33" s="114"/>
      <c r="BP33" s="114"/>
      <c r="BQ33" s="114"/>
      <c r="BR33" s="114"/>
      <c r="BS33" s="114"/>
      <c r="BT33" s="114"/>
      <c r="BU33" s="114"/>
      <c r="BV33" s="114"/>
      <c r="BW33" s="114"/>
      <c r="BX33" s="114"/>
      <c r="BY33" s="114"/>
      <c r="BZ33" s="114"/>
      <c r="CA33" s="114"/>
      <c r="CB33" s="114"/>
      <c r="CC33" s="114"/>
      <c r="CD33" s="114"/>
      <c r="CE33" s="114"/>
      <c r="CF33" s="114"/>
      <c r="CG33" s="114"/>
      <c r="CH33" s="114"/>
      <c r="CI33" s="114"/>
      <c r="CJ33" s="114"/>
      <c r="CK33" s="114"/>
      <c r="CL33" s="114"/>
      <c r="CM33" s="114"/>
      <c r="CN33" s="114"/>
      <c r="CO33" s="114"/>
      <c r="CP33" s="114"/>
      <c r="CQ33" s="114"/>
      <c r="CR33" s="114"/>
      <c r="CS33" s="114"/>
      <c r="CT33" s="114"/>
      <c r="CU33" s="114"/>
      <c r="CV33" s="114"/>
      <c r="CW33" s="114"/>
      <c r="CX33" s="114"/>
      <c r="CY33" s="114"/>
      <c r="CZ33" s="114"/>
      <c r="DA33" s="114"/>
      <c r="DB33" s="114"/>
      <c r="DC33" s="114"/>
      <c r="DD33" s="114"/>
      <c r="DE33" s="114"/>
      <c r="DF33" s="114"/>
      <c r="DG33" s="114"/>
      <c r="DH33" s="114"/>
      <c r="DI33" s="114"/>
      <c r="DJ33" s="114"/>
      <c r="DK33" s="114"/>
      <c r="DL33" s="114"/>
      <c r="DM33" s="114"/>
      <c r="DN33" s="114"/>
      <c r="DO33" s="114"/>
      <c r="DP33" s="114"/>
      <c r="DQ33" s="114"/>
      <c r="DR33" s="114"/>
      <c r="DS33" s="114"/>
      <c r="DT33" s="114"/>
      <c r="DU33" s="114"/>
      <c r="DV33" s="114"/>
      <c r="DW33" s="114"/>
      <c r="DX33" s="114"/>
      <c r="DY33" s="114"/>
      <c r="DZ33" s="114"/>
      <c r="EA33" s="114"/>
      <c r="EB33" s="114"/>
      <c r="EC33" s="114"/>
      <c r="ED33" s="114"/>
      <c r="EE33" s="114"/>
      <c r="EF33" s="114"/>
      <c r="EG33" s="114"/>
      <c r="EH33" s="114"/>
      <c r="EI33" s="114"/>
      <c r="EJ33" s="114"/>
      <c r="EK33" s="114"/>
      <c r="EL33" s="114"/>
      <c r="EM33" s="114"/>
      <c r="EN33" s="114"/>
      <c r="EO33" s="114"/>
      <c r="EP33" s="114"/>
      <c r="EQ33" s="114"/>
      <c r="ER33" s="114"/>
      <c r="ES33" s="114"/>
      <c r="ET33" s="114"/>
      <c r="EU33" s="114"/>
      <c r="EV33" s="114"/>
      <c r="EW33" s="114"/>
      <c r="EX33" s="114"/>
      <c r="EY33" s="114"/>
    </row>
    <row r="34" spans="1:155" ht="29.95" customHeight="1" x14ac:dyDescent="0.3">
      <c r="B34" s="91"/>
      <c r="C34" s="92"/>
      <c r="D34" s="93"/>
      <c r="E34" s="94"/>
      <c r="F34" s="94"/>
      <c r="G34" s="89"/>
      <c r="H34" s="89"/>
      <c r="I34" s="90"/>
      <c r="J34" s="90"/>
      <c r="K34" s="90"/>
      <c r="L34" s="90"/>
      <c r="M34" s="90"/>
      <c r="N34" s="90"/>
      <c r="O34" s="90"/>
      <c r="P34" s="90"/>
      <c r="Q34" s="90"/>
      <c r="R34" s="90"/>
      <c r="S34" s="90"/>
      <c r="T34" s="90"/>
      <c r="U34" s="90"/>
      <c r="V34" s="90"/>
      <c r="W34" s="90"/>
      <c r="X34" s="90"/>
      <c r="Y34" s="90"/>
      <c r="Z34" s="90"/>
      <c r="AA34" s="90"/>
      <c r="AB34" s="90"/>
      <c r="AC34" s="90"/>
      <c r="AD34" s="90"/>
      <c r="AE34" s="90"/>
      <c r="AF34" s="90"/>
      <c r="AG34" s="90"/>
      <c r="AH34" s="90"/>
      <c r="AI34" s="90"/>
      <c r="AJ34" s="90"/>
      <c r="AK34" s="90"/>
      <c r="AL34" s="90"/>
      <c r="AM34" s="90"/>
      <c r="AN34" s="90"/>
      <c r="AO34" s="90"/>
      <c r="AP34" s="90"/>
      <c r="AQ34" s="90"/>
      <c r="AR34" s="90"/>
      <c r="AS34" s="90"/>
      <c r="AT34" s="90"/>
      <c r="AU34" s="90"/>
      <c r="AV34" s="90"/>
      <c r="AW34" s="90"/>
      <c r="AX34" s="90"/>
      <c r="AY34" s="90"/>
      <c r="AZ34" s="90"/>
      <c r="BA34" s="90"/>
      <c r="BB34" s="90"/>
      <c r="BC34" s="90"/>
      <c r="BD34" s="90"/>
      <c r="BE34" s="90"/>
      <c r="BF34" s="90"/>
      <c r="BG34" s="90"/>
      <c r="BH34" s="90"/>
      <c r="BI34" s="90"/>
      <c r="BJ34" s="90"/>
      <c r="BK34" s="90"/>
      <c r="BL34" s="90"/>
      <c r="BM34" s="90"/>
      <c r="BN34" s="90"/>
      <c r="BO34" s="90"/>
      <c r="BP34" s="90"/>
      <c r="BQ34" s="90"/>
      <c r="BR34" s="90"/>
      <c r="BS34" s="90"/>
      <c r="BT34" s="90"/>
      <c r="BU34" s="90"/>
      <c r="BV34" s="90"/>
      <c r="BW34" s="90"/>
      <c r="BX34" s="90"/>
      <c r="BY34" s="90"/>
      <c r="BZ34" s="90"/>
      <c r="CA34" s="90"/>
      <c r="CB34" s="90"/>
      <c r="CC34" s="90"/>
      <c r="CD34" s="90"/>
      <c r="CE34" s="90"/>
      <c r="CF34" s="90"/>
      <c r="CG34" s="90"/>
      <c r="CH34" s="90"/>
      <c r="CI34" s="90"/>
      <c r="CJ34" s="90"/>
      <c r="CK34" s="90"/>
      <c r="CL34" s="90"/>
      <c r="CM34" s="90"/>
      <c r="CN34" s="90"/>
      <c r="CO34" s="90"/>
      <c r="CP34" s="90"/>
      <c r="CQ34" s="90"/>
      <c r="CR34" s="90"/>
      <c r="CS34" s="90"/>
      <c r="CT34" s="90"/>
      <c r="CU34" s="90"/>
      <c r="CV34" s="90"/>
      <c r="CW34" s="90"/>
      <c r="CX34" s="90"/>
      <c r="CY34" s="90"/>
      <c r="CZ34" s="90"/>
      <c r="DA34" s="90"/>
      <c r="DB34" s="90"/>
      <c r="DC34" s="90"/>
      <c r="DD34" s="90"/>
      <c r="DE34" s="90"/>
      <c r="DF34" s="90"/>
      <c r="DG34" s="90"/>
      <c r="DH34" s="90"/>
      <c r="DI34" s="90"/>
      <c r="DJ34" s="90"/>
      <c r="DK34" s="90"/>
      <c r="DL34" s="90"/>
      <c r="DM34" s="90"/>
      <c r="DN34" s="90"/>
      <c r="DO34" s="90"/>
      <c r="DP34" s="90"/>
      <c r="DQ34" s="90"/>
      <c r="DR34" s="90"/>
      <c r="DS34" s="90"/>
      <c r="DT34" s="90"/>
      <c r="DU34" s="90"/>
      <c r="DV34" s="90"/>
    </row>
    <row r="35" spans="1:155" ht="29.95" customHeight="1" x14ac:dyDescent="0.3">
      <c r="B35" s="95"/>
      <c r="C35" s="86"/>
      <c r="D35" s="87"/>
      <c r="E35" s="96"/>
      <c r="F35" s="97"/>
      <c r="G35" s="89"/>
      <c r="H35" s="89"/>
      <c r="I35" s="90"/>
      <c r="J35" s="90"/>
      <c r="K35" s="90"/>
      <c r="L35" s="90"/>
      <c r="M35" s="90"/>
      <c r="N35" s="90"/>
      <c r="O35" s="90"/>
      <c r="P35" s="90"/>
      <c r="Q35" s="90"/>
      <c r="R35" s="90"/>
      <c r="S35" s="90"/>
      <c r="T35" s="90"/>
      <c r="U35" s="90"/>
      <c r="V35" s="90"/>
      <c r="W35" s="90"/>
      <c r="X35" s="90"/>
      <c r="Y35" s="90"/>
      <c r="Z35" s="90"/>
      <c r="AA35" s="90"/>
      <c r="AB35" s="90"/>
      <c r="AC35" s="90"/>
      <c r="AD35" s="90"/>
      <c r="AE35" s="90"/>
      <c r="AF35" s="90"/>
      <c r="AG35" s="90"/>
      <c r="AH35" s="90"/>
      <c r="AI35" s="90"/>
      <c r="AJ35" s="90"/>
      <c r="AK35" s="90"/>
      <c r="AL35" s="90"/>
      <c r="AM35" s="90"/>
      <c r="AN35" s="90"/>
      <c r="AO35" s="90"/>
      <c r="AP35" s="90"/>
      <c r="AQ35" s="90"/>
      <c r="AR35" s="90"/>
      <c r="AS35" s="90"/>
      <c r="AT35" s="90"/>
      <c r="AU35" s="90"/>
      <c r="AV35" s="90"/>
      <c r="AW35" s="90"/>
      <c r="AX35" s="90"/>
      <c r="AY35" s="90"/>
      <c r="AZ35" s="90"/>
      <c r="BA35" s="90"/>
      <c r="BB35" s="90"/>
      <c r="BC35" s="90"/>
      <c r="BD35" s="90"/>
      <c r="BE35" s="90"/>
      <c r="BF35" s="90"/>
      <c r="BG35" s="90"/>
      <c r="BH35" s="90"/>
      <c r="BI35" s="90"/>
      <c r="BJ35" s="90"/>
      <c r="BK35" s="90"/>
      <c r="BL35" s="90"/>
      <c r="BM35" s="90"/>
      <c r="BN35" s="90"/>
      <c r="BO35" s="90"/>
      <c r="BP35" s="90"/>
      <c r="BQ35" s="90"/>
      <c r="BR35" s="90"/>
      <c r="BS35" s="90"/>
      <c r="BT35" s="90"/>
      <c r="BU35" s="90"/>
      <c r="BV35" s="90"/>
      <c r="BW35" s="90"/>
      <c r="BX35" s="90"/>
      <c r="BY35" s="90"/>
      <c r="BZ35" s="90"/>
      <c r="CA35" s="90"/>
      <c r="CB35" s="90"/>
      <c r="CC35" s="90"/>
      <c r="CD35" s="90"/>
      <c r="CE35" s="90"/>
      <c r="CF35" s="90"/>
      <c r="CG35" s="90"/>
      <c r="CH35" s="90"/>
      <c r="CI35" s="90"/>
      <c r="CJ35" s="90"/>
      <c r="CK35" s="90"/>
      <c r="CL35" s="90"/>
      <c r="CM35" s="90"/>
      <c r="CN35" s="90"/>
      <c r="CO35" s="90"/>
      <c r="CP35" s="90"/>
      <c r="CQ35" s="90"/>
      <c r="CR35" s="90"/>
      <c r="CS35" s="90"/>
      <c r="CT35" s="90"/>
      <c r="CU35" s="90"/>
      <c r="CV35" s="90"/>
      <c r="CW35" s="90"/>
      <c r="CX35" s="90"/>
      <c r="CY35" s="90"/>
      <c r="CZ35" s="90"/>
      <c r="DA35" s="90"/>
      <c r="DB35" s="90"/>
      <c r="DC35" s="90"/>
      <c r="DD35" s="90"/>
      <c r="DE35" s="90"/>
      <c r="DF35" s="90"/>
      <c r="DG35" s="90"/>
      <c r="DH35" s="90"/>
      <c r="DI35" s="90"/>
      <c r="DJ35" s="90"/>
      <c r="DK35" s="90"/>
      <c r="DL35" s="90"/>
      <c r="DM35" s="90"/>
      <c r="DN35" s="90"/>
      <c r="DO35" s="90"/>
      <c r="DP35" s="90"/>
      <c r="DQ35" s="90"/>
      <c r="DR35" s="90"/>
      <c r="DS35" s="90"/>
      <c r="DT35" s="90"/>
      <c r="DU35" s="90"/>
      <c r="DV35" s="90"/>
    </row>
    <row r="36" spans="1:155" ht="29.95" customHeight="1" x14ac:dyDescent="0.3">
      <c r="B36" s="85"/>
      <c r="C36" s="86"/>
      <c r="D36" s="87"/>
      <c r="E36" s="88"/>
      <c r="F36" s="88"/>
      <c r="G36" s="89"/>
      <c r="H36" s="89"/>
      <c r="I36" s="90"/>
      <c r="J36" s="90"/>
      <c r="K36" s="90"/>
      <c r="L36" s="90"/>
      <c r="M36" s="90"/>
      <c r="N36" s="90"/>
      <c r="O36" s="90"/>
      <c r="P36" s="90"/>
      <c r="Q36" s="90"/>
      <c r="R36" s="90"/>
      <c r="S36" s="90"/>
      <c r="T36" s="90"/>
      <c r="U36" s="90"/>
      <c r="V36" s="90"/>
      <c r="W36" s="90"/>
      <c r="X36" s="90"/>
      <c r="Y36" s="90"/>
      <c r="Z36" s="90"/>
      <c r="AA36" s="90"/>
      <c r="AB36" s="90"/>
      <c r="AC36" s="90"/>
      <c r="AD36" s="90"/>
      <c r="AE36" s="90"/>
      <c r="AF36" s="90"/>
      <c r="AG36" s="90"/>
      <c r="AH36" s="90"/>
      <c r="AI36" s="90"/>
      <c r="AJ36" s="90"/>
      <c r="AK36" s="90"/>
      <c r="AL36" s="90"/>
      <c r="AM36" s="90"/>
      <c r="AN36" s="90"/>
      <c r="AO36" s="90"/>
      <c r="AP36" s="90"/>
      <c r="AQ36" s="90"/>
      <c r="AR36" s="90"/>
      <c r="AS36" s="90"/>
      <c r="AT36" s="90"/>
      <c r="AU36" s="90"/>
      <c r="AV36" s="90"/>
      <c r="AW36" s="90"/>
      <c r="AX36" s="90"/>
      <c r="AY36" s="90"/>
      <c r="AZ36" s="90"/>
      <c r="BA36" s="90"/>
      <c r="BB36" s="90"/>
      <c r="BC36" s="90"/>
      <c r="BD36" s="90"/>
      <c r="BE36" s="90"/>
      <c r="BF36" s="90"/>
      <c r="BG36" s="90"/>
      <c r="BH36" s="90"/>
      <c r="BI36" s="90"/>
      <c r="BJ36" s="90"/>
      <c r="BK36" s="90"/>
      <c r="BL36" s="90"/>
      <c r="BM36" s="90"/>
      <c r="BN36" s="90"/>
      <c r="BO36" s="90"/>
      <c r="BP36" s="90"/>
      <c r="BQ36" s="90"/>
      <c r="BR36" s="90"/>
      <c r="BS36" s="90"/>
      <c r="BT36" s="90"/>
      <c r="BU36" s="90"/>
      <c r="BV36" s="90"/>
      <c r="BW36" s="90"/>
      <c r="BX36" s="90"/>
      <c r="BY36" s="90"/>
      <c r="BZ36" s="90"/>
      <c r="CA36" s="90"/>
      <c r="CB36" s="90"/>
      <c r="CC36" s="90"/>
      <c r="CD36" s="90"/>
      <c r="CE36" s="90"/>
      <c r="CF36" s="90"/>
      <c r="CG36" s="90"/>
      <c r="CH36" s="90"/>
      <c r="CI36" s="90"/>
      <c r="CJ36" s="90"/>
      <c r="CK36" s="90"/>
      <c r="CL36" s="90"/>
      <c r="CM36" s="90"/>
      <c r="CN36" s="90"/>
      <c r="CO36" s="90"/>
      <c r="CP36" s="90"/>
      <c r="CQ36" s="90"/>
      <c r="CR36" s="90"/>
      <c r="CS36" s="90"/>
      <c r="CT36" s="90"/>
      <c r="CU36" s="90"/>
      <c r="CV36" s="90"/>
      <c r="CW36" s="90"/>
      <c r="CX36" s="90"/>
      <c r="CY36" s="90"/>
      <c r="CZ36" s="90"/>
      <c r="DA36" s="90"/>
      <c r="DB36" s="90"/>
      <c r="DC36" s="90"/>
      <c r="DD36" s="90"/>
      <c r="DE36" s="90"/>
      <c r="DF36" s="90"/>
      <c r="DG36" s="90"/>
      <c r="DH36" s="90"/>
      <c r="DI36" s="90"/>
      <c r="DJ36" s="90"/>
      <c r="DK36" s="90"/>
      <c r="DL36" s="90"/>
      <c r="DM36" s="90"/>
      <c r="DN36" s="90"/>
      <c r="DO36" s="90"/>
      <c r="DP36" s="90"/>
      <c r="DQ36" s="90"/>
      <c r="DR36" s="90"/>
      <c r="DS36" s="90"/>
      <c r="DT36" s="90"/>
      <c r="DU36" s="90"/>
      <c r="DV36" s="90"/>
    </row>
    <row r="37" spans="1:155" ht="29.95" customHeight="1" x14ac:dyDescent="0.3">
      <c r="B37" s="85"/>
      <c r="C37" s="86"/>
      <c r="D37" s="87"/>
      <c r="E37" s="88"/>
      <c r="F37" s="88"/>
      <c r="G37" s="89"/>
      <c r="H37" s="89"/>
      <c r="I37" s="90"/>
      <c r="J37" s="90"/>
      <c r="K37" s="90"/>
      <c r="L37" s="90"/>
      <c r="M37" s="90"/>
      <c r="N37" s="90"/>
      <c r="O37" s="90"/>
      <c r="P37" s="90"/>
      <c r="Q37" s="90"/>
      <c r="R37" s="90"/>
      <c r="S37" s="90"/>
      <c r="T37" s="90"/>
      <c r="U37" s="90"/>
      <c r="V37" s="90"/>
      <c r="W37" s="90"/>
      <c r="X37" s="90"/>
      <c r="Y37" s="90"/>
      <c r="Z37" s="90"/>
      <c r="AA37" s="90"/>
      <c r="AB37" s="90"/>
      <c r="AC37" s="90"/>
      <c r="AD37" s="90"/>
      <c r="AE37" s="90"/>
      <c r="AF37" s="90"/>
      <c r="AG37" s="90"/>
      <c r="AH37" s="90"/>
      <c r="AI37" s="90"/>
      <c r="AJ37" s="90"/>
      <c r="AK37" s="90"/>
      <c r="AL37" s="90"/>
      <c r="AM37" s="90"/>
      <c r="AN37" s="90"/>
      <c r="AO37" s="90"/>
      <c r="AP37" s="90"/>
      <c r="AQ37" s="90"/>
      <c r="AR37" s="90"/>
      <c r="AS37" s="90"/>
      <c r="AT37" s="90"/>
      <c r="AU37" s="90"/>
      <c r="AV37" s="90"/>
      <c r="AW37" s="90"/>
      <c r="AX37" s="90"/>
      <c r="AY37" s="90"/>
      <c r="AZ37" s="90"/>
      <c r="BA37" s="90"/>
      <c r="BB37" s="90"/>
      <c r="BC37" s="90"/>
      <c r="BD37" s="90"/>
      <c r="BE37" s="90"/>
      <c r="BF37" s="90"/>
      <c r="BG37" s="90"/>
      <c r="BH37" s="90"/>
      <c r="BI37" s="90"/>
      <c r="BJ37" s="90"/>
      <c r="BK37" s="90"/>
      <c r="BL37" s="90"/>
      <c r="BM37" s="90"/>
      <c r="BN37" s="90"/>
      <c r="BO37" s="90"/>
      <c r="BP37" s="90"/>
      <c r="BQ37" s="90"/>
      <c r="BR37" s="90"/>
      <c r="BS37" s="90"/>
      <c r="BT37" s="90"/>
      <c r="BU37" s="90"/>
      <c r="BV37" s="90"/>
      <c r="BW37" s="90"/>
      <c r="BX37" s="90"/>
      <c r="BY37" s="90"/>
      <c r="BZ37" s="90"/>
      <c r="CA37" s="90"/>
      <c r="CB37" s="90"/>
      <c r="CC37" s="90"/>
      <c r="CD37" s="90"/>
      <c r="CE37" s="90"/>
      <c r="CF37" s="90"/>
      <c r="CG37" s="90"/>
      <c r="CH37" s="90"/>
      <c r="CI37" s="90"/>
      <c r="CJ37" s="90"/>
      <c r="CK37" s="90"/>
      <c r="CL37" s="90"/>
      <c r="CM37" s="90"/>
      <c r="CN37" s="90"/>
      <c r="CO37" s="90"/>
      <c r="CP37" s="90"/>
      <c r="CQ37" s="90"/>
      <c r="CR37" s="90"/>
      <c r="CS37" s="90"/>
      <c r="CT37" s="90"/>
      <c r="CU37" s="90"/>
      <c r="CV37" s="90"/>
      <c r="CW37" s="90"/>
      <c r="CX37" s="90"/>
      <c r="CY37" s="90"/>
      <c r="CZ37" s="90"/>
      <c r="DA37" s="90"/>
      <c r="DB37" s="90"/>
      <c r="DC37" s="90"/>
      <c r="DD37" s="90"/>
      <c r="DE37" s="90"/>
      <c r="DF37" s="90"/>
      <c r="DG37" s="90"/>
      <c r="DH37" s="90"/>
      <c r="DI37" s="90"/>
      <c r="DJ37" s="90"/>
      <c r="DK37" s="90"/>
      <c r="DL37" s="90"/>
      <c r="DM37" s="90"/>
      <c r="DN37" s="90"/>
      <c r="DO37" s="90"/>
      <c r="DP37" s="90"/>
      <c r="DQ37" s="90"/>
      <c r="DR37" s="90"/>
      <c r="DS37" s="90"/>
      <c r="DT37" s="90"/>
      <c r="DU37" s="90"/>
      <c r="DV37" s="90"/>
    </row>
    <row r="38" spans="1:155" ht="29.95" customHeight="1" x14ac:dyDescent="0.3">
      <c r="B38" s="85"/>
      <c r="C38" s="86"/>
      <c r="D38" s="87"/>
      <c r="E38" s="88"/>
      <c r="F38" s="88"/>
      <c r="G38" s="89"/>
      <c r="H38" s="89"/>
      <c r="I38" s="90"/>
      <c r="J38" s="90"/>
      <c r="K38" s="90"/>
      <c r="L38" s="90"/>
      <c r="M38" s="90"/>
      <c r="N38" s="90"/>
      <c r="O38" s="90"/>
      <c r="P38" s="90"/>
      <c r="Q38" s="90"/>
      <c r="R38" s="90"/>
      <c r="S38" s="90"/>
      <c r="T38" s="90"/>
      <c r="U38" s="90"/>
      <c r="V38" s="90"/>
      <c r="W38" s="90"/>
      <c r="X38" s="90"/>
      <c r="Y38" s="90"/>
      <c r="Z38" s="90"/>
      <c r="AA38" s="90"/>
      <c r="AB38" s="90"/>
      <c r="AC38" s="90"/>
      <c r="AD38" s="90"/>
      <c r="AE38" s="90"/>
      <c r="AF38" s="90"/>
      <c r="AG38" s="90"/>
      <c r="AH38" s="90"/>
      <c r="AI38" s="90"/>
      <c r="AJ38" s="90"/>
      <c r="AK38" s="90"/>
      <c r="AL38" s="90"/>
      <c r="AM38" s="90"/>
      <c r="AN38" s="90"/>
      <c r="AO38" s="90"/>
      <c r="AP38" s="90"/>
      <c r="AQ38" s="90"/>
      <c r="AR38" s="90"/>
      <c r="AS38" s="90"/>
      <c r="AT38" s="90"/>
      <c r="AU38" s="90"/>
      <c r="AV38" s="90"/>
      <c r="AW38" s="90"/>
      <c r="AX38" s="90"/>
      <c r="AY38" s="90"/>
      <c r="AZ38" s="90"/>
      <c r="BA38" s="90"/>
      <c r="BB38" s="90"/>
      <c r="BC38" s="90"/>
      <c r="BD38" s="90"/>
      <c r="BE38" s="90"/>
      <c r="BF38" s="90"/>
      <c r="BG38" s="90"/>
      <c r="BH38" s="90"/>
      <c r="BI38" s="90"/>
      <c r="BJ38" s="90"/>
      <c r="BK38" s="90"/>
      <c r="BL38" s="90"/>
      <c r="BM38" s="90"/>
      <c r="BN38" s="90"/>
      <c r="BO38" s="90"/>
      <c r="BP38" s="90"/>
      <c r="BQ38" s="90"/>
      <c r="BR38" s="90"/>
      <c r="BS38" s="90"/>
      <c r="BT38" s="90"/>
      <c r="BU38" s="90"/>
      <c r="BV38" s="90"/>
      <c r="BW38" s="90"/>
      <c r="BX38" s="90"/>
      <c r="BY38" s="90"/>
      <c r="BZ38" s="90"/>
      <c r="CA38" s="90"/>
      <c r="CB38" s="90"/>
      <c r="CC38" s="90"/>
      <c r="CD38" s="90"/>
      <c r="CE38" s="90"/>
      <c r="CF38" s="90"/>
      <c r="CG38" s="90"/>
      <c r="CH38" s="90"/>
      <c r="CI38" s="90"/>
      <c r="CJ38" s="90"/>
      <c r="CK38" s="90"/>
      <c r="CL38" s="90"/>
      <c r="CM38" s="90"/>
      <c r="CN38" s="90"/>
      <c r="CO38" s="90"/>
      <c r="CP38" s="90"/>
      <c r="CQ38" s="90"/>
      <c r="CR38" s="90"/>
      <c r="CS38" s="90"/>
      <c r="CT38" s="90"/>
      <c r="CU38" s="90"/>
      <c r="CV38" s="90"/>
      <c r="CW38" s="90"/>
      <c r="CX38" s="90"/>
      <c r="CY38" s="90"/>
      <c r="CZ38" s="90"/>
      <c r="DA38" s="90"/>
      <c r="DB38" s="90"/>
      <c r="DC38" s="90"/>
      <c r="DD38" s="90"/>
      <c r="DE38" s="90"/>
      <c r="DF38" s="90"/>
      <c r="DG38" s="90"/>
      <c r="DH38" s="90"/>
      <c r="DI38" s="90"/>
      <c r="DJ38" s="90"/>
      <c r="DK38" s="90"/>
      <c r="DL38" s="90"/>
      <c r="DM38" s="90"/>
      <c r="DN38" s="90"/>
      <c r="DO38" s="90"/>
      <c r="DP38" s="90"/>
      <c r="DQ38" s="90"/>
      <c r="DR38" s="90"/>
      <c r="DS38" s="90"/>
      <c r="DT38" s="90"/>
      <c r="DU38" s="90"/>
      <c r="DV38" s="90"/>
    </row>
    <row r="39" spans="1:155" ht="29.95" customHeight="1" x14ac:dyDescent="0.3">
      <c r="B39" s="98"/>
      <c r="C39" s="98"/>
      <c r="D39" s="98"/>
      <c r="E39" s="99"/>
      <c r="F39" s="98"/>
      <c r="G39" s="98"/>
      <c r="H39" s="98"/>
      <c r="I39" s="98"/>
      <c r="J39" s="98"/>
      <c r="K39" s="98"/>
      <c r="L39" s="98"/>
      <c r="M39" s="98"/>
      <c r="N39" s="98"/>
      <c r="O39" s="98"/>
      <c r="P39" s="98"/>
      <c r="Q39" s="98"/>
      <c r="R39" s="98"/>
      <c r="S39" s="98"/>
      <c r="T39" s="98"/>
      <c r="U39" s="98"/>
      <c r="V39" s="98"/>
      <c r="W39" s="98"/>
      <c r="X39" s="98"/>
      <c r="Y39" s="98"/>
      <c r="Z39" s="98"/>
      <c r="AA39" s="98"/>
      <c r="AB39" s="98"/>
      <c r="AC39" s="98"/>
      <c r="AD39" s="98"/>
      <c r="AE39" s="98"/>
      <c r="AF39" s="98"/>
      <c r="AG39" s="98"/>
      <c r="AH39" s="98"/>
      <c r="AI39" s="98"/>
      <c r="AJ39" s="98"/>
      <c r="AK39" s="98"/>
      <c r="AL39" s="98"/>
      <c r="AM39" s="98"/>
      <c r="AN39" s="98"/>
      <c r="AO39" s="98"/>
      <c r="AP39" s="98"/>
      <c r="AQ39" s="98"/>
      <c r="AR39" s="98"/>
      <c r="AS39" s="98"/>
      <c r="AT39" s="98"/>
      <c r="AU39" s="98"/>
      <c r="AV39" s="98"/>
      <c r="AW39" s="98"/>
      <c r="AX39" s="98"/>
      <c r="AY39" s="98"/>
      <c r="AZ39" s="98"/>
      <c r="BA39" s="98"/>
      <c r="BB39" s="98"/>
      <c r="BC39" s="98"/>
      <c r="BD39" s="98"/>
      <c r="BE39" s="98"/>
      <c r="BF39" s="98"/>
      <c r="BG39" s="98"/>
      <c r="BH39" s="98"/>
      <c r="BI39" s="98"/>
      <c r="BJ39" s="98"/>
      <c r="BK39" s="98"/>
      <c r="BL39" s="98"/>
      <c r="BM39" s="98"/>
      <c r="BN39" s="98"/>
      <c r="BO39" s="98"/>
      <c r="BP39" s="98"/>
      <c r="BQ39" s="98"/>
      <c r="BR39" s="98"/>
      <c r="BS39" s="98"/>
      <c r="BT39" s="98"/>
      <c r="BU39" s="98"/>
      <c r="BV39" s="98"/>
      <c r="BW39" s="98"/>
      <c r="BX39" s="98"/>
      <c r="BY39" s="98"/>
      <c r="BZ39" s="98"/>
      <c r="CA39" s="98"/>
      <c r="CB39" s="98"/>
      <c r="CC39" s="98"/>
      <c r="CD39" s="98"/>
      <c r="CE39" s="98"/>
      <c r="CF39" s="98"/>
      <c r="CG39" s="98"/>
      <c r="CH39" s="98"/>
      <c r="CI39" s="98"/>
      <c r="CJ39" s="98"/>
      <c r="CK39" s="98"/>
      <c r="CL39" s="98"/>
      <c r="CM39" s="98"/>
      <c r="CN39" s="98"/>
      <c r="CO39" s="98"/>
      <c r="CP39" s="98"/>
      <c r="CQ39" s="98"/>
      <c r="CR39" s="98"/>
      <c r="CS39" s="98"/>
      <c r="CT39" s="98"/>
      <c r="CU39" s="98"/>
      <c r="CV39" s="98"/>
      <c r="CW39" s="98"/>
      <c r="CX39" s="98"/>
      <c r="CY39" s="98"/>
      <c r="CZ39" s="98"/>
      <c r="DA39" s="98"/>
      <c r="DB39" s="98"/>
      <c r="DC39" s="98"/>
      <c r="DD39" s="98"/>
      <c r="DE39" s="98"/>
      <c r="DF39" s="98"/>
      <c r="DG39" s="98"/>
      <c r="DH39" s="98"/>
      <c r="DI39" s="98"/>
      <c r="DJ39" s="98"/>
      <c r="DK39" s="98"/>
      <c r="DL39" s="98"/>
      <c r="DM39" s="98"/>
      <c r="DN39" s="98"/>
      <c r="DO39" s="98"/>
      <c r="DP39" s="98"/>
      <c r="DQ39" s="98"/>
      <c r="DR39" s="98"/>
      <c r="DS39" s="98"/>
      <c r="DT39" s="98"/>
      <c r="DU39" s="98"/>
      <c r="DV39" s="98"/>
      <c r="DW39" s="98"/>
    </row>
    <row r="41" spans="1:155" ht="29.95" customHeight="1" x14ac:dyDescent="0.35">
      <c r="B41" s="100"/>
    </row>
  </sheetData>
  <mergeCells count="25">
    <mergeCell ref="DX4:ED4"/>
    <mergeCell ref="EE4:EK4"/>
    <mergeCell ref="EL4:ER4"/>
    <mergeCell ref="ES4:EY4"/>
    <mergeCell ref="DQ4:DW4"/>
    <mergeCell ref="CH4:CN4"/>
    <mergeCell ref="CO4:CU4"/>
    <mergeCell ref="CV4:DB4"/>
    <mergeCell ref="DC4:DI4"/>
    <mergeCell ref="DJ4:DP4"/>
    <mergeCell ref="C3:D3"/>
    <mergeCell ref="C4:D4"/>
    <mergeCell ref="B5:G5"/>
    <mergeCell ref="AK4:AQ4"/>
    <mergeCell ref="AR4:AX4"/>
    <mergeCell ref="E3:F3"/>
    <mergeCell ref="I4:O4"/>
    <mergeCell ref="P4:V4"/>
    <mergeCell ref="W4:AC4"/>
    <mergeCell ref="AD4:AJ4"/>
    <mergeCell ref="BM4:BS4"/>
    <mergeCell ref="BT4:BZ4"/>
    <mergeCell ref="CA4:CG4"/>
    <mergeCell ref="AY4:BE4"/>
    <mergeCell ref="BF4:BL4"/>
  </mergeCells>
  <conditionalFormatting sqref="D7:D26">
    <cfRule type="dataBar" priority="46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DW26 DC26:DW33">
    <cfRule type="expression" dxfId="377" priority="479">
      <formula>AND(TODAY()&gt;=I$5,TODAY()&lt;J$5)</formula>
    </cfRule>
  </conditionalFormatting>
  <conditionalFormatting sqref="I7:DW26 DC26:DW33">
    <cfRule type="expression" dxfId="376" priority="473">
      <formula>AND(task_start&lt;=I$5,ROUNDDOWN((task_end-task_start+1)*task_progress,0)+task_start-1&gt;=I$5)</formula>
    </cfRule>
    <cfRule type="expression" dxfId="375" priority="474" stopIfTrue="1">
      <formula>AND(task_end&gt;=I$5,task_start&lt;J$5)</formula>
    </cfRule>
  </conditionalFormatting>
  <conditionalFormatting sqref="D26:D38">
    <cfRule type="dataBar" priority="422">
      <dataBar>
        <cfvo type="num" val="0"/>
        <cfvo type="num" val="1"/>
        <color theme="0" tint="-0.249977111117893"/>
      </dataBar>
      <extLst>
        <ext xmlns:x14="http://schemas.microsoft.com/office/spreadsheetml/2009/9/main" uri="{B025F937-C7B1-47D3-B67F-A62EFF666E3E}">
          <x14:id>{273DBAD5-62AC-4C29-B6EC-E5365FD0FC94}</x14:id>
        </ext>
      </extLst>
    </cfRule>
  </conditionalFormatting>
  <conditionalFormatting sqref="I26:BL38">
    <cfRule type="expression" dxfId="374" priority="425">
      <formula>AND(TODAY()&gt;=I$5,TODAY()&lt;J$5)</formula>
    </cfRule>
  </conditionalFormatting>
  <conditionalFormatting sqref="I26:BL38">
    <cfRule type="expression" dxfId="373" priority="423">
      <formula>AND(task_start&lt;=I$5,ROUNDDOWN((task_end-task_start+1)*task_progress,0)+task_start-1&gt;=I$5)</formula>
    </cfRule>
    <cfRule type="expression" dxfId="372" priority="424" stopIfTrue="1">
      <formula>AND(task_end&gt;=I$5,task_start&lt;J$5)</formula>
    </cfRule>
  </conditionalFormatting>
  <conditionalFormatting sqref="BM26:BS38">
    <cfRule type="expression" dxfId="371" priority="421">
      <formula>AND(TODAY()&gt;=BM$5,TODAY()&lt;BN$5)</formula>
    </cfRule>
  </conditionalFormatting>
  <conditionalFormatting sqref="BM26:BS38">
    <cfRule type="expression" dxfId="370" priority="419">
      <formula>AND(task_start&lt;=BM$5,ROUNDDOWN((task_end-task_start+1)*task_progress,0)+task_start-1&gt;=BM$5)</formula>
    </cfRule>
    <cfRule type="expression" dxfId="369" priority="420" stopIfTrue="1">
      <formula>AND(task_end&gt;=BM$5,task_start&lt;BN$5)</formula>
    </cfRule>
  </conditionalFormatting>
  <conditionalFormatting sqref="BT26:BZ38">
    <cfRule type="expression" dxfId="368" priority="418">
      <formula>AND(TODAY()&gt;=BT$5,TODAY()&lt;BU$5)</formula>
    </cfRule>
  </conditionalFormatting>
  <conditionalFormatting sqref="BT26:BZ38">
    <cfRule type="expression" dxfId="367" priority="416">
      <formula>AND(task_start&lt;=BT$5,ROUNDDOWN((task_end-task_start+1)*task_progress,0)+task_start-1&gt;=BT$5)</formula>
    </cfRule>
    <cfRule type="expression" dxfId="366" priority="417" stopIfTrue="1">
      <formula>AND(task_end&gt;=BT$5,task_start&lt;BU$5)</formula>
    </cfRule>
  </conditionalFormatting>
  <conditionalFormatting sqref="CA26:CG38">
    <cfRule type="expression" dxfId="365" priority="415">
      <formula>AND(TODAY()&gt;=CA$5,TODAY()&lt;CB$5)</formula>
    </cfRule>
  </conditionalFormatting>
  <conditionalFormatting sqref="CA26:CG38">
    <cfRule type="expression" dxfId="364" priority="413">
      <formula>AND(task_start&lt;=CA$5,ROUNDDOWN((task_end-task_start+1)*task_progress,0)+task_start-1&gt;=CA$5)</formula>
    </cfRule>
    <cfRule type="expression" dxfId="363" priority="414" stopIfTrue="1">
      <formula>AND(task_end&gt;=CA$5,task_start&lt;CB$5)</formula>
    </cfRule>
  </conditionalFormatting>
  <conditionalFormatting sqref="CH26:DB38">
    <cfRule type="expression" dxfId="362" priority="412">
      <formula>AND(TODAY()&gt;=CH$5,TODAY()&lt;CI$5)</formula>
    </cfRule>
  </conditionalFormatting>
  <conditionalFormatting sqref="CH26:DB38">
    <cfRule type="expression" dxfId="361" priority="410">
      <formula>AND(task_start&lt;=CH$5,ROUNDDOWN((task_end-task_start+1)*task_progress,0)+task_start-1&gt;=CH$5)</formula>
    </cfRule>
    <cfRule type="expression" dxfId="360" priority="411" stopIfTrue="1">
      <formula>AND(task_end&gt;=CH$5,task_start&lt;CI$5)</formula>
    </cfRule>
  </conditionalFormatting>
  <conditionalFormatting sqref="I34:BL34">
    <cfRule type="expression" dxfId="359" priority="400">
      <formula>AND(TODAY()&gt;=I$5,TODAY()&lt;J$5)</formula>
    </cfRule>
  </conditionalFormatting>
  <conditionalFormatting sqref="I34:BL34">
    <cfRule type="expression" dxfId="358" priority="398">
      <formula>AND(task_start&lt;=I$5,ROUNDDOWN((task_end-task_start+1)*task_progress,0)+task_start-1&gt;=I$5)</formula>
    </cfRule>
    <cfRule type="expression" dxfId="357" priority="399" stopIfTrue="1">
      <formula>AND(task_end&gt;=I$5,task_start&lt;J$5)</formula>
    </cfRule>
  </conditionalFormatting>
  <conditionalFormatting sqref="BM34:BS34">
    <cfRule type="expression" dxfId="356" priority="397">
      <formula>AND(TODAY()&gt;=BM$5,TODAY()&lt;BN$5)</formula>
    </cfRule>
  </conditionalFormatting>
  <conditionalFormatting sqref="BM34:BS34">
    <cfRule type="expression" dxfId="355" priority="395">
      <formula>AND(task_start&lt;=BM$5,ROUNDDOWN((task_end-task_start+1)*task_progress,0)+task_start-1&gt;=BM$5)</formula>
    </cfRule>
    <cfRule type="expression" dxfId="354" priority="396" stopIfTrue="1">
      <formula>AND(task_end&gt;=BM$5,task_start&lt;BN$5)</formula>
    </cfRule>
  </conditionalFormatting>
  <conditionalFormatting sqref="BT34:BZ34">
    <cfRule type="expression" dxfId="353" priority="394">
      <formula>AND(TODAY()&gt;=BT$5,TODAY()&lt;BU$5)</formula>
    </cfRule>
  </conditionalFormatting>
  <conditionalFormatting sqref="BT34:BZ34">
    <cfRule type="expression" dxfId="352" priority="392">
      <formula>AND(task_start&lt;=BT$5,ROUNDDOWN((task_end-task_start+1)*task_progress,0)+task_start-1&gt;=BT$5)</formula>
    </cfRule>
    <cfRule type="expression" dxfId="351" priority="393" stopIfTrue="1">
      <formula>AND(task_end&gt;=BT$5,task_start&lt;BU$5)</formula>
    </cfRule>
  </conditionalFormatting>
  <conditionalFormatting sqref="CA34:CG34">
    <cfRule type="expression" dxfId="350" priority="391">
      <formula>AND(TODAY()&gt;=CA$5,TODAY()&lt;CB$5)</formula>
    </cfRule>
  </conditionalFormatting>
  <conditionalFormatting sqref="CA34:CG34">
    <cfRule type="expression" dxfId="349" priority="389">
      <formula>AND(task_start&lt;=CA$5,ROUNDDOWN((task_end-task_start+1)*task_progress,0)+task_start-1&gt;=CA$5)</formula>
    </cfRule>
    <cfRule type="expression" dxfId="348" priority="390" stopIfTrue="1">
      <formula>AND(task_end&gt;=CA$5,task_start&lt;CB$5)</formula>
    </cfRule>
  </conditionalFormatting>
  <conditionalFormatting sqref="CH34:DB34">
    <cfRule type="expression" dxfId="347" priority="388">
      <formula>AND(TODAY()&gt;=CH$5,TODAY()&lt;CI$5)</formula>
    </cfRule>
  </conditionalFormatting>
  <conditionalFormatting sqref="CH34:DB34">
    <cfRule type="expression" dxfId="346" priority="386">
      <formula>AND(task_start&lt;=CH$5,ROUNDDOWN((task_end-task_start+1)*task_progress,0)+task_start-1&gt;=CH$5)</formula>
    </cfRule>
    <cfRule type="expression" dxfId="345" priority="387" stopIfTrue="1">
      <formula>AND(task_end&gt;=CH$5,task_start&lt;CI$5)</formula>
    </cfRule>
  </conditionalFormatting>
  <conditionalFormatting sqref="DC34:DV38">
    <cfRule type="expression" dxfId="344" priority="382">
      <formula>AND(TODAY()&gt;=DD$5,TODAY()&lt;DE$5)</formula>
    </cfRule>
  </conditionalFormatting>
  <conditionalFormatting sqref="DC34:DV38">
    <cfRule type="expression" dxfId="343" priority="380">
      <formula>AND(task_start&lt;=DD$5,ROUNDDOWN((task_end-task_start+1)*task_progress,0)+task_start-1&gt;=DD$5)</formula>
    </cfRule>
    <cfRule type="expression" dxfId="342" priority="381" stopIfTrue="1">
      <formula>AND(task_end&gt;=DD$5,task_start&lt;DE$5)</formula>
    </cfRule>
  </conditionalFormatting>
  <conditionalFormatting sqref="DP34:DV34">
    <cfRule type="expression" dxfId="341" priority="379">
      <formula>AND(TODAY()&gt;=DQ$5,TODAY()&lt;DR$5)</formula>
    </cfRule>
  </conditionalFormatting>
  <conditionalFormatting sqref="DP34:DV34">
    <cfRule type="expression" dxfId="340" priority="377">
      <formula>AND(task_start&lt;=DQ$5,ROUNDDOWN((task_end-task_start+1)*task_progress,0)+task_start-1&gt;=DQ$5)</formula>
    </cfRule>
    <cfRule type="expression" dxfId="339" priority="378" stopIfTrue="1">
      <formula>AND(task_end&gt;=DQ$5,task_start&lt;DR$5)</formula>
    </cfRule>
  </conditionalFormatting>
  <conditionalFormatting sqref="I35:BL35">
    <cfRule type="expression" dxfId="338" priority="376">
      <formula>AND(TODAY()&gt;=I$5,TODAY()&lt;J$5)</formula>
    </cfRule>
  </conditionalFormatting>
  <conditionalFormatting sqref="I35:BL35">
    <cfRule type="expression" dxfId="337" priority="374">
      <formula>AND(task_start&lt;=I$5,ROUNDDOWN((task_end-task_start+1)*task_progress,0)+task_start-1&gt;=I$5)</formula>
    </cfRule>
    <cfRule type="expression" dxfId="336" priority="375" stopIfTrue="1">
      <formula>AND(task_end&gt;=I$5,task_start&lt;J$5)</formula>
    </cfRule>
  </conditionalFormatting>
  <conditionalFormatting sqref="BM35:BS35">
    <cfRule type="expression" dxfId="335" priority="373">
      <formula>AND(TODAY()&gt;=BM$5,TODAY()&lt;BN$5)</formula>
    </cfRule>
  </conditionalFormatting>
  <conditionalFormatting sqref="BM35:BS35">
    <cfRule type="expression" dxfId="334" priority="371">
      <formula>AND(task_start&lt;=BM$5,ROUNDDOWN((task_end-task_start+1)*task_progress,0)+task_start-1&gt;=BM$5)</formula>
    </cfRule>
    <cfRule type="expression" dxfId="333" priority="372" stopIfTrue="1">
      <formula>AND(task_end&gt;=BM$5,task_start&lt;BN$5)</formula>
    </cfRule>
  </conditionalFormatting>
  <conditionalFormatting sqref="BT35:BZ35">
    <cfRule type="expression" dxfId="332" priority="370">
      <formula>AND(TODAY()&gt;=BT$5,TODAY()&lt;BU$5)</formula>
    </cfRule>
  </conditionalFormatting>
  <conditionalFormatting sqref="BT35:BZ35">
    <cfRule type="expression" dxfId="331" priority="368">
      <formula>AND(task_start&lt;=BT$5,ROUNDDOWN((task_end-task_start+1)*task_progress,0)+task_start-1&gt;=BT$5)</formula>
    </cfRule>
    <cfRule type="expression" dxfId="330" priority="369" stopIfTrue="1">
      <formula>AND(task_end&gt;=BT$5,task_start&lt;BU$5)</formula>
    </cfRule>
  </conditionalFormatting>
  <conditionalFormatting sqref="CA35:CG35">
    <cfRule type="expression" dxfId="329" priority="367">
      <formula>AND(TODAY()&gt;=CA$5,TODAY()&lt;CB$5)</formula>
    </cfRule>
  </conditionalFormatting>
  <conditionalFormatting sqref="CA35:CG35">
    <cfRule type="expression" dxfId="328" priority="365">
      <formula>AND(task_start&lt;=CA$5,ROUNDDOWN((task_end-task_start+1)*task_progress,0)+task_start-1&gt;=CA$5)</formula>
    </cfRule>
    <cfRule type="expression" dxfId="327" priority="366" stopIfTrue="1">
      <formula>AND(task_end&gt;=CA$5,task_start&lt;CB$5)</formula>
    </cfRule>
  </conditionalFormatting>
  <conditionalFormatting sqref="CH35:DB35">
    <cfRule type="expression" dxfId="326" priority="364">
      <formula>AND(TODAY()&gt;=CH$5,TODAY()&lt;CI$5)</formula>
    </cfRule>
  </conditionalFormatting>
  <conditionalFormatting sqref="CH35:DB35">
    <cfRule type="expression" dxfId="325" priority="362">
      <formula>AND(task_start&lt;=CH$5,ROUNDDOWN((task_end-task_start+1)*task_progress,0)+task_start-1&gt;=CH$5)</formula>
    </cfRule>
    <cfRule type="expression" dxfId="324" priority="363" stopIfTrue="1">
      <formula>AND(task_end&gt;=CH$5,task_start&lt;CI$5)</formula>
    </cfRule>
  </conditionalFormatting>
  <conditionalFormatting sqref="DI35:DO35">
    <cfRule type="expression" dxfId="323" priority="358">
      <formula>AND(TODAY()&gt;=DJ$5,TODAY()&lt;DK$5)</formula>
    </cfRule>
  </conditionalFormatting>
  <conditionalFormatting sqref="DI35:DO35">
    <cfRule type="expression" dxfId="322" priority="356">
      <formula>AND(task_start&lt;=DJ$5,ROUNDDOWN((task_end-task_start+1)*task_progress,0)+task_start-1&gt;=DJ$5)</formula>
    </cfRule>
    <cfRule type="expression" dxfId="321" priority="357" stopIfTrue="1">
      <formula>AND(task_end&gt;=DJ$5,task_start&lt;DK$5)</formula>
    </cfRule>
  </conditionalFormatting>
  <conditionalFormatting sqref="DP35:DV35">
    <cfRule type="expression" dxfId="320" priority="355">
      <formula>AND(TODAY()&gt;=DQ$5,TODAY()&lt;DR$5)</formula>
    </cfRule>
  </conditionalFormatting>
  <conditionalFormatting sqref="DP35:DV35">
    <cfRule type="expression" dxfId="319" priority="353">
      <formula>AND(task_start&lt;=DQ$5,ROUNDDOWN((task_end-task_start+1)*task_progress,0)+task_start-1&gt;=DQ$5)</formula>
    </cfRule>
    <cfRule type="expression" dxfId="318" priority="354" stopIfTrue="1">
      <formula>AND(task_end&gt;=DQ$5,task_start&lt;DR$5)</formula>
    </cfRule>
  </conditionalFormatting>
  <conditionalFormatting sqref="D27">
    <cfRule type="dataBar" priority="349">
      <dataBar>
        <cfvo type="num" val="0"/>
        <cfvo type="num" val="1"/>
        <color theme="0" tint="-0.249977111117893"/>
      </dataBar>
      <extLst>
        <ext xmlns:x14="http://schemas.microsoft.com/office/spreadsheetml/2009/9/main" uri="{B025F937-C7B1-47D3-B67F-A62EFF666E3E}">
          <x14:id>{98929457-D4E6-47E6-8B6D-647164678034}</x14:id>
        </ext>
      </extLst>
    </cfRule>
  </conditionalFormatting>
  <conditionalFormatting sqref="I27:BL27">
    <cfRule type="expression" dxfId="317" priority="352">
      <formula>AND(TODAY()&gt;=I$5,TODAY()&lt;J$5)</formula>
    </cfRule>
  </conditionalFormatting>
  <conditionalFormatting sqref="I27:BL27">
    <cfRule type="expression" dxfId="316" priority="350">
      <formula>AND(task_start&lt;=I$5,ROUNDDOWN((task_end-task_start+1)*task_progress,0)+task_start-1&gt;=I$5)</formula>
    </cfRule>
    <cfRule type="expression" dxfId="315" priority="351" stopIfTrue="1">
      <formula>AND(task_end&gt;=I$5,task_start&lt;J$5)</formula>
    </cfRule>
  </conditionalFormatting>
  <conditionalFormatting sqref="BM27:BS27">
    <cfRule type="expression" dxfId="314" priority="348">
      <formula>AND(TODAY()&gt;=BM$5,TODAY()&lt;BN$5)</formula>
    </cfRule>
  </conditionalFormatting>
  <conditionalFormatting sqref="BM27:BS27">
    <cfRule type="expression" dxfId="313" priority="346">
      <formula>AND(task_start&lt;=BM$5,ROUNDDOWN((task_end-task_start+1)*task_progress,0)+task_start-1&gt;=BM$5)</formula>
    </cfRule>
    <cfRule type="expression" dxfId="312" priority="347" stopIfTrue="1">
      <formula>AND(task_end&gt;=BM$5,task_start&lt;BN$5)</formula>
    </cfRule>
  </conditionalFormatting>
  <conditionalFormatting sqref="BT27:BZ27">
    <cfRule type="expression" dxfId="311" priority="345">
      <formula>AND(TODAY()&gt;=BT$5,TODAY()&lt;BU$5)</formula>
    </cfRule>
  </conditionalFormatting>
  <conditionalFormatting sqref="BT27:BZ27">
    <cfRule type="expression" dxfId="310" priority="343">
      <formula>AND(task_start&lt;=BT$5,ROUNDDOWN((task_end-task_start+1)*task_progress,0)+task_start-1&gt;=BT$5)</formula>
    </cfRule>
    <cfRule type="expression" dxfId="309" priority="344" stopIfTrue="1">
      <formula>AND(task_end&gt;=BT$5,task_start&lt;BU$5)</formula>
    </cfRule>
  </conditionalFormatting>
  <conditionalFormatting sqref="CA27:CG27">
    <cfRule type="expression" dxfId="308" priority="342">
      <formula>AND(TODAY()&gt;=CA$5,TODAY()&lt;CB$5)</formula>
    </cfRule>
  </conditionalFormatting>
  <conditionalFormatting sqref="CA27:CG27">
    <cfRule type="expression" dxfId="307" priority="340">
      <formula>AND(task_start&lt;=CA$5,ROUNDDOWN((task_end-task_start+1)*task_progress,0)+task_start-1&gt;=CA$5)</formula>
    </cfRule>
    <cfRule type="expression" dxfId="306" priority="341" stopIfTrue="1">
      <formula>AND(task_end&gt;=CA$5,task_start&lt;CB$5)</formula>
    </cfRule>
  </conditionalFormatting>
  <conditionalFormatting sqref="CH27:DB27">
    <cfRule type="expression" dxfId="305" priority="339">
      <formula>AND(TODAY()&gt;=CH$5,TODAY()&lt;CI$5)</formula>
    </cfRule>
  </conditionalFormatting>
  <conditionalFormatting sqref="CH27:DB27">
    <cfRule type="expression" dxfId="304" priority="337">
      <formula>AND(task_start&lt;=CH$5,ROUNDDOWN((task_end-task_start+1)*task_progress,0)+task_start-1&gt;=CH$5)</formula>
    </cfRule>
    <cfRule type="expression" dxfId="303" priority="338" stopIfTrue="1">
      <formula>AND(task_end&gt;=CH$5,task_start&lt;CI$5)</formula>
    </cfRule>
  </conditionalFormatting>
  <conditionalFormatting sqref="DC27:DI27">
    <cfRule type="expression" dxfId="302" priority="336">
      <formula>AND(TODAY()&gt;=DC$5,TODAY()&lt;DD$5)</formula>
    </cfRule>
  </conditionalFormatting>
  <conditionalFormatting sqref="DC27:DI27">
    <cfRule type="expression" dxfId="301" priority="334">
      <formula>AND(task_start&lt;=DC$5,ROUNDDOWN((task_end-task_start+1)*task_progress,0)+task_start-1&gt;=DC$5)</formula>
    </cfRule>
    <cfRule type="expression" dxfId="300" priority="335" stopIfTrue="1">
      <formula>AND(task_end&gt;=DC$5,task_start&lt;DD$5)</formula>
    </cfRule>
  </conditionalFormatting>
  <conditionalFormatting sqref="DJ27:DP27">
    <cfRule type="expression" dxfId="299" priority="333">
      <formula>AND(TODAY()&gt;=DJ$5,TODAY()&lt;DK$5)</formula>
    </cfRule>
  </conditionalFormatting>
  <conditionalFormatting sqref="DJ27:DP27">
    <cfRule type="expression" dxfId="298" priority="331">
      <formula>AND(task_start&lt;=DJ$5,ROUNDDOWN((task_end-task_start+1)*task_progress,0)+task_start-1&gt;=DJ$5)</formula>
    </cfRule>
    <cfRule type="expression" dxfId="297" priority="332" stopIfTrue="1">
      <formula>AND(task_end&gt;=DJ$5,task_start&lt;DK$5)</formula>
    </cfRule>
  </conditionalFormatting>
  <conditionalFormatting sqref="DQ27:DW27">
    <cfRule type="expression" dxfId="296" priority="330">
      <formula>AND(TODAY()&gt;=DQ$5,TODAY()&lt;DR$5)</formula>
    </cfRule>
  </conditionalFormatting>
  <conditionalFormatting sqref="DQ27:DW27">
    <cfRule type="expression" dxfId="295" priority="328">
      <formula>AND(task_start&lt;=DQ$5,ROUNDDOWN((task_end-task_start+1)*task_progress,0)+task_start-1&gt;=DQ$5)</formula>
    </cfRule>
    <cfRule type="expression" dxfId="294" priority="329" stopIfTrue="1">
      <formula>AND(task_end&gt;=DQ$5,task_start&lt;DR$5)</formula>
    </cfRule>
  </conditionalFormatting>
  <conditionalFormatting sqref="I35:BL35">
    <cfRule type="expression" dxfId="293" priority="327">
      <formula>AND(TODAY()&gt;=I$5,TODAY()&lt;J$5)</formula>
    </cfRule>
  </conditionalFormatting>
  <conditionalFormatting sqref="I35:BL35">
    <cfRule type="expression" dxfId="292" priority="325">
      <formula>AND(task_start&lt;=I$5,ROUNDDOWN((task_end-task_start+1)*task_progress,0)+task_start-1&gt;=I$5)</formula>
    </cfRule>
    <cfRule type="expression" dxfId="291" priority="326" stopIfTrue="1">
      <formula>AND(task_end&gt;=I$5,task_start&lt;J$5)</formula>
    </cfRule>
  </conditionalFormatting>
  <conditionalFormatting sqref="BM35:BS35">
    <cfRule type="expression" dxfId="290" priority="324">
      <formula>AND(TODAY()&gt;=BM$5,TODAY()&lt;BN$5)</formula>
    </cfRule>
  </conditionalFormatting>
  <conditionalFormatting sqref="BM35:BS35">
    <cfRule type="expression" dxfId="289" priority="322">
      <formula>AND(task_start&lt;=BM$5,ROUNDDOWN((task_end-task_start+1)*task_progress,0)+task_start-1&gt;=BM$5)</formula>
    </cfRule>
    <cfRule type="expression" dxfId="288" priority="323" stopIfTrue="1">
      <formula>AND(task_end&gt;=BM$5,task_start&lt;BN$5)</formula>
    </cfRule>
  </conditionalFormatting>
  <conditionalFormatting sqref="BT35:BZ35">
    <cfRule type="expression" dxfId="287" priority="321">
      <formula>AND(TODAY()&gt;=BT$5,TODAY()&lt;BU$5)</formula>
    </cfRule>
  </conditionalFormatting>
  <conditionalFormatting sqref="BT35:BZ35">
    <cfRule type="expression" dxfId="286" priority="319">
      <formula>AND(task_start&lt;=BT$5,ROUNDDOWN((task_end-task_start+1)*task_progress,0)+task_start-1&gt;=BT$5)</formula>
    </cfRule>
    <cfRule type="expression" dxfId="285" priority="320" stopIfTrue="1">
      <formula>AND(task_end&gt;=BT$5,task_start&lt;BU$5)</formula>
    </cfRule>
  </conditionalFormatting>
  <conditionalFormatting sqref="CA35:CG35">
    <cfRule type="expression" dxfId="284" priority="318">
      <formula>AND(TODAY()&gt;=CA$5,TODAY()&lt;CB$5)</formula>
    </cfRule>
  </conditionalFormatting>
  <conditionalFormatting sqref="CA35:CG35">
    <cfRule type="expression" dxfId="283" priority="316">
      <formula>AND(task_start&lt;=CA$5,ROUNDDOWN((task_end-task_start+1)*task_progress,0)+task_start-1&gt;=CA$5)</formula>
    </cfRule>
    <cfRule type="expression" dxfId="282" priority="317" stopIfTrue="1">
      <formula>AND(task_end&gt;=CA$5,task_start&lt;CB$5)</formula>
    </cfRule>
  </conditionalFormatting>
  <conditionalFormatting sqref="CH35:DB35">
    <cfRule type="expression" dxfId="281" priority="315">
      <formula>AND(TODAY()&gt;=CH$5,TODAY()&lt;CI$5)</formula>
    </cfRule>
  </conditionalFormatting>
  <conditionalFormatting sqref="CH35:DB35">
    <cfRule type="expression" dxfId="280" priority="313">
      <formula>AND(task_start&lt;=CH$5,ROUNDDOWN((task_end-task_start+1)*task_progress,0)+task_start-1&gt;=CH$5)</formula>
    </cfRule>
    <cfRule type="expression" dxfId="279" priority="314" stopIfTrue="1">
      <formula>AND(task_end&gt;=CH$5,task_start&lt;CI$5)</formula>
    </cfRule>
  </conditionalFormatting>
  <conditionalFormatting sqref="DI35:DO35">
    <cfRule type="expression" dxfId="278" priority="309">
      <formula>AND(TODAY()&gt;=DJ$5,TODAY()&lt;DK$5)</formula>
    </cfRule>
  </conditionalFormatting>
  <conditionalFormatting sqref="DI35:DO35">
    <cfRule type="expression" dxfId="277" priority="307">
      <formula>AND(task_start&lt;=DJ$5,ROUNDDOWN((task_end-task_start+1)*task_progress,0)+task_start-1&gt;=DJ$5)</formula>
    </cfRule>
    <cfRule type="expression" dxfId="276" priority="308" stopIfTrue="1">
      <formula>AND(task_end&gt;=DJ$5,task_start&lt;DK$5)</formula>
    </cfRule>
  </conditionalFormatting>
  <conditionalFormatting sqref="DP35:DV35">
    <cfRule type="expression" dxfId="275" priority="306">
      <formula>AND(TODAY()&gt;=DQ$5,TODAY()&lt;DR$5)</formula>
    </cfRule>
  </conditionalFormatting>
  <conditionalFormatting sqref="DP35:DV35">
    <cfRule type="expression" dxfId="274" priority="304">
      <formula>AND(task_start&lt;=DQ$5,ROUNDDOWN((task_end-task_start+1)*task_progress,0)+task_start-1&gt;=DQ$5)</formula>
    </cfRule>
    <cfRule type="expression" dxfId="273" priority="305" stopIfTrue="1">
      <formula>AND(task_end&gt;=DQ$5,task_start&lt;DR$5)</formula>
    </cfRule>
  </conditionalFormatting>
  <conditionalFormatting sqref="I36:BL36">
    <cfRule type="expression" dxfId="272" priority="303">
      <formula>AND(TODAY()&gt;=I$5,TODAY()&lt;J$5)</formula>
    </cfRule>
  </conditionalFormatting>
  <conditionalFormatting sqref="I36:BL36">
    <cfRule type="expression" dxfId="271" priority="301">
      <formula>AND(task_start&lt;=I$5,ROUNDDOWN((task_end-task_start+1)*task_progress,0)+task_start-1&gt;=I$5)</formula>
    </cfRule>
    <cfRule type="expression" dxfId="270" priority="302" stopIfTrue="1">
      <formula>AND(task_end&gt;=I$5,task_start&lt;J$5)</formula>
    </cfRule>
  </conditionalFormatting>
  <conditionalFormatting sqref="BM36:BS36">
    <cfRule type="expression" dxfId="269" priority="300">
      <formula>AND(TODAY()&gt;=BM$5,TODAY()&lt;BN$5)</formula>
    </cfRule>
  </conditionalFormatting>
  <conditionalFormatting sqref="BM36:BS36">
    <cfRule type="expression" dxfId="268" priority="298">
      <formula>AND(task_start&lt;=BM$5,ROUNDDOWN((task_end-task_start+1)*task_progress,0)+task_start-1&gt;=BM$5)</formula>
    </cfRule>
    <cfRule type="expression" dxfId="267" priority="299" stopIfTrue="1">
      <formula>AND(task_end&gt;=BM$5,task_start&lt;BN$5)</formula>
    </cfRule>
  </conditionalFormatting>
  <conditionalFormatting sqref="BT36:BZ36">
    <cfRule type="expression" dxfId="266" priority="297">
      <formula>AND(TODAY()&gt;=BT$5,TODAY()&lt;BU$5)</formula>
    </cfRule>
  </conditionalFormatting>
  <conditionalFormatting sqref="BT36:BZ36">
    <cfRule type="expression" dxfId="265" priority="295">
      <formula>AND(task_start&lt;=BT$5,ROUNDDOWN((task_end-task_start+1)*task_progress,0)+task_start-1&gt;=BT$5)</formula>
    </cfRule>
    <cfRule type="expression" dxfId="264" priority="296" stopIfTrue="1">
      <formula>AND(task_end&gt;=BT$5,task_start&lt;BU$5)</formula>
    </cfRule>
  </conditionalFormatting>
  <conditionalFormatting sqref="CA36:CG36">
    <cfRule type="expression" dxfId="263" priority="294">
      <formula>AND(TODAY()&gt;=CA$5,TODAY()&lt;CB$5)</formula>
    </cfRule>
  </conditionalFormatting>
  <conditionalFormatting sqref="CA36:CG36">
    <cfRule type="expression" dxfId="262" priority="292">
      <formula>AND(task_start&lt;=CA$5,ROUNDDOWN((task_end-task_start+1)*task_progress,0)+task_start-1&gt;=CA$5)</formula>
    </cfRule>
    <cfRule type="expression" dxfId="261" priority="293" stopIfTrue="1">
      <formula>AND(task_end&gt;=CA$5,task_start&lt;CB$5)</formula>
    </cfRule>
  </conditionalFormatting>
  <conditionalFormatting sqref="CH36:DB36">
    <cfRule type="expression" dxfId="260" priority="291">
      <formula>AND(TODAY()&gt;=CH$5,TODAY()&lt;CI$5)</formula>
    </cfRule>
  </conditionalFormatting>
  <conditionalFormatting sqref="CH36:DB36">
    <cfRule type="expression" dxfId="259" priority="289">
      <formula>AND(task_start&lt;=CH$5,ROUNDDOWN((task_end-task_start+1)*task_progress,0)+task_start-1&gt;=CH$5)</formula>
    </cfRule>
    <cfRule type="expression" dxfId="258" priority="290" stopIfTrue="1">
      <formula>AND(task_end&gt;=CH$5,task_start&lt;CI$5)</formula>
    </cfRule>
  </conditionalFormatting>
  <conditionalFormatting sqref="DI36:DO36">
    <cfRule type="expression" dxfId="257" priority="285">
      <formula>AND(TODAY()&gt;=DJ$5,TODAY()&lt;DK$5)</formula>
    </cfRule>
  </conditionalFormatting>
  <conditionalFormatting sqref="DI36:DO36">
    <cfRule type="expression" dxfId="256" priority="283">
      <formula>AND(task_start&lt;=DJ$5,ROUNDDOWN((task_end-task_start+1)*task_progress,0)+task_start-1&gt;=DJ$5)</formula>
    </cfRule>
    <cfRule type="expression" dxfId="255" priority="284" stopIfTrue="1">
      <formula>AND(task_end&gt;=DJ$5,task_start&lt;DK$5)</formula>
    </cfRule>
  </conditionalFormatting>
  <conditionalFormatting sqref="DP36:DV36">
    <cfRule type="expression" dxfId="254" priority="282">
      <formula>AND(TODAY()&gt;=DQ$5,TODAY()&lt;DR$5)</formula>
    </cfRule>
  </conditionalFormatting>
  <conditionalFormatting sqref="DP36:DV36">
    <cfRule type="expression" dxfId="253" priority="280">
      <formula>AND(task_start&lt;=DQ$5,ROUNDDOWN((task_end-task_start+1)*task_progress,0)+task_start-1&gt;=DQ$5)</formula>
    </cfRule>
    <cfRule type="expression" dxfId="252" priority="281" stopIfTrue="1">
      <formula>AND(task_end&gt;=DQ$5,task_start&lt;DR$5)</formula>
    </cfRule>
  </conditionalFormatting>
  <conditionalFormatting sqref="D28">
    <cfRule type="dataBar" priority="276">
      <dataBar>
        <cfvo type="num" val="0"/>
        <cfvo type="num" val="1"/>
        <color theme="0" tint="-0.249977111117893"/>
      </dataBar>
      <extLst>
        <ext xmlns:x14="http://schemas.microsoft.com/office/spreadsheetml/2009/9/main" uri="{B025F937-C7B1-47D3-B67F-A62EFF666E3E}">
          <x14:id>{544BD45A-F9F8-475D-BB5E-56F9B95F3A8D}</x14:id>
        </ext>
      </extLst>
    </cfRule>
  </conditionalFormatting>
  <conditionalFormatting sqref="I28:BL28">
    <cfRule type="expression" dxfId="251" priority="279">
      <formula>AND(TODAY()&gt;=I$5,TODAY()&lt;J$5)</formula>
    </cfRule>
  </conditionalFormatting>
  <conditionalFormatting sqref="I28:BL28">
    <cfRule type="expression" dxfId="250" priority="277">
      <formula>AND(task_start&lt;=I$5,ROUNDDOWN((task_end-task_start+1)*task_progress,0)+task_start-1&gt;=I$5)</formula>
    </cfRule>
    <cfRule type="expression" dxfId="249" priority="278" stopIfTrue="1">
      <formula>AND(task_end&gt;=I$5,task_start&lt;J$5)</formula>
    </cfRule>
  </conditionalFormatting>
  <conditionalFormatting sqref="BM28:BS28">
    <cfRule type="expression" dxfId="248" priority="275">
      <formula>AND(TODAY()&gt;=BM$5,TODAY()&lt;BN$5)</formula>
    </cfRule>
  </conditionalFormatting>
  <conditionalFormatting sqref="BM28:BS28">
    <cfRule type="expression" dxfId="247" priority="273">
      <formula>AND(task_start&lt;=BM$5,ROUNDDOWN((task_end-task_start+1)*task_progress,0)+task_start-1&gt;=BM$5)</formula>
    </cfRule>
    <cfRule type="expression" dxfId="246" priority="274" stopIfTrue="1">
      <formula>AND(task_end&gt;=BM$5,task_start&lt;BN$5)</formula>
    </cfRule>
  </conditionalFormatting>
  <conditionalFormatting sqref="BT28:BZ28">
    <cfRule type="expression" dxfId="245" priority="272">
      <formula>AND(TODAY()&gt;=BT$5,TODAY()&lt;BU$5)</formula>
    </cfRule>
  </conditionalFormatting>
  <conditionalFormatting sqref="BT28:BZ28">
    <cfRule type="expression" dxfId="244" priority="270">
      <formula>AND(task_start&lt;=BT$5,ROUNDDOWN((task_end-task_start+1)*task_progress,0)+task_start-1&gt;=BT$5)</formula>
    </cfRule>
    <cfRule type="expression" dxfId="243" priority="271" stopIfTrue="1">
      <formula>AND(task_end&gt;=BT$5,task_start&lt;BU$5)</formula>
    </cfRule>
  </conditionalFormatting>
  <conditionalFormatting sqref="CA28:CG28">
    <cfRule type="expression" dxfId="242" priority="269">
      <formula>AND(TODAY()&gt;=CA$5,TODAY()&lt;CB$5)</formula>
    </cfRule>
  </conditionalFormatting>
  <conditionalFormatting sqref="CA28:CG28">
    <cfRule type="expression" dxfId="241" priority="267">
      <formula>AND(task_start&lt;=CA$5,ROUNDDOWN((task_end-task_start+1)*task_progress,0)+task_start-1&gt;=CA$5)</formula>
    </cfRule>
    <cfRule type="expression" dxfId="240" priority="268" stopIfTrue="1">
      <formula>AND(task_end&gt;=CA$5,task_start&lt;CB$5)</formula>
    </cfRule>
  </conditionalFormatting>
  <conditionalFormatting sqref="CH28:DB28">
    <cfRule type="expression" dxfId="239" priority="266">
      <formula>AND(TODAY()&gt;=CH$5,TODAY()&lt;CI$5)</formula>
    </cfRule>
  </conditionalFormatting>
  <conditionalFormatting sqref="CH28:DB28">
    <cfRule type="expression" dxfId="238" priority="264">
      <formula>AND(task_start&lt;=CH$5,ROUNDDOWN((task_end-task_start+1)*task_progress,0)+task_start-1&gt;=CH$5)</formula>
    </cfRule>
    <cfRule type="expression" dxfId="237" priority="265" stopIfTrue="1">
      <formula>AND(task_end&gt;=CH$5,task_start&lt;CI$5)</formula>
    </cfRule>
  </conditionalFormatting>
  <conditionalFormatting sqref="DC28:DI28">
    <cfRule type="expression" dxfId="236" priority="263">
      <formula>AND(TODAY()&gt;=DC$5,TODAY()&lt;DD$5)</formula>
    </cfRule>
  </conditionalFormatting>
  <conditionalFormatting sqref="DC28:DI28">
    <cfRule type="expression" dxfId="235" priority="261">
      <formula>AND(task_start&lt;=DC$5,ROUNDDOWN((task_end-task_start+1)*task_progress,0)+task_start-1&gt;=DC$5)</formula>
    </cfRule>
    <cfRule type="expression" dxfId="234" priority="262" stopIfTrue="1">
      <formula>AND(task_end&gt;=DC$5,task_start&lt;DD$5)</formula>
    </cfRule>
  </conditionalFormatting>
  <conditionalFormatting sqref="DJ28:DP28">
    <cfRule type="expression" dxfId="233" priority="260">
      <formula>AND(TODAY()&gt;=DJ$5,TODAY()&lt;DK$5)</formula>
    </cfRule>
  </conditionalFormatting>
  <conditionalFormatting sqref="DJ28:DP28">
    <cfRule type="expression" dxfId="232" priority="258">
      <formula>AND(task_start&lt;=DJ$5,ROUNDDOWN((task_end-task_start+1)*task_progress,0)+task_start-1&gt;=DJ$5)</formula>
    </cfRule>
    <cfRule type="expression" dxfId="231" priority="259" stopIfTrue="1">
      <formula>AND(task_end&gt;=DJ$5,task_start&lt;DK$5)</formula>
    </cfRule>
  </conditionalFormatting>
  <conditionalFormatting sqref="DQ28:DW28">
    <cfRule type="expression" dxfId="230" priority="257">
      <formula>AND(TODAY()&gt;=DQ$5,TODAY()&lt;DR$5)</formula>
    </cfRule>
  </conditionalFormatting>
  <conditionalFormatting sqref="DQ28:DW28">
    <cfRule type="expression" dxfId="229" priority="255">
      <formula>AND(task_start&lt;=DQ$5,ROUNDDOWN((task_end-task_start+1)*task_progress,0)+task_start-1&gt;=DQ$5)</formula>
    </cfRule>
    <cfRule type="expression" dxfId="228" priority="256" stopIfTrue="1">
      <formula>AND(task_end&gt;=DQ$5,task_start&lt;DR$5)</formula>
    </cfRule>
  </conditionalFormatting>
  <conditionalFormatting sqref="I31:BL31">
    <cfRule type="expression" dxfId="227" priority="254">
      <formula>AND(TODAY()&gt;=I$5,TODAY()&lt;J$5)</formula>
    </cfRule>
  </conditionalFormatting>
  <conditionalFormatting sqref="I31:BL31">
    <cfRule type="expression" dxfId="226" priority="252">
      <formula>AND(task_start&lt;=I$5,ROUNDDOWN((task_end-task_start+1)*task_progress,0)+task_start-1&gt;=I$5)</formula>
    </cfRule>
    <cfRule type="expression" dxfId="225" priority="253" stopIfTrue="1">
      <formula>AND(task_end&gt;=I$5,task_start&lt;J$5)</formula>
    </cfRule>
  </conditionalFormatting>
  <conditionalFormatting sqref="BM31:BS31">
    <cfRule type="expression" dxfId="224" priority="251">
      <formula>AND(TODAY()&gt;=BM$5,TODAY()&lt;BN$5)</formula>
    </cfRule>
  </conditionalFormatting>
  <conditionalFormatting sqref="BM31:BS31">
    <cfRule type="expression" dxfId="223" priority="249">
      <formula>AND(task_start&lt;=BM$5,ROUNDDOWN((task_end-task_start+1)*task_progress,0)+task_start-1&gt;=BM$5)</formula>
    </cfRule>
    <cfRule type="expression" dxfId="222" priority="250" stopIfTrue="1">
      <formula>AND(task_end&gt;=BM$5,task_start&lt;BN$5)</formula>
    </cfRule>
  </conditionalFormatting>
  <conditionalFormatting sqref="BT31:BZ31">
    <cfRule type="expression" dxfId="221" priority="248">
      <formula>AND(TODAY()&gt;=BT$5,TODAY()&lt;BU$5)</formula>
    </cfRule>
  </conditionalFormatting>
  <conditionalFormatting sqref="BT31:BZ31">
    <cfRule type="expression" dxfId="220" priority="246">
      <formula>AND(task_start&lt;=BT$5,ROUNDDOWN((task_end-task_start+1)*task_progress,0)+task_start-1&gt;=BT$5)</formula>
    </cfRule>
    <cfRule type="expression" dxfId="219" priority="247" stopIfTrue="1">
      <formula>AND(task_end&gt;=BT$5,task_start&lt;BU$5)</formula>
    </cfRule>
  </conditionalFormatting>
  <conditionalFormatting sqref="CA31:CG31">
    <cfRule type="expression" dxfId="218" priority="245">
      <formula>AND(TODAY()&gt;=CA$5,TODAY()&lt;CB$5)</formula>
    </cfRule>
  </conditionalFormatting>
  <conditionalFormatting sqref="CA31:CG31">
    <cfRule type="expression" dxfId="217" priority="243">
      <formula>AND(task_start&lt;=CA$5,ROUNDDOWN((task_end-task_start+1)*task_progress,0)+task_start-1&gt;=CA$5)</formula>
    </cfRule>
    <cfRule type="expression" dxfId="216" priority="244" stopIfTrue="1">
      <formula>AND(task_end&gt;=CA$5,task_start&lt;CB$5)</formula>
    </cfRule>
  </conditionalFormatting>
  <conditionalFormatting sqref="CH31:DB31">
    <cfRule type="expression" dxfId="215" priority="242">
      <formula>AND(TODAY()&gt;=CH$5,TODAY()&lt;CI$5)</formula>
    </cfRule>
  </conditionalFormatting>
  <conditionalFormatting sqref="CH31:DB31">
    <cfRule type="expression" dxfId="214" priority="240">
      <formula>AND(task_start&lt;=CH$5,ROUNDDOWN((task_end-task_start+1)*task_progress,0)+task_start-1&gt;=CH$5)</formula>
    </cfRule>
    <cfRule type="expression" dxfId="213" priority="241" stopIfTrue="1">
      <formula>AND(task_end&gt;=CH$5,task_start&lt;CI$5)</formula>
    </cfRule>
  </conditionalFormatting>
  <conditionalFormatting sqref="DC31:DI31">
    <cfRule type="expression" dxfId="212" priority="239">
      <formula>AND(TODAY()&gt;=DC$5,TODAY()&lt;DD$5)</formula>
    </cfRule>
  </conditionalFormatting>
  <conditionalFormatting sqref="DC31:DI31">
    <cfRule type="expression" dxfId="211" priority="237">
      <formula>AND(task_start&lt;=DC$5,ROUNDDOWN((task_end-task_start+1)*task_progress,0)+task_start-1&gt;=DC$5)</formula>
    </cfRule>
    <cfRule type="expression" dxfId="210" priority="238" stopIfTrue="1">
      <formula>AND(task_end&gt;=DC$5,task_start&lt;DD$5)</formula>
    </cfRule>
  </conditionalFormatting>
  <conditionalFormatting sqref="DJ31:DP31">
    <cfRule type="expression" dxfId="209" priority="236">
      <formula>AND(TODAY()&gt;=DJ$5,TODAY()&lt;DK$5)</formula>
    </cfRule>
  </conditionalFormatting>
  <conditionalFormatting sqref="DJ31:DP31">
    <cfRule type="expression" dxfId="208" priority="234">
      <formula>AND(task_start&lt;=DJ$5,ROUNDDOWN((task_end-task_start+1)*task_progress,0)+task_start-1&gt;=DJ$5)</formula>
    </cfRule>
    <cfRule type="expression" dxfId="207" priority="235" stopIfTrue="1">
      <formula>AND(task_end&gt;=DJ$5,task_start&lt;DK$5)</formula>
    </cfRule>
  </conditionalFormatting>
  <conditionalFormatting sqref="DQ31:DW31">
    <cfRule type="expression" dxfId="206" priority="233">
      <formula>AND(TODAY()&gt;=DQ$5,TODAY()&lt;DR$5)</formula>
    </cfRule>
  </conditionalFormatting>
  <conditionalFormatting sqref="DQ31:DW31">
    <cfRule type="expression" dxfId="205" priority="231">
      <formula>AND(task_start&lt;=DQ$5,ROUNDDOWN((task_end-task_start+1)*task_progress,0)+task_start-1&gt;=DQ$5)</formula>
    </cfRule>
    <cfRule type="expression" dxfId="204" priority="232" stopIfTrue="1">
      <formula>AND(task_end&gt;=DQ$5,task_start&lt;DR$5)</formula>
    </cfRule>
  </conditionalFormatting>
  <conditionalFormatting sqref="I32:BL32">
    <cfRule type="expression" dxfId="203" priority="230">
      <formula>AND(TODAY()&gt;=I$5,TODAY()&lt;J$5)</formula>
    </cfRule>
  </conditionalFormatting>
  <conditionalFormatting sqref="I32:BL32">
    <cfRule type="expression" dxfId="202" priority="228">
      <formula>AND(task_start&lt;=I$5,ROUNDDOWN((task_end-task_start+1)*task_progress,0)+task_start-1&gt;=I$5)</formula>
    </cfRule>
    <cfRule type="expression" dxfId="201" priority="229" stopIfTrue="1">
      <formula>AND(task_end&gt;=I$5,task_start&lt;J$5)</formula>
    </cfRule>
  </conditionalFormatting>
  <conditionalFormatting sqref="BM32:BS32">
    <cfRule type="expression" dxfId="200" priority="227">
      <formula>AND(TODAY()&gt;=BM$5,TODAY()&lt;BN$5)</formula>
    </cfRule>
  </conditionalFormatting>
  <conditionalFormatting sqref="BM32:BS32">
    <cfRule type="expression" dxfId="199" priority="225">
      <formula>AND(task_start&lt;=BM$5,ROUNDDOWN((task_end-task_start+1)*task_progress,0)+task_start-1&gt;=BM$5)</formula>
    </cfRule>
    <cfRule type="expression" dxfId="198" priority="226" stopIfTrue="1">
      <formula>AND(task_end&gt;=BM$5,task_start&lt;BN$5)</formula>
    </cfRule>
  </conditionalFormatting>
  <conditionalFormatting sqref="BT32:BZ32">
    <cfRule type="expression" dxfId="197" priority="224">
      <formula>AND(TODAY()&gt;=BT$5,TODAY()&lt;BU$5)</formula>
    </cfRule>
  </conditionalFormatting>
  <conditionalFormatting sqref="BT32:BZ32">
    <cfRule type="expression" dxfId="196" priority="222">
      <formula>AND(task_start&lt;=BT$5,ROUNDDOWN((task_end-task_start+1)*task_progress,0)+task_start-1&gt;=BT$5)</formula>
    </cfRule>
    <cfRule type="expression" dxfId="195" priority="223" stopIfTrue="1">
      <formula>AND(task_end&gt;=BT$5,task_start&lt;BU$5)</formula>
    </cfRule>
  </conditionalFormatting>
  <conditionalFormatting sqref="CA32:CG32">
    <cfRule type="expression" dxfId="194" priority="221">
      <formula>AND(TODAY()&gt;=CA$5,TODAY()&lt;CB$5)</formula>
    </cfRule>
  </conditionalFormatting>
  <conditionalFormatting sqref="CA32:CG32">
    <cfRule type="expression" dxfId="193" priority="219">
      <formula>AND(task_start&lt;=CA$5,ROUNDDOWN((task_end-task_start+1)*task_progress,0)+task_start-1&gt;=CA$5)</formula>
    </cfRule>
    <cfRule type="expression" dxfId="192" priority="220" stopIfTrue="1">
      <formula>AND(task_end&gt;=CA$5,task_start&lt;CB$5)</formula>
    </cfRule>
  </conditionalFormatting>
  <conditionalFormatting sqref="CH32:DB32">
    <cfRule type="expression" dxfId="191" priority="218">
      <formula>AND(TODAY()&gt;=CH$5,TODAY()&lt;CI$5)</formula>
    </cfRule>
  </conditionalFormatting>
  <conditionalFormatting sqref="CH32:DB32">
    <cfRule type="expression" dxfId="190" priority="216">
      <formula>AND(task_start&lt;=CH$5,ROUNDDOWN((task_end-task_start+1)*task_progress,0)+task_start-1&gt;=CH$5)</formula>
    </cfRule>
    <cfRule type="expression" dxfId="189" priority="217" stopIfTrue="1">
      <formula>AND(task_end&gt;=CH$5,task_start&lt;CI$5)</formula>
    </cfRule>
  </conditionalFormatting>
  <conditionalFormatting sqref="DC32:DI32">
    <cfRule type="expression" dxfId="188" priority="215">
      <formula>AND(TODAY()&gt;=DC$5,TODAY()&lt;DD$5)</formula>
    </cfRule>
  </conditionalFormatting>
  <conditionalFormatting sqref="DC32:DI32">
    <cfRule type="expression" dxfId="187" priority="213">
      <formula>AND(task_start&lt;=DC$5,ROUNDDOWN((task_end-task_start+1)*task_progress,0)+task_start-1&gt;=DC$5)</formula>
    </cfRule>
    <cfRule type="expression" dxfId="186" priority="214" stopIfTrue="1">
      <formula>AND(task_end&gt;=DC$5,task_start&lt;DD$5)</formula>
    </cfRule>
  </conditionalFormatting>
  <conditionalFormatting sqref="DJ32:DP32">
    <cfRule type="expression" dxfId="185" priority="212">
      <formula>AND(TODAY()&gt;=DJ$5,TODAY()&lt;DK$5)</formula>
    </cfRule>
  </conditionalFormatting>
  <conditionalFormatting sqref="DJ32:DP32">
    <cfRule type="expression" dxfId="184" priority="210">
      <formula>AND(task_start&lt;=DJ$5,ROUNDDOWN((task_end-task_start+1)*task_progress,0)+task_start-1&gt;=DJ$5)</formula>
    </cfRule>
    <cfRule type="expression" dxfId="183" priority="211" stopIfTrue="1">
      <formula>AND(task_end&gt;=DJ$5,task_start&lt;DK$5)</formula>
    </cfRule>
  </conditionalFormatting>
  <conditionalFormatting sqref="DQ32:DW32">
    <cfRule type="expression" dxfId="182" priority="209">
      <formula>AND(TODAY()&gt;=DQ$5,TODAY()&lt;DR$5)</formula>
    </cfRule>
  </conditionalFormatting>
  <conditionalFormatting sqref="DQ32:DW32">
    <cfRule type="expression" dxfId="181" priority="207">
      <formula>AND(task_start&lt;=DQ$5,ROUNDDOWN((task_end-task_start+1)*task_progress,0)+task_start-1&gt;=DQ$5)</formula>
    </cfRule>
    <cfRule type="expression" dxfId="180" priority="208" stopIfTrue="1">
      <formula>AND(task_end&gt;=DQ$5,task_start&lt;DR$5)</formula>
    </cfRule>
  </conditionalFormatting>
  <conditionalFormatting sqref="I32:BL32">
    <cfRule type="expression" dxfId="179" priority="181">
      <formula>AND(TODAY()&gt;=I$5,TODAY()&lt;J$5)</formula>
    </cfRule>
  </conditionalFormatting>
  <conditionalFormatting sqref="I32:BL32">
    <cfRule type="expression" dxfId="178" priority="179">
      <formula>AND(task_start&lt;=I$5,ROUNDDOWN((task_end-task_start+1)*task_progress,0)+task_start-1&gt;=I$5)</formula>
    </cfRule>
    <cfRule type="expression" dxfId="177" priority="180" stopIfTrue="1">
      <formula>AND(task_end&gt;=I$5,task_start&lt;J$5)</formula>
    </cfRule>
  </conditionalFormatting>
  <conditionalFormatting sqref="BM32:BS32">
    <cfRule type="expression" dxfId="176" priority="178">
      <formula>AND(TODAY()&gt;=BM$5,TODAY()&lt;BN$5)</formula>
    </cfRule>
  </conditionalFormatting>
  <conditionalFormatting sqref="BM32:BS32">
    <cfRule type="expression" dxfId="175" priority="176">
      <formula>AND(task_start&lt;=BM$5,ROUNDDOWN((task_end-task_start+1)*task_progress,0)+task_start-1&gt;=BM$5)</formula>
    </cfRule>
    <cfRule type="expression" dxfId="174" priority="177" stopIfTrue="1">
      <formula>AND(task_end&gt;=BM$5,task_start&lt;BN$5)</formula>
    </cfRule>
  </conditionalFormatting>
  <conditionalFormatting sqref="BT32:BZ32">
    <cfRule type="expression" dxfId="173" priority="175">
      <formula>AND(TODAY()&gt;=BT$5,TODAY()&lt;BU$5)</formula>
    </cfRule>
  </conditionalFormatting>
  <conditionalFormatting sqref="BT32:BZ32">
    <cfRule type="expression" dxfId="172" priority="173">
      <formula>AND(task_start&lt;=BT$5,ROUNDDOWN((task_end-task_start+1)*task_progress,0)+task_start-1&gt;=BT$5)</formula>
    </cfRule>
    <cfRule type="expression" dxfId="171" priority="174" stopIfTrue="1">
      <formula>AND(task_end&gt;=BT$5,task_start&lt;BU$5)</formula>
    </cfRule>
  </conditionalFormatting>
  <conditionalFormatting sqref="CA32:CG32">
    <cfRule type="expression" dxfId="170" priority="172">
      <formula>AND(TODAY()&gt;=CA$5,TODAY()&lt;CB$5)</formula>
    </cfRule>
  </conditionalFormatting>
  <conditionalFormatting sqref="CA32:CG32">
    <cfRule type="expression" dxfId="169" priority="170">
      <formula>AND(task_start&lt;=CA$5,ROUNDDOWN((task_end-task_start+1)*task_progress,0)+task_start-1&gt;=CA$5)</formula>
    </cfRule>
    <cfRule type="expression" dxfId="168" priority="171" stopIfTrue="1">
      <formula>AND(task_end&gt;=CA$5,task_start&lt;CB$5)</formula>
    </cfRule>
  </conditionalFormatting>
  <conditionalFormatting sqref="CH32:DB32">
    <cfRule type="expression" dxfId="167" priority="169">
      <formula>AND(TODAY()&gt;=CH$5,TODAY()&lt;CI$5)</formula>
    </cfRule>
  </conditionalFormatting>
  <conditionalFormatting sqref="CH32:DB32">
    <cfRule type="expression" dxfId="166" priority="167">
      <formula>AND(task_start&lt;=CH$5,ROUNDDOWN((task_end-task_start+1)*task_progress,0)+task_start-1&gt;=CH$5)</formula>
    </cfRule>
    <cfRule type="expression" dxfId="165" priority="168" stopIfTrue="1">
      <formula>AND(task_end&gt;=CH$5,task_start&lt;CI$5)</formula>
    </cfRule>
  </conditionalFormatting>
  <conditionalFormatting sqref="DC32:DI32">
    <cfRule type="expression" dxfId="164" priority="166">
      <formula>AND(TODAY()&gt;=DC$5,TODAY()&lt;DD$5)</formula>
    </cfRule>
  </conditionalFormatting>
  <conditionalFormatting sqref="DC32:DI32">
    <cfRule type="expression" dxfId="163" priority="164">
      <formula>AND(task_start&lt;=DC$5,ROUNDDOWN((task_end-task_start+1)*task_progress,0)+task_start-1&gt;=DC$5)</formula>
    </cfRule>
    <cfRule type="expression" dxfId="162" priority="165" stopIfTrue="1">
      <formula>AND(task_end&gt;=DC$5,task_start&lt;DD$5)</formula>
    </cfRule>
  </conditionalFormatting>
  <conditionalFormatting sqref="DJ32:DP32">
    <cfRule type="expression" dxfId="161" priority="163">
      <formula>AND(TODAY()&gt;=DJ$5,TODAY()&lt;DK$5)</formula>
    </cfRule>
  </conditionalFormatting>
  <conditionalFormatting sqref="DJ32:DP32">
    <cfRule type="expression" dxfId="160" priority="161">
      <formula>AND(task_start&lt;=DJ$5,ROUNDDOWN((task_end-task_start+1)*task_progress,0)+task_start-1&gt;=DJ$5)</formula>
    </cfRule>
    <cfRule type="expression" dxfId="159" priority="162" stopIfTrue="1">
      <formula>AND(task_end&gt;=DJ$5,task_start&lt;DK$5)</formula>
    </cfRule>
  </conditionalFormatting>
  <conditionalFormatting sqref="DQ32:DW32">
    <cfRule type="expression" dxfId="158" priority="160">
      <formula>AND(TODAY()&gt;=DQ$5,TODAY()&lt;DR$5)</formula>
    </cfRule>
  </conditionalFormatting>
  <conditionalFormatting sqref="DQ32:DW32">
    <cfRule type="expression" dxfId="157" priority="158">
      <formula>AND(task_start&lt;=DQ$5,ROUNDDOWN((task_end-task_start+1)*task_progress,0)+task_start-1&gt;=DQ$5)</formula>
    </cfRule>
    <cfRule type="expression" dxfId="156" priority="159" stopIfTrue="1">
      <formula>AND(task_end&gt;=DQ$5,task_start&lt;DR$5)</formula>
    </cfRule>
  </conditionalFormatting>
  <conditionalFormatting sqref="I33:BL33">
    <cfRule type="expression" dxfId="155" priority="157">
      <formula>AND(TODAY()&gt;=I$5,TODAY()&lt;J$5)</formula>
    </cfRule>
  </conditionalFormatting>
  <conditionalFormatting sqref="I33:BL33">
    <cfRule type="expression" dxfId="154" priority="155">
      <formula>AND(task_start&lt;=I$5,ROUNDDOWN((task_end-task_start+1)*task_progress,0)+task_start-1&gt;=I$5)</formula>
    </cfRule>
    <cfRule type="expression" dxfId="153" priority="156" stopIfTrue="1">
      <formula>AND(task_end&gt;=I$5,task_start&lt;J$5)</formula>
    </cfRule>
  </conditionalFormatting>
  <conditionalFormatting sqref="BM33:BS33">
    <cfRule type="expression" dxfId="152" priority="154">
      <formula>AND(TODAY()&gt;=BM$5,TODAY()&lt;BN$5)</formula>
    </cfRule>
  </conditionalFormatting>
  <conditionalFormatting sqref="BM33:BS33">
    <cfRule type="expression" dxfId="151" priority="152">
      <formula>AND(task_start&lt;=BM$5,ROUNDDOWN((task_end-task_start+1)*task_progress,0)+task_start-1&gt;=BM$5)</formula>
    </cfRule>
    <cfRule type="expression" dxfId="150" priority="153" stopIfTrue="1">
      <formula>AND(task_end&gt;=BM$5,task_start&lt;BN$5)</formula>
    </cfRule>
  </conditionalFormatting>
  <conditionalFormatting sqref="BT33:BZ33">
    <cfRule type="expression" dxfId="149" priority="151">
      <formula>AND(TODAY()&gt;=BT$5,TODAY()&lt;BU$5)</formula>
    </cfRule>
  </conditionalFormatting>
  <conditionalFormatting sqref="BT33:BZ33">
    <cfRule type="expression" dxfId="148" priority="149">
      <formula>AND(task_start&lt;=BT$5,ROUNDDOWN((task_end-task_start+1)*task_progress,0)+task_start-1&gt;=BT$5)</formula>
    </cfRule>
    <cfRule type="expression" dxfId="147" priority="150" stopIfTrue="1">
      <formula>AND(task_end&gt;=BT$5,task_start&lt;BU$5)</formula>
    </cfRule>
  </conditionalFormatting>
  <conditionalFormatting sqref="CA33:CG33">
    <cfRule type="expression" dxfId="146" priority="148">
      <formula>AND(TODAY()&gt;=CA$5,TODAY()&lt;CB$5)</formula>
    </cfRule>
  </conditionalFormatting>
  <conditionalFormatting sqref="CA33:CG33">
    <cfRule type="expression" dxfId="145" priority="146">
      <formula>AND(task_start&lt;=CA$5,ROUNDDOWN((task_end-task_start+1)*task_progress,0)+task_start-1&gt;=CA$5)</formula>
    </cfRule>
    <cfRule type="expression" dxfId="144" priority="147" stopIfTrue="1">
      <formula>AND(task_end&gt;=CA$5,task_start&lt;CB$5)</formula>
    </cfRule>
  </conditionalFormatting>
  <conditionalFormatting sqref="CH33:DB33">
    <cfRule type="expression" dxfId="143" priority="145">
      <formula>AND(TODAY()&gt;=CH$5,TODAY()&lt;CI$5)</formula>
    </cfRule>
  </conditionalFormatting>
  <conditionalFormatting sqref="CH33:DB33">
    <cfRule type="expression" dxfId="142" priority="143">
      <formula>AND(task_start&lt;=CH$5,ROUNDDOWN((task_end-task_start+1)*task_progress,0)+task_start-1&gt;=CH$5)</formula>
    </cfRule>
    <cfRule type="expression" dxfId="141" priority="144" stopIfTrue="1">
      <formula>AND(task_end&gt;=CH$5,task_start&lt;CI$5)</formula>
    </cfRule>
  </conditionalFormatting>
  <conditionalFormatting sqref="DC33:DI33">
    <cfRule type="expression" dxfId="140" priority="142">
      <formula>AND(TODAY()&gt;=DC$5,TODAY()&lt;DD$5)</formula>
    </cfRule>
  </conditionalFormatting>
  <conditionalFormatting sqref="DC33:DI33">
    <cfRule type="expression" dxfId="139" priority="140">
      <formula>AND(task_start&lt;=DC$5,ROUNDDOWN((task_end-task_start+1)*task_progress,0)+task_start-1&gt;=DC$5)</formula>
    </cfRule>
    <cfRule type="expression" dxfId="138" priority="141" stopIfTrue="1">
      <formula>AND(task_end&gt;=DC$5,task_start&lt;DD$5)</formula>
    </cfRule>
  </conditionalFormatting>
  <conditionalFormatting sqref="DJ33:DP33">
    <cfRule type="expression" dxfId="137" priority="139">
      <formula>AND(TODAY()&gt;=DJ$5,TODAY()&lt;DK$5)</formula>
    </cfRule>
  </conditionalFormatting>
  <conditionalFormatting sqref="DJ33:DP33">
    <cfRule type="expression" dxfId="136" priority="137">
      <formula>AND(task_start&lt;=DJ$5,ROUNDDOWN((task_end-task_start+1)*task_progress,0)+task_start-1&gt;=DJ$5)</formula>
    </cfRule>
    <cfRule type="expression" dxfId="135" priority="138" stopIfTrue="1">
      <formula>AND(task_end&gt;=DJ$5,task_start&lt;DK$5)</formula>
    </cfRule>
  </conditionalFormatting>
  <conditionalFormatting sqref="DQ33:DW33">
    <cfRule type="expression" dxfId="134" priority="136">
      <formula>AND(TODAY()&gt;=DQ$5,TODAY()&lt;DR$5)</formula>
    </cfRule>
  </conditionalFormatting>
  <conditionalFormatting sqref="DQ33:DW33">
    <cfRule type="expression" dxfId="133" priority="134">
      <formula>AND(task_start&lt;=DQ$5,ROUNDDOWN((task_end-task_start+1)*task_progress,0)+task_start-1&gt;=DQ$5)</formula>
    </cfRule>
    <cfRule type="expression" dxfId="132" priority="135" stopIfTrue="1">
      <formula>AND(task_end&gt;=DQ$5,task_start&lt;DR$5)</formula>
    </cfRule>
  </conditionalFormatting>
  <conditionalFormatting sqref="D25">
    <cfRule type="dataBar" priority="130">
      <dataBar>
        <cfvo type="num" val="0"/>
        <cfvo type="num" val="1"/>
        <color theme="0" tint="-0.249977111117893"/>
      </dataBar>
      <extLst>
        <ext xmlns:x14="http://schemas.microsoft.com/office/spreadsheetml/2009/9/main" uri="{B025F937-C7B1-47D3-B67F-A62EFF666E3E}">
          <x14:id>{5661F154-E9D0-4F76-A420-AA66D9B955AC}</x14:id>
        </ext>
      </extLst>
    </cfRule>
  </conditionalFormatting>
  <conditionalFormatting sqref="I25:BL25">
    <cfRule type="expression" dxfId="131" priority="133">
      <formula>AND(TODAY()&gt;=I$5,TODAY()&lt;J$5)</formula>
    </cfRule>
  </conditionalFormatting>
  <conditionalFormatting sqref="I25:BL25">
    <cfRule type="expression" dxfId="130" priority="131">
      <formula>AND(task_start&lt;=I$5,ROUNDDOWN((task_end-task_start+1)*task_progress,0)+task_start-1&gt;=I$5)</formula>
    </cfRule>
    <cfRule type="expression" dxfId="129" priority="132" stopIfTrue="1">
      <formula>AND(task_end&gt;=I$5,task_start&lt;J$5)</formula>
    </cfRule>
  </conditionalFormatting>
  <conditionalFormatting sqref="BM25:BS25">
    <cfRule type="expression" dxfId="128" priority="129">
      <formula>AND(TODAY()&gt;=BM$5,TODAY()&lt;BN$5)</formula>
    </cfRule>
  </conditionalFormatting>
  <conditionalFormatting sqref="BM25:BS25">
    <cfRule type="expression" dxfId="127" priority="127">
      <formula>AND(task_start&lt;=BM$5,ROUNDDOWN((task_end-task_start+1)*task_progress,0)+task_start-1&gt;=BM$5)</formula>
    </cfRule>
    <cfRule type="expression" dxfId="126" priority="128" stopIfTrue="1">
      <formula>AND(task_end&gt;=BM$5,task_start&lt;BN$5)</formula>
    </cfRule>
  </conditionalFormatting>
  <conditionalFormatting sqref="BT25:BZ25">
    <cfRule type="expression" dxfId="125" priority="126">
      <formula>AND(TODAY()&gt;=BT$5,TODAY()&lt;BU$5)</formula>
    </cfRule>
  </conditionalFormatting>
  <conditionalFormatting sqref="BT25:BZ25">
    <cfRule type="expression" dxfId="124" priority="124">
      <formula>AND(task_start&lt;=BT$5,ROUNDDOWN((task_end-task_start+1)*task_progress,0)+task_start-1&gt;=BT$5)</formula>
    </cfRule>
    <cfRule type="expression" dxfId="123" priority="125" stopIfTrue="1">
      <formula>AND(task_end&gt;=BT$5,task_start&lt;BU$5)</formula>
    </cfRule>
  </conditionalFormatting>
  <conditionalFormatting sqref="CA25:CG25">
    <cfRule type="expression" dxfId="122" priority="123">
      <formula>AND(TODAY()&gt;=CA$5,TODAY()&lt;CB$5)</formula>
    </cfRule>
  </conditionalFormatting>
  <conditionalFormatting sqref="CA25:CG25">
    <cfRule type="expression" dxfId="121" priority="121">
      <formula>AND(task_start&lt;=CA$5,ROUNDDOWN((task_end-task_start+1)*task_progress,0)+task_start-1&gt;=CA$5)</formula>
    </cfRule>
    <cfRule type="expression" dxfId="120" priority="122" stopIfTrue="1">
      <formula>AND(task_end&gt;=CA$5,task_start&lt;CB$5)</formula>
    </cfRule>
  </conditionalFormatting>
  <conditionalFormatting sqref="CH25:DB25">
    <cfRule type="expression" dxfId="119" priority="120">
      <formula>AND(TODAY()&gt;=CH$5,TODAY()&lt;CI$5)</formula>
    </cfRule>
  </conditionalFormatting>
  <conditionalFormatting sqref="CH25:DB25">
    <cfRule type="expression" dxfId="118" priority="118">
      <formula>AND(task_start&lt;=CH$5,ROUNDDOWN((task_end-task_start+1)*task_progress,0)+task_start-1&gt;=CH$5)</formula>
    </cfRule>
    <cfRule type="expression" dxfId="117" priority="119" stopIfTrue="1">
      <formula>AND(task_end&gt;=CH$5,task_start&lt;CI$5)</formula>
    </cfRule>
  </conditionalFormatting>
  <conditionalFormatting sqref="DC25:DI25">
    <cfRule type="expression" dxfId="116" priority="117">
      <formula>AND(TODAY()&gt;=DC$5,TODAY()&lt;DD$5)</formula>
    </cfRule>
  </conditionalFormatting>
  <conditionalFormatting sqref="DC25:DI25">
    <cfRule type="expression" dxfId="115" priority="115">
      <formula>AND(task_start&lt;=DC$5,ROUNDDOWN((task_end-task_start+1)*task_progress,0)+task_start-1&gt;=DC$5)</formula>
    </cfRule>
    <cfRule type="expression" dxfId="114" priority="116" stopIfTrue="1">
      <formula>AND(task_end&gt;=DC$5,task_start&lt;DD$5)</formula>
    </cfRule>
  </conditionalFormatting>
  <conditionalFormatting sqref="DJ25:DP25">
    <cfRule type="expression" dxfId="113" priority="114">
      <formula>AND(TODAY()&gt;=DJ$5,TODAY()&lt;DK$5)</formula>
    </cfRule>
  </conditionalFormatting>
  <conditionalFormatting sqref="DJ25:DP25">
    <cfRule type="expression" dxfId="112" priority="112">
      <formula>AND(task_start&lt;=DJ$5,ROUNDDOWN((task_end-task_start+1)*task_progress,0)+task_start-1&gt;=DJ$5)</formula>
    </cfRule>
    <cfRule type="expression" dxfId="111" priority="113" stopIfTrue="1">
      <formula>AND(task_end&gt;=DJ$5,task_start&lt;DK$5)</formula>
    </cfRule>
  </conditionalFormatting>
  <conditionalFormatting sqref="DQ25:DW25">
    <cfRule type="expression" dxfId="110" priority="111">
      <formula>AND(TODAY()&gt;=DQ$5,TODAY()&lt;DR$5)</formula>
    </cfRule>
  </conditionalFormatting>
  <conditionalFormatting sqref="DQ25:DW25">
    <cfRule type="expression" dxfId="109" priority="109">
      <formula>AND(task_start&lt;=DQ$5,ROUNDDOWN((task_end-task_start+1)*task_progress,0)+task_start-1&gt;=DQ$5)</formula>
    </cfRule>
    <cfRule type="expression" dxfId="108" priority="110" stopIfTrue="1">
      <formula>AND(task_end&gt;=DQ$5,task_start&lt;DR$5)</formula>
    </cfRule>
  </conditionalFormatting>
  <conditionalFormatting sqref="DX5:ED26">
    <cfRule type="expression" dxfId="107" priority="108">
      <formula>AND(TODAY()&gt;=DX$5,TODAY()&lt;DY$5)</formula>
    </cfRule>
  </conditionalFormatting>
  <conditionalFormatting sqref="DX7:ED26">
    <cfRule type="expression" dxfId="106" priority="106">
      <formula>AND(task_start&lt;=DX$5,ROUNDDOWN((task_end-task_start+1)*task_progress,0)+task_start-1&gt;=DX$5)</formula>
    </cfRule>
    <cfRule type="expression" dxfId="105" priority="107" stopIfTrue="1">
      <formula>AND(task_end&gt;=DX$5,task_start&lt;DY$5)</formula>
    </cfRule>
  </conditionalFormatting>
  <conditionalFormatting sqref="DX26:ED33">
    <cfRule type="expression" dxfId="104" priority="105">
      <formula>AND(TODAY()&gt;=DX$5,TODAY()&lt;DY$5)</formula>
    </cfRule>
  </conditionalFormatting>
  <conditionalFormatting sqref="DX26:ED33">
    <cfRule type="expression" dxfId="103" priority="103">
      <formula>AND(task_start&lt;=DX$5,ROUNDDOWN((task_end-task_start+1)*task_progress,0)+task_start-1&gt;=DX$5)</formula>
    </cfRule>
    <cfRule type="expression" dxfId="102" priority="104" stopIfTrue="1">
      <formula>AND(task_end&gt;=DX$5,task_start&lt;DY$5)</formula>
    </cfRule>
  </conditionalFormatting>
  <conditionalFormatting sqref="DX27:ED27">
    <cfRule type="expression" dxfId="101" priority="102">
      <formula>AND(TODAY()&gt;=DX$5,TODAY()&lt;DY$5)</formula>
    </cfRule>
  </conditionalFormatting>
  <conditionalFormatting sqref="DX27:ED27">
    <cfRule type="expression" dxfId="100" priority="100">
      <formula>AND(task_start&lt;=DX$5,ROUNDDOWN((task_end-task_start+1)*task_progress,0)+task_start-1&gt;=DX$5)</formula>
    </cfRule>
    <cfRule type="expression" dxfId="99" priority="101" stopIfTrue="1">
      <formula>AND(task_end&gt;=DX$5,task_start&lt;DY$5)</formula>
    </cfRule>
  </conditionalFormatting>
  <conditionalFormatting sqref="DX28:ED28">
    <cfRule type="expression" dxfId="98" priority="99">
      <formula>AND(TODAY()&gt;=DX$5,TODAY()&lt;DY$5)</formula>
    </cfRule>
  </conditionalFormatting>
  <conditionalFormatting sqref="DX28:ED28">
    <cfRule type="expression" dxfId="97" priority="97">
      <formula>AND(task_start&lt;=DX$5,ROUNDDOWN((task_end-task_start+1)*task_progress,0)+task_start-1&gt;=DX$5)</formula>
    </cfRule>
    <cfRule type="expression" dxfId="96" priority="98" stopIfTrue="1">
      <formula>AND(task_end&gt;=DX$5,task_start&lt;DY$5)</formula>
    </cfRule>
  </conditionalFormatting>
  <conditionalFormatting sqref="DX31:ED31">
    <cfRule type="expression" dxfId="95" priority="96">
      <formula>AND(TODAY()&gt;=DX$5,TODAY()&lt;DY$5)</formula>
    </cfRule>
  </conditionalFormatting>
  <conditionalFormatting sqref="DX31:ED31">
    <cfRule type="expression" dxfId="94" priority="94">
      <formula>AND(task_start&lt;=DX$5,ROUNDDOWN((task_end-task_start+1)*task_progress,0)+task_start-1&gt;=DX$5)</formula>
    </cfRule>
    <cfRule type="expression" dxfId="93" priority="95" stopIfTrue="1">
      <formula>AND(task_end&gt;=DX$5,task_start&lt;DY$5)</formula>
    </cfRule>
  </conditionalFormatting>
  <conditionalFormatting sqref="DX32:ED32">
    <cfRule type="expression" dxfId="92" priority="93">
      <formula>AND(TODAY()&gt;=DX$5,TODAY()&lt;DY$5)</formula>
    </cfRule>
  </conditionalFormatting>
  <conditionalFormatting sqref="DX32:ED32">
    <cfRule type="expression" dxfId="91" priority="91">
      <formula>AND(task_start&lt;=DX$5,ROUNDDOWN((task_end-task_start+1)*task_progress,0)+task_start-1&gt;=DX$5)</formula>
    </cfRule>
    <cfRule type="expression" dxfId="90" priority="92" stopIfTrue="1">
      <formula>AND(task_end&gt;=DX$5,task_start&lt;DY$5)</formula>
    </cfRule>
  </conditionalFormatting>
  <conditionalFormatting sqref="DX32:ED32">
    <cfRule type="expression" dxfId="89" priority="90">
      <formula>AND(TODAY()&gt;=DX$5,TODAY()&lt;DY$5)</formula>
    </cfRule>
  </conditionalFormatting>
  <conditionalFormatting sqref="DX32:ED32">
    <cfRule type="expression" dxfId="88" priority="88">
      <formula>AND(task_start&lt;=DX$5,ROUNDDOWN((task_end-task_start+1)*task_progress,0)+task_start-1&gt;=DX$5)</formula>
    </cfRule>
    <cfRule type="expression" dxfId="87" priority="89" stopIfTrue="1">
      <formula>AND(task_end&gt;=DX$5,task_start&lt;DY$5)</formula>
    </cfRule>
  </conditionalFormatting>
  <conditionalFormatting sqref="DX33:ED33">
    <cfRule type="expression" dxfId="86" priority="87">
      <formula>AND(TODAY()&gt;=DX$5,TODAY()&lt;DY$5)</formula>
    </cfRule>
  </conditionalFormatting>
  <conditionalFormatting sqref="DX33:ED33">
    <cfRule type="expression" dxfId="85" priority="85">
      <formula>AND(task_start&lt;=DX$5,ROUNDDOWN((task_end-task_start+1)*task_progress,0)+task_start-1&gt;=DX$5)</formula>
    </cfRule>
    <cfRule type="expression" dxfId="84" priority="86" stopIfTrue="1">
      <formula>AND(task_end&gt;=DX$5,task_start&lt;DY$5)</formula>
    </cfRule>
  </conditionalFormatting>
  <conditionalFormatting sqref="DX25:ED25">
    <cfRule type="expression" dxfId="83" priority="84">
      <formula>AND(TODAY()&gt;=DX$5,TODAY()&lt;DY$5)</formula>
    </cfRule>
  </conditionalFormatting>
  <conditionalFormatting sqref="DX25:ED25">
    <cfRule type="expression" dxfId="82" priority="82">
      <formula>AND(task_start&lt;=DX$5,ROUNDDOWN((task_end-task_start+1)*task_progress,0)+task_start-1&gt;=DX$5)</formula>
    </cfRule>
    <cfRule type="expression" dxfId="81" priority="83" stopIfTrue="1">
      <formula>AND(task_end&gt;=DX$5,task_start&lt;DY$5)</formula>
    </cfRule>
  </conditionalFormatting>
  <conditionalFormatting sqref="EE5:EK26">
    <cfRule type="expression" dxfId="80" priority="81">
      <formula>AND(TODAY()&gt;=EE$5,TODAY()&lt;EF$5)</formula>
    </cfRule>
  </conditionalFormatting>
  <conditionalFormatting sqref="EE7:EK26">
    <cfRule type="expression" dxfId="79" priority="79">
      <formula>AND(task_start&lt;=EE$5,ROUNDDOWN((task_end-task_start+1)*task_progress,0)+task_start-1&gt;=EE$5)</formula>
    </cfRule>
    <cfRule type="expression" dxfId="78" priority="80" stopIfTrue="1">
      <formula>AND(task_end&gt;=EE$5,task_start&lt;EF$5)</formula>
    </cfRule>
  </conditionalFormatting>
  <conditionalFormatting sqref="EE26:EK33">
    <cfRule type="expression" dxfId="77" priority="78">
      <formula>AND(TODAY()&gt;=EE$5,TODAY()&lt;EF$5)</formula>
    </cfRule>
  </conditionalFormatting>
  <conditionalFormatting sqref="EE26:EK33">
    <cfRule type="expression" dxfId="76" priority="76">
      <formula>AND(task_start&lt;=EE$5,ROUNDDOWN((task_end-task_start+1)*task_progress,0)+task_start-1&gt;=EE$5)</formula>
    </cfRule>
    <cfRule type="expression" dxfId="75" priority="77" stopIfTrue="1">
      <formula>AND(task_end&gt;=EE$5,task_start&lt;EF$5)</formula>
    </cfRule>
  </conditionalFormatting>
  <conditionalFormatting sqref="EE27:EK27">
    <cfRule type="expression" dxfId="74" priority="75">
      <formula>AND(TODAY()&gt;=EE$5,TODAY()&lt;EF$5)</formula>
    </cfRule>
  </conditionalFormatting>
  <conditionalFormatting sqref="EE27:EK27">
    <cfRule type="expression" dxfId="73" priority="73">
      <formula>AND(task_start&lt;=EE$5,ROUNDDOWN((task_end-task_start+1)*task_progress,0)+task_start-1&gt;=EE$5)</formula>
    </cfRule>
    <cfRule type="expression" dxfId="72" priority="74" stopIfTrue="1">
      <formula>AND(task_end&gt;=EE$5,task_start&lt;EF$5)</formula>
    </cfRule>
  </conditionalFormatting>
  <conditionalFormatting sqref="EE28:EK28">
    <cfRule type="expression" dxfId="71" priority="72">
      <formula>AND(TODAY()&gt;=EE$5,TODAY()&lt;EF$5)</formula>
    </cfRule>
  </conditionalFormatting>
  <conditionalFormatting sqref="EE28:EK28">
    <cfRule type="expression" dxfId="70" priority="70">
      <formula>AND(task_start&lt;=EE$5,ROUNDDOWN((task_end-task_start+1)*task_progress,0)+task_start-1&gt;=EE$5)</formula>
    </cfRule>
    <cfRule type="expression" dxfId="69" priority="71" stopIfTrue="1">
      <formula>AND(task_end&gt;=EE$5,task_start&lt;EF$5)</formula>
    </cfRule>
  </conditionalFormatting>
  <conditionalFormatting sqref="EE31:EK31">
    <cfRule type="expression" dxfId="68" priority="69">
      <formula>AND(TODAY()&gt;=EE$5,TODAY()&lt;EF$5)</formula>
    </cfRule>
  </conditionalFormatting>
  <conditionalFormatting sqref="EE31:EK31">
    <cfRule type="expression" dxfId="67" priority="67">
      <formula>AND(task_start&lt;=EE$5,ROUNDDOWN((task_end-task_start+1)*task_progress,0)+task_start-1&gt;=EE$5)</formula>
    </cfRule>
    <cfRule type="expression" dxfId="66" priority="68" stopIfTrue="1">
      <formula>AND(task_end&gt;=EE$5,task_start&lt;EF$5)</formula>
    </cfRule>
  </conditionalFormatting>
  <conditionalFormatting sqref="EE32:EK32">
    <cfRule type="expression" dxfId="65" priority="66">
      <formula>AND(TODAY()&gt;=EE$5,TODAY()&lt;EF$5)</formula>
    </cfRule>
  </conditionalFormatting>
  <conditionalFormatting sqref="EE32:EK32">
    <cfRule type="expression" dxfId="64" priority="64">
      <formula>AND(task_start&lt;=EE$5,ROUNDDOWN((task_end-task_start+1)*task_progress,0)+task_start-1&gt;=EE$5)</formula>
    </cfRule>
    <cfRule type="expression" dxfId="63" priority="65" stopIfTrue="1">
      <formula>AND(task_end&gt;=EE$5,task_start&lt;EF$5)</formula>
    </cfRule>
  </conditionalFormatting>
  <conditionalFormatting sqref="EE32:EK32">
    <cfRule type="expression" dxfId="62" priority="63">
      <formula>AND(TODAY()&gt;=EE$5,TODAY()&lt;EF$5)</formula>
    </cfRule>
  </conditionalFormatting>
  <conditionalFormatting sqref="EE32:EK32">
    <cfRule type="expression" dxfId="61" priority="61">
      <formula>AND(task_start&lt;=EE$5,ROUNDDOWN((task_end-task_start+1)*task_progress,0)+task_start-1&gt;=EE$5)</formula>
    </cfRule>
    <cfRule type="expression" dxfId="60" priority="62" stopIfTrue="1">
      <formula>AND(task_end&gt;=EE$5,task_start&lt;EF$5)</formula>
    </cfRule>
  </conditionalFormatting>
  <conditionalFormatting sqref="EE33:EK33">
    <cfRule type="expression" dxfId="59" priority="60">
      <formula>AND(TODAY()&gt;=EE$5,TODAY()&lt;EF$5)</formula>
    </cfRule>
  </conditionalFormatting>
  <conditionalFormatting sqref="EE33:EK33">
    <cfRule type="expression" dxfId="58" priority="58">
      <formula>AND(task_start&lt;=EE$5,ROUNDDOWN((task_end-task_start+1)*task_progress,0)+task_start-1&gt;=EE$5)</formula>
    </cfRule>
    <cfRule type="expression" dxfId="57" priority="59" stopIfTrue="1">
      <formula>AND(task_end&gt;=EE$5,task_start&lt;EF$5)</formula>
    </cfRule>
  </conditionalFormatting>
  <conditionalFormatting sqref="EE25:EK25">
    <cfRule type="expression" dxfId="56" priority="57">
      <formula>AND(TODAY()&gt;=EE$5,TODAY()&lt;EF$5)</formula>
    </cfRule>
  </conditionalFormatting>
  <conditionalFormatting sqref="EE25:EK25">
    <cfRule type="expression" dxfId="55" priority="55">
      <formula>AND(task_start&lt;=EE$5,ROUNDDOWN((task_end-task_start+1)*task_progress,0)+task_start-1&gt;=EE$5)</formula>
    </cfRule>
    <cfRule type="expression" dxfId="54" priority="56" stopIfTrue="1">
      <formula>AND(task_end&gt;=EE$5,task_start&lt;EF$5)</formula>
    </cfRule>
  </conditionalFormatting>
  <conditionalFormatting sqref="EL5:ER26">
    <cfRule type="expression" dxfId="53" priority="54">
      <formula>AND(TODAY()&gt;=EL$5,TODAY()&lt;EM$5)</formula>
    </cfRule>
  </conditionalFormatting>
  <conditionalFormatting sqref="EL7:ER26">
    <cfRule type="expression" dxfId="52" priority="52">
      <formula>AND(task_start&lt;=EL$5,ROUNDDOWN((task_end-task_start+1)*task_progress,0)+task_start-1&gt;=EL$5)</formula>
    </cfRule>
    <cfRule type="expression" dxfId="51" priority="53" stopIfTrue="1">
      <formula>AND(task_end&gt;=EL$5,task_start&lt;EM$5)</formula>
    </cfRule>
  </conditionalFormatting>
  <conditionalFormatting sqref="EL26:ER33">
    <cfRule type="expression" dxfId="50" priority="51">
      <formula>AND(TODAY()&gt;=EL$5,TODAY()&lt;EM$5)</formula>
    </cfRule>
  </conditionalFormatting>
  <conditionalFormatting sqref="EL26:ER33">
    <cfRule type="expression" dxfId="49" priority="49">
      <formula>AND(task_start&lt;=EL$5,ROUNDDOWN((task_end-task_start+1)*task_progress,0)+task_start-1&gt;=EL$5)</formula>
    </cfRule>
    <cfRule type="expression" dxfId="48" priority="50" stopIfTrue="1">
      <formula>AND(task_end&gt;=EL$5,task_start&lt;EM$5)</formula>
    </cfRule>
  </conditionalFormatting>
  <conditionalFormatting sqref="EL27:ER27">
    <cfRule type="expression" dxfId="47" priority="48">
      <formula>AND(TODAY()&gt;=EL$5,TODAY()&lt;EM$5)</formula>
    </cfRule>
  </conditionalFormatting>
  <conditionalFormatting sqref="EL27:ER27">
    <cfRule type="expression" dxfId="46" priority="46">
      <formula>AND(task_start&lt;=EL$5,ROUNDDOWN((task_end-task_start+1)*task_progress,0)+task_start-1&gt;=EL$5)</formula>
    </cfRule>
    <cfRule type="expression" dxfId="45" priority="47" stopIfTrue="1">
      <formula>AND(task_end&gt;=EL$5,task_start&lt;EM$5)</formula>
    </cfRule>
  </conditionalFormatting>
  <conditionalFormatting sqref="EL28:ER28">
    <cfRule type="expression" dxfId="44" priority="45">
      <formula>AND(TODAY()&gt;=EL$5,TODAY()&lt;EM$5)</formula>
    </cfRule>
  </conditionalFormatting>
  <conditionalFormatting sqref="EL28:ER28">
    <cfRule type="expression" dxfId="43" priority="43">
      <formula>AND(task_start&lt;=EL$5,ROUNDDOWN((task_end-task_start+1)*task_progress,0)+task_start-1&gt;=EL$5)</formula>
    </cfRule>
    <cfRule type="expression" dxfId="42" priority="44" stopIfTrue="1">
      <formula>AND(task_end&gt;=EL$5,task_start&lt;EM$5)</formula>
    </cfRule>
  </conditionalFormatting>
  <conditionalFormatting sqref="EL31:ER31">
    <cfRule type="expression" dxfId="41" priority="42">
      <formula>AND(TODAY()&gt;=EL$5,TODAY()&lt;EM$5)</formula>
    </cfRule>
  </conditionalFormatting>
  <conditionalFormatting sqref="EL31:ER31">
    <cfRule type="expression" dxfId="40" priority="40">
      <formula>AND(task_start&lt;=EL$5,ROUNDDOWN((task_end-task_start+1)*task_progress,0)+task_start-1&gt;=EL$5)</formula>
    </cfRule>
    <cfRule type="expression" dxfId="39" priority="41" stopIfTrue="1">
      <formula>AND(task_end&gt;=EL$5,task_start&lt;EM$5)</formula>
    </cfRule>
  </conditionalFormatting>
  <conditionalFormatting sqref="EL32:ER32">
    <cfRule type="expression" dxfId="38" priority="39">
      <formula>AND(TODAY()&gt;=EL$5,TODAY()&lt;EM$5)</formula>
    </cfRule>
  </conditionalFormatting>
  <conditionalFormatting sqref="EL32:ER32">
    <cfRule type="expression" dxfId="37" priority="37">
      <formula>AND(task_start&lt;=EL$5,ROUNDDOWN((task_end-task_start+1)*task_progress,0)+task_start-1&gt;=EL$5)</formula>
    </cfRule>
    <cfRule type="expression" dxfId="36" priority="38" stopIfTrue="1">
      <formula>AND(task_end&gt;=EL$5,task_start&lt;EM$5)</formula>
    </cfRule>
  </conditionalFormatting>
  <conditionalFormatting sqref="EL32:ER32">
    <cfRule type="expression" dxfId="35" priority="36">
      <formula>AND(TODAY()&gt;=EL$5,TODAY()&lt;EM$5)</formula>
    </cfRule>
  </conditionalFormatting>
  <conditionalFormatting sqref="EL32:ER32">
    <cfRule type="expression" dxfId="34" priority="34">
      <formula>AND(task_start&lt;=EL$5,ROUNDDOWN((task_end-task_start+1)*task_progress,0)+task_start-1&gt;=EL$5)</formula>
    </cfRule>
    <cfRule type="expression" dxfId="33" priority="35" stopIfTrue="1">
      <formula>AND(task_end&gt;=EL$5,task_start&lt;EM$5)</formula>
    </cfRule>
  </conditionalFormatting>
  <conditionalFormatting sqref="EL33:ER33">
    <cfRule type="expression" dxfId="32" priority="33">
      <formula>AND(TODAY()&gt;=EL$5,TODAY()&lt;EM$5)</formula>
    </cfRule>
  </conditionalFormatting>
  <conditionalFormatting sqref="EL33:ER33">
    <cfRule type="expression" dxfId="31" priority="31">
      <formula>AND(task_start&lt;=EL$5,ROUNDDOWN((task_end-task_start+1)*task_progress,0)+task_start-1&gt;=EL$5)</formula>
    </cfRule>
    <cfRule type="expression" dxfId="30" priority="32" stopIfTrue="1">
      <formula>AND(task_end&gt;=EL$5,task_start&lt;EM$5)</formula>
    </cfRule>
  </conditionalFormatting>
  <conditionalFormatting sqref="EL25:ER25">
    <cfRule type="expression" dxfId="29" priority="30">
      <formula>AND(TODAY()&gt;=EL$5,TODAY()&lt;EM$5)</formula>
    </cfRule>
  </conditionalFormatting>
  <conditionalFormatting sqref="EL25:ER25">
    <cfRule type="expression" dxfId="28" priority="28">
      <formula>AND(task_start&lt;=EL$5,ROUNDDOWN((task_end-task_start+1)*task_progress,0)+task_start-1&gt;=EL$5)</formula>
    </cfRule>
    <cfRule type="expression" dxfId="27" priority="29" stopIfTrue="1">
      <formula>AND(task_end&gt;=EL$5,task_start&lt;EM$5)</formula>
    </cfRule>
  </conditionalFormatting>
  <conditionalFormatting sqref="ES5:EY26">
    <cfRule type="expression" dxfId="26" priority="27">
      <formula>AND(TODAY()&gt;=ES$5,TODAY()&lt;ET$5)</formula>
    </cfRule>
  </conditionalFormatting>
  <conditionalFormatting sqref="ES7:EY26">
    <cfRule type="expression" dxfId="25" priority="25">
      <formula>AND(task_start&lt;=ES$5,ROUNDDOWN((task_end-task_start+1)*task_progress,0)+task_start-1&gt;=ES$5)</formula>
    </cfRule>
    <cfRule type="expression" dxfId="24" priority="26" stopIfTrue="1">
      <formula>AND(task_end&gt;=ES$5,task_start&lt;ET$5)</formula>
    </cfRule>
  </conditionalFormatting>
  <conditionalFormatting sqref="ES26:EY33">
    <cfRule type="expression" dxfId="23" priority="24">
      <formula>AND(TODAY()&gt;=ES$5,TODAY()&lt;ET$5)</formula>
    </cfRule>
  </conditionalFormatting>
  <conditionalFormatting sqref="ES26:EY33">
    <cfRule type="expression" dxfId="22" priority="22">
      <formula>AND(task_start&lt;=ES$5,ROUNDDOWN((task_end-task_start+1)*task_progress,0)+task_start-1&gt;=ES$5)</formula>
    </cfRule>
    <cfRule type="expression" dxfId="21" priority="23" stopIfTrue="1">
      <formula>AND(task_end&gt;=ES$5,task_start&lt;ET$5)</formula>
    </cfRule>
  </conditionalFormatting>
  <conditionalFormatting sqref="ES27:EY27">
    <cfRule type="expression" dxfId="20" priority="21">
      <formula>AND(TODAY()&gt;=ES$5,TODAY()&lt;ET$5)</formula>
    </cfRule>
  </conditionalFormatting>
  <conditionalFormatting sqref="ES27:EY27">
    <cfRule type="expression" dxfId="19" priority="19">
      <formula>AND(task_start&lt;=ES$5,ROUNDDOWN((task_end-task_start+1)*task_progress,0)+task_start-1&gt;=ES$5)</formula>
    </cfRule>
    <cfRule type="expression" dxfId="18" priority="20" stopIfTrue="1">
      <formula>AND(task_end&gt;=ES$5,task_start&lt;ET$5)</formula>
    </cfRule>
  </conditionalFormatting>
  <conditionalFormatting sqref="ES28:EY28">
    <cfRule type="expression" dxfId="17" priority="18">
      <formula>AND(TODAY()&gt;=ES$5,TODAY()&lt;ET$5)</formula>
    </cfRule>
  </conditionalFormatting>
  <conditionalFormatting sqref="ES28:EY28">
    <cfRule type="expression" dxfId="16" priority="16">
      <formula>AND(task_start&lt;=ES$5,ROUNDDOWN((task_end-task_start+1)*task_progress,0)+task_start-1&gt;=ES$5)</formula>
    </cfRule>
    <cfRule type="expression" dxfId="15" priority="17" stopIfTrue="1">
      <formula>AND(task_end&gt;=ES$5,task_start&lt;ET$5)</formula>
    </cfRule>
  </conditionalFormatting>
  <conditionalFormatting sqref="ES31:EY31">
    <cfRule type="expression" dxfId="14" priority="15">
      <formula>AND(TODAY()&gt;=ES$5,TODAY()&lt;ET$5)</formula>
    </cfRule>
  </conditionalFormatting>
  <conditionalFormatting sqref="ES31:EY31">
    <cfRule type="expression" dxfId="13" priority="13">
      <formula>AND(task_start&lt;=ES$5,ROUNDDOWN((task_end-task_start+1)*task_progress,0)+task_start-1&gt;=ES$5)</formula>
    </cfRule>
    <cfRule type="expression" dxfId="12" priority="14" stopIfTrue="1">
      <formula>AND(task_end&gt;=ES$5,task_start&lt;ET$5)</formula>
    </cfRule>
  </conditionalFormatting>
  <conditionalFormatting sqref="ES32:EY32">
    <cfRule type="expression" dxfId="11" priority="12">
      <formula>AND(TODAY()&gt;=ES$5,TODAY()&lt;ET$5)</formula>
    </cfRule>
  </conditionalFormatting>
  <conditionalFormatting sqref="ES32:EY32">
    <cfRule type="expression" dxfId="10" priority="10">
      <formula>AND(task_start&lt;=ES$5,ROUNDDOWN((task_end-task_start+1)*task_progress,0)+task_start-1&gt;=ES$5)</formula>
    </cfRule>
    <cfRule type="expression" dxfId="9" priority="11" stopIfTrue="1">
      <formula>AND(task_end&gt;=ES$5,task_start&lt;ET$5)</formula>
    </cfRule>
  </conditionalFormatting>
  <conditionalFormatting sqref="ES32:EY32">
    <cfRule type="expression" dxfId="8" priority="9">
      <formula>AND(TODAY()&gt;=ES$5,TODAY()&lt;ET$5)</formula>
    </cfRule>
  </conditionalFormatting>
  <conditionalFormatting sqref="ES32:EY32">
    <cfRule type="expression" dxfId="7" priority="7">
      <formula>AND(task_start&lt;=ES$5,ROUNDDOWN((task_end-task_start+1)*task_progress,0)+task_start-1&gt;=ES$5)</formula>
    </cfRule>
    <cfRule type="expression" dxfId="6" priority="8" stopIfTrue="1">
      <formula>AND(task_end&gt;=ES$5,task_start&lt;ET$5)</formula>
    </cfRule>
  </conditionalFormatting>
  <conditionalFormatting sqref="ES33:EY33">
    <cfRule type="expression" dxfId="5" priority="6">
      <formula>AND(TODAY()&gt;=ES$5,TODAY()&lt;ET$5)</formula>
    </cfRule>
  </conditionalFormatting>
  <conditionalFormatting sqref="ES33:EY33">
    <cfRule type="expression" dxfId="4" priority="4">
      <formula>AND(task_start&lt;=ES$5,ROUNDDOWN((task_end-task_start+1)*task_progress,0)+task_start-1&gt;=ES$5)</formula>
    </cfRule>
    <cfRule type="expression" dxfId="3" priority="5" stopIfTrue="1">
      <formula>AND(task_end&gt;=ES$5,task_start&lt;ET$5)</formula>
    </cfRule>
  </conditionalFormatting>
  <conditionalFormatting sqref="ES25:EY25">
    <cfRule type="expression" dxfId="2" priority="3">
      <formula>AND(TODAY()&gt;=ES$5,TODAY()&lt;ET$5)</formula>
    </cfRule>
  </conditionalFormatting>
  <conditionalFormatting sqref="ES25:EY25">
    <cfRule type="expression" dxfId="1" priority="1">
      <formula>AND(task_start&lt;=ES$5,ROUNDDOWN((task_end-task_start+1)*task_progress,0)+task_start-1&gt;=ES$5)</formula>
    </cfRule>
    <cfRule type="expression" dxfId="0" priority="2" stopIfTrue="1">
      <formula>AND(task_end&gt;=ES$5,task_start&lt;ET$5)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5"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D7:D26</xm:sqref>
        </x14:conditionalFormatting>
        <x14:conditionalFormatting xmlns:xm="http://schemas.microsoft.com/office/excel/2006/main">
          <x14:cfRule type="dataBar" id="{273DBAD5-62AC-4C29-B6EC-E5365FD0FC94}">
            <x14:dataBar minLength="0" maxLength="100" gradient="0">
              <x14:cfvo type="num">
                <xm:f>0</xm:f>
              </x14:cfvo>
              <x14:cfvo type="num">
                <xm:f>1</xm:f>
              </x14:cfvo>
              <x14:negativeFillColor rgb="FFFF0000"/>
              <x14:axisColor rgb="FF000000"/>
            </x14:dataBar>
          </x14:cfRule>
          <xm:sqref>D26:D38</xm:sqref>
        </x14:conditionalFormatting>
        <x14:conditionalFormatting xmlns:xm="http://schemas.microsoft.com/office/excel/2006/main">
          <x14:cfRule type="dataBar" id="{98929457-D4E6-47E6-8B6D-647164678034}">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544BD45A-F9F8-475D-BB5E-56F9B95F3A8D}">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5661F154-E9D0-4F76-A420-AA66D9B955AC}">
            <x14:dataBar minLength="0" maxLength="100" gradient="0">
              <x14:cfvo type="num">
                <xm:f>0</xm:f>
              </x14:cfvo>
              <x14:cfvo type="num">
                <xm:f>1</xm:f>
              </x14:cfvo>
              <x14:negativeFillColor rgb="FFFF0000"/>
              <x14:axisColor rgb="FF000000"/>
            </x14:dataBar>
          </x14:cfRule>
          <xm:sqref>D25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09375" defaultRowHeight="13.95" x14ac:dyDescent="0.3"/>
  <cols>
    <col min="1" max="1" width="87.109375" style="19" customWidth="1"/>
    <col min="2" max="16384" width="9.109375" style="2"/>
  </cols>
  <sheetData>
    <row r="1" spans="1:2" ht="46.45" customHeight="1" x14ac:dyDescent="0.3"/>
    <row r="2" spans="1:2" s="21" customFormat="1" ht="15.75" x14ac:dyDescent="0.3">
      <c r="A2" s="20" t="s">
        <v>19</v>
      </c>
      <c r="B2" s="20"/>
    </row>
    <row r="3" spans="1:2" s="25" customFormat="1" ht="27.1" customHeight="1" x14ac:dyDescent="0.3">
      <c r="A3" s="26" t="s">
        <v>20</v>
      </c>
      <c r="B3" s="26"/>
    </row>
    <row r="4" spans="1:2" s="22" customFormat="1" ht="26.05" x14ac:dyDescent="0.5">
      <c r="A4" s="23" t="s">
        <v>21</v>
      </c>
    </row>
    <row r="5" spans="1:2" ht="87" customHeight="1" x14ac:dyDescent="0.3">
      <c r="A5" s="24" t="s">
        <v>22</v>
      </c>
    </row>
    <row r="6" spans="1:2" ht="26.5" customHeight="1" x14ac:dyDescent="0.3">
      <c r="A6" s="23" t="s">
        <v>23</v>
      </c>
    </row>
    <row r="7" spans="1:2" s="19" customFormat="1" ht="223.75" customHeight="1" x14ac:dyDescent="0.3">
      <c r="A7" s="42" t="s">
        <v>24</v>
      </c>
    </row>
    <row r="8" spans="1:2" s="22" customFormat="1" ht="26.05" x14ac:dyDescent="0.5">
      <c r="A8" s="23" t="s">
        <v>25</v>
      </c>
    </row>
    <row r="9" spans="1:2" ht="58.1" x14ac:dyDescent="0.3">
      <c r="A9" s="24" t="s">
        <v>26</v>
      </c>
    </row>
    <row r="10" spans="1:2" s="19" customFormat="1" ht="28" customHeight="1" x14ac:dyDescent="0.3">
      <c r="A10" s="43" t="s">
        <v>27</v>
      </c>
    </row>
    <row r="11" spans="1:2" s="22" customFormat="1" ht="26.05" x14ac:dyDescent="0.5">
      <c r="A11" s="23" t="s">
        <v>28</v>
      </c>
    </row>
    <row r="12" spans="1:2" ht="29.05" x14ac:dyDescent="0.3">
      <c r="A12" s="24" t="s">
        <v>29</v>
      </c>
    </row>
    <row r="13" spans="1:2" s="19" customFormat="1" ht="28" customHeight="1" x14ac:dyDescent="0.3">
      <c r="A13" s="43" t="s">
        <v>30</v>
      </c>
    </row>
    <row r="14" spans="1:2" s="22" customFormat="1" ht="26.05" x14ac:dyDescent="0.5">
      <c r="A14" s="23" t="s">
        <v>31</v>
      </c>
    </row>
    <row r="15" spans="1:2" ht="91.55" customHeight="1" x14ac:dyDescent="0.3">
      <c r="A15" s="24" t="s">
        <v>32</v>
      </c>
    </row>
    <row r="16" spans="1:2" ht="87.15" x14ac:dyDescent="0.3">
      <c r="A16" s="24" t="s">
        <v>33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CalendarioProyecto</vt:lpstr>
      <vt:lpstr>Acerca de</vt:lpstr>
      <vt:lpstr>Display_Week</vt:lpstr>
      <vt:lpstr>Project_Start</vt:lpstr>
      <vt:lpstr>CalendarioProyecto!task_end</vt:lpstr>
      <vt:lpstr>CalendarioProyecto!task_progress</vt:lpstr>
      <vt:lpstr>CalendarioProyecto!task_start</vt:lpstr>
      <vt:lpstr>CalendarioProyecto!Títulos_a_imprimir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2020-06-08T08:25:22Z</dcterms:modified>
</cp:coreProperties>
</file>