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A4D32B5B-7B2A-467D-AA18-D67DE2ADF7C7}" xr6:coauthVersionLast="45" xr6:coauthVersionMax="45" xr10:uidLastSave="{00000000-0000-0000-0000-000000000000}"/>
  <bookViews>
    <workbookView xWindow="-109" yWindow="-109" windowWidth="23452" windowHeight="12682"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1" l="1"/>
  <c r="E24" i="11"/>
  <c r="F29" i="11" l="1"/>
  <c r="F30" i="11"/>
  <c r="E32" i="11" s="1"/>
  <c r="F32" i="11" s="1"/>
  <c r="E34" i="11" l="1"/>
  <c r="F34" i="11" s="1"/>
  <c r="H34" i="11" s="1"/>
  <c r="E31" i="11"/>
  <c r="F31" i="11" s="1"/>
  <c r="H33" i="11"/>
  <c r="H27" i="11"/>
  <c r="H26" i="11"/>
  <c r="H25" i="11"/>
  <c r="H24" i="11"/>
  <c r="H23" i="11"/>
  <c r="H22" i="11"/>
  <c r="H21" i="11"/>
  <c r="H20" i="11"/>
  <c r="H19" i="11"/>
  <c r="H13" i="11"/>
  <c r="F28" i="11" l="1"/>
  <c r="H29" i="11" l="1"/>
  <c r="H28" i="11"/>
  <c r="H15" i="11"/>
  <c r="H14" i="11"/>
  <c r="H7" i="11" l="1"/>
  <c r="H30" i="11" l="1"/>
  <c r="H16" i="11"/>
  <c r="H32" i="11"/>
  <c r="H17" i="11"/>
  <c r="H31"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P6" i="11"/>
  <c r="DQ4" i="11" l="1"/>
  <c r="DR5" i="11"/>
  <c r="DQ6" i="11"/>
  <c r="DS5" i="11" l="1"/>
  <c r="DR6" i="11"/>
  <c r="DS6" i="11" l="1"/>
  <c r="DT5" i="11"/>
  <c r="DT6" i="11" l="1"/>
  <c r="DU5" i="11"/>
  <c r="DU6" i="11" l="1"/>
  <c r="DV5" i="11"/>
  <c r="DV6" i="11" l="1"/>
  <c r="DW5" i="11"/>
  <c r="DW6" i="11" s="1"/>
</calcChain>
</file>

<file path=xl/sharedStrings.xml><?xml version="1.0" encoding="utf-8"?>
<sst xmlns="http://schemas.openxmlformats.org/spreadsheetml/2006/main" count="77" uniqueCount="62">
  <si>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</si>
  <si>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</si>
  <si>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</si>
  <si>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</si>
  <si>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</si>
  <si>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</si>
  <si>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</si>
  <si>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</si>
  <si>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</si>
  <si>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</si>
  <si>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</si>
  <si>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</si>
  <si>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</si>
  <si>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</si>
  <si>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</si>
  <si>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</si>
  <si>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</si>
  <si>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</si>
  <si>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</si>
  <si>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</si>
  <si>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</si>
  <si>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</si>
  <si>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</si>
  <si>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</si>
  <si>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</si>
  <si>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</si>
  <si>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</si>
  <si>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</si>
  <si>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</si>
  <si>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</si>
  <si>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</si>
  <si>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</si>
  <si>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</si>
  <si>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</si>
  <si>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</si>
  <si>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</si>
  <si>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</si>
  <si>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</si>
  <si>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</si>
  <si>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</si>
  <si>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</si>
  <si>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</si>
  <si>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</si>
  <si>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</si>
  <si>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</si>
  <si>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</si>
  <si>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</si>
  <si>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</si>
  <si>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</si>
  <si>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</si>
  <si>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</si>
  <si>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</si>
  <si>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</si>
  <si>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</si>
  <si>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</si>
  <si>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</si>
  <si>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</si>
  <si>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</si>
  <si>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</si>
  <si>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</si>
  <si>
    <t>Realizado</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</si>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</sst>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Wingdings 2"/>
      <family val="1"/>
      <charset val="2"/>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4" fillId="0" borderId="17" xfId="0" applyFont="1" applyBorder="1" applyAlignment="1">
      <alignment horizontal="center" vertical="center"/>
    </xf>
    <xf numFmtId="0" fontId="0" fillId="0" borderId="18" xfId="0" applyBorder="1" applyAlignment="1">
      <alignment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xf numFmtId="0" fontId="33" fillId="7" borderId="2" xfId="11" applyFont="1" applyFill="1">
      <alignment horizontal="center" vertical="center"/>
    </xf>
    <xf numFmtId="0" fontId="33" fillId="2" borderId="2" xfId="11" applyFont="1" applyFill="1">
      <alignment horizontal="center" vertical="center"/>
    </xf>
    <xf numFmtId="0" fontId="33" fillId="3" borderId="2" xfId="11" applyFont="1" applyFill="1">
      <alignment horizontal="center" vertical="center"/>
    </xf>
    <xf numFmtId="0" fontId="33" fillId="10" borderId="2" xfId="11" applyFont="1" applyFill="1">
      <alignment horizontal="center" vertical="center"/>
    </xf>
    <xf numFmtId="0" fontId="33" fillId="9" borderId="2" xfId="11" applyFon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44"/>
      <tableStyleElement type="headerRow" dxfId="343"/>
      <tableStyleElement type="totalRow" dxfId="342"/>
      <tableStyleElement type="firstColumn" dxfId="341"/>
      <tableStyleElement type="lastColumn" dxfId="340"/>
      <tableStyleElement type="firstRowStripe" dxfId="339"/>
      <tableStyleElement type="secondRowStripe" dxfId="338"/>
      <tableStyleElement type="firstColumnStripe" dxfId="337"/>
      <tableStyleElement type="secondColumnStripe" dxfId="3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42"/>
  <sheetViews>
    <sheetView showGridLines="0" tabSelected="1" showRuler="0" zoomScale="70" zoomScaleNormal="70" zoomScalePageLayoutView="70" workbookViewId="0">
      <pane ySplit="6" topLeftCell="A14" activePane="bottomLeft" state="frozen"/>
      <selection pane="bottomLeft" activeCell="C23" sqref="C23"/>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s>
  <sheetData>
    <row r="1" spans="1:127" ht="29.95" customHeight="1" x14ac:dyDescent="0.55000000000000004">
      <c r="A1" s="28" t="s">
        <v>0</v>
      </c>
      <c r="B1" s="31" t="s">
        <v>35</v>
      </c>
      <c r="C1" s="1"/>
      <c r="D1" s="2"/>
      <c r="E1" s="4"/>
      <c r="F1" s="18"/>
      <c r="H1" s="2"/>
      <c r="I1" s="10"/>
    </row>
    <row r="2" spans="1:127" ht="29.95" customHeight="1" x14ac:dyDescent="0.35">
      <c r="A2" s="27" t="s">
        <v>1</v>
      </c>
      <c r="B2" s="32" t="s">
        <v>59</v>
      </c>
      <c r="I2" s="29"/>
    </row>
    <row r="3" spans="1:127" ht="29.65" customHeight="1" x14ac:dyDescent="0.3">
      <c r="A3" s="27" t="s">
        <v>2</v>
      </c>
      <c r="B3" s="33"/>
      <c r="C3" s="106" t="s">
        <v>14</v>
      </c>
      <c r="D3" s="107"/>
      <c r="E3" s="109">
        <v>43892</v>
      </c>
      <c r="F3" s="109"/>
    </row>
    <row r="4" spans="1:127" ht="29.95" customHeight="1" x14ac:dyDescent="0.3">
      <c r="A4" s="28" t="s">
        <v>34</v>
      </c>
      <c r="C4" s="106" t="s">
        <v>15</v>
      </c>
      <c r="D4" s="107"/>
      <c r="E4" s="6">
        <v>1</v>
      </c>
      <c r="I4" s="103">
        <f>I5</f>
        <v>43892</v>
      </c>
      <c r="J4" s="104"/>
      <c r="K4" s="104"/>
      <c r="L4" s="104"/>
      <c r="M4" s="104"/>
      <c r="N4" s="104"/>
      <c r="O4" s="105"/>
      <c r="P4" s="103">
        <f>P5</f>
        <v>43899</v>
      </c>
      <c r="Q4" s="104"/>
      <c r="R4" s="104"/>
      <c r="S4" s="104"/>
      <c r="T4" s="104"/>
      <c r="U4" s="104"/>
      <c r="V4" s="105"/>
      <c r="W4" s="103">
        <f>W5</f>
        <v>43906</v>
      </c>
      <c r="X4" s="104"/>
      <c r="Y4" s="104"/>
      <c r="Z4" s="104"/>
      <c r="AA4" s="104"/>
      <c r="AB4" s="104"/>
      <c r="AC4" s="105"/>
      <c r="AD4" s="103">
        <f>AD5</f>
        <v>43913</v>
      </c>
      <c r="AE4" s="104"/>
      <c r="AF4" s="104"/>
      <c r="AG4" s="104"/>
      <c r="AH4" s="104"/>
      <c r="AI4" s="104"/>
      <c r="AJ4" s="105"/>
      <c r="AK4" s="103">
        <f>AK5</f>
        <v>43920</v>
      </c>
      <c r="AL4" s="104"/>
      <c r="AM4" s="104"/>
      <c r="AN4" s="104"/>
      <c r="AO4" s="104"/>
      <c r="AP4" s="104"/>
      <c r="AQ4" s="105"/>
      <c r="AR4" s="103">
        <f>AR5</f>
        <v>43927</v>
      </c>
      <c r="AS4" s="104"/>
      <c r="AT4" s="104"/>
      <c r="AU4" s="104"/>
      <c r="AV4" s="104"/>
      <c r="AW4" s="104"/>
      <c r="AX4" s="105"/>
      <c r="AY4" s="103">
        <f>AY5</f>
        <v>43934</v>
      </c>
      <c r="AZ4" s="104"/>
      <c r="BA4" s="104"/>
      <c r="BB4" s="104"/>
      <c r="BC4" s="104"/>
      <c r="BD4" s="104"/>
      <c r="BE4" s="105"/>
      <c r="BF4" s="103">
        <f>BF5</f>
        <v>43941</v>
      </c>
      <c r="BG4" s="104"/>
      <c r="BH4" s="104"/>
      <c r="BI4" s="104"/>
      <c r="BJ4" s="104"/>
      <c r="BK4" s="104"/>
      <c r="BL4" s="105"/>
      <c r="BM4" s="103">
        <f>BM5</f>
        <v>43948</v>
      </c>
      <c r="BN4" s="104"/>
      <c r="BO4" s="104"/>
      <c r="BP4" s="104"/>
      <c r="BQ4" s="104"/>
      <c r="BR4" s="104"/>
      <c r="BS4" s="105"/>
      <c r="BT4" s="103">
        <f>BT5</f>
        <v>43955</v>
      </c>
      <c r="BU4" s="104"/>
      <c r="BV4" s="104"/>
      <c r="BW4" s="104"/>
      <c r="BX4" s="104"/>
      <c r="BY4" s="104"/>
      <c r="BZ4" s="105"/>
      <c r="CA4" s="103">
        <f>CA5</f>
        <v>43962</v>
      </c>
      <c r="CB4" s="104"/>
      <c r="CC4" s="104"/>
      <c r="CD4" s="104"/>
      <c r="CE4" s="104"/>
      <c r="CF4" s="104"/>
      <c r="CG4" s="105"/>
      <c r="CH4" s="103">
        <f>CH5</f>
        <v>43969</v>
      </c>
      <c r="CI4" s="104"/>
      <c r="CJ4" s="104"/>
      <c r="CK4" s="104"/>
      <c r="CL4" s="104"/>
      <c r="CM4" s="104"/>
      <c r="CN4" s="105"/>
      <c r="CO4" s="103">
        <f>CO5</f>
        <v>43976</v>
      </c>
      <c r="CP4" s="104"/>
      <c r="CQ4" s="104"/>
      <c r="CR4" s="104"/>
      <c r="CS4" s="104"/>
      <c r="CT4" s="104"/>
      <c r="CU4" s="105"/>
      <c r="CV4" s="103">
        <f>CV5</f>
        <v>43983</v>
      </c>
      <c r="CW4" s="104"/>
      <c r="CX4" s="104"/>
      <c r="CY4" s="104"/>
      <c r="CZ4" s="104"/>
      <c r="DA4" s="104"/>
      <c r="DB4" s="105"/>
      <c r="DC4" s="103">
        <f>DC5</f>
        <v>43990</v>
      </c>
      <c r="DD4" s="104"/>
      <c r="DE4" s="104"/>
      <c r="DF4" s="104"/>
      <c r="DG4" s="104"/>
      <c r="DH4" s="104"/>
      <c r="DI4" s="105"/>
      <c r="DJ4" s="103">
        <f>DJ5</f>
        <v>43997</v>
      </c>
      <c r="DK4" s="104"/>
      <c r="DL4" s="104"/>
      <c r="DM4" s="104"/>
      <c r="DN4" s="104"/>
      <c r="DO4" s="104"/>
      <c r="DP4" s="105"/>
      <c r="DQ4" s="103">
        <f>DQ5</f>
        <v>44004</v>
      </c>
      <c r="DR4" s="104"/>
      <c r="DS4" s="104"/>
      <c r="DT4" s="104"/>
      <c r="DU4" s="104"/>
      <c r="DV4" s="104"/>
      <c r="DW4" s="105"/>
    </row>
    <row r="5" spans="1:127" ht="15" customHeight="1" x14ac:dyDescent="0.3">
      <c r="A5" s="28" t="s">
        <v>3</v>
      </c>
      <c r="B5" s="108"/>
      <c r="C5" s="108"/>
      <c r="D5" s="108"/>
      <c r="E5" s="108"/>
      <c r="F5" s="108"/>
      <c r="G5" s="108"/>
      <c r="I5" s="44">
        <f>Project_Start-WEEKDAY(Project_Start,1)+2+7*(Display_Week-1)</f>
        <v>43892</v>
      </c>
      <c r="J5" s="45">
        <f>I5+1</f>
        <v>43893</v>
      </c>
      <c r="K5" s="45">
        <f t="shared" ref="K5:AX5" si="0">J5+1</f>
        <v>43894</v>
      </c>
      <c r="L5" s="45">
        <f t="shared" si="0"/>
        <v>43895</v>
      </c>
      <c r="M5" s="45">
        <f t="shared" si="0"/>
        <v>43896</v>
      </c>
      <c r="N5" s="45">
        <f t="shared" si="0"/>
        <v>43897</v>
      </c>
      <c r="O5" s="46">
        <f t="shared" si="0"/>
        <v>43898</v>
      </c>
      <c r="P5" s="44">
        <f>O5+1</f>
        <v>43899</v>
      </c>
      <c r="Q5" s="45">
        <f>P5+1</f>
        <v>43900</v>
      </c>
      <c r="R5" s="45">
        <f t="shared" si="0"/>
        <v>43901</v>
      </c>
      <c r="S5" s="45">
        <f t="shared" si="0"/>
        <v>43902</v>
      </c>
      <c r="T5" s="45">
        <f t="shared" si="0"/>
        <v>43903</v>
      </c>
      <c r="U5" s="45">
        <f t="shared" si="0"/>
        <v>43904</v>
      </c>
      <c r="V5" s="46">
        <f t="shared" si="0"/>
        <v>43905</v>
      </c>
      <c r="W5" s="44">
        <f>V5+1</f>
        <v>43906</v>
      </c>
      <c r="X5" s="45">
        <f>W5+1</f>
        <v>43907</v>
      </c>
      <c r="Y5" s="45">
        <f t="shared" si="0"/>
        <v>43908</v>
      </c>
      <c r="Z5" s="45">
        <f t="shared" si="0"/>
        <v>43909</v>
      </c>
      <c r="AA5" s="45">
        <f t="shared" si="0"/>
        <v>43910</v>
      </c>
      <c r="AB5" s="45">
        <f t="shared" si="0"/>
        <v>43911</v>
      </c>
      <c r="AC5" s="46">
        <f t="shared" si="0"/>
        <v>43912</v>
      </c>
      <c r="AD5" s="44">
        <f>AC5+1</f>
        <v>43913</v>
      </c>
      <c r="AE5" s="45">
        <f>AD5+1</f>
        <v>43914</v>
      </c>
      <c r="AF5" s="45">
        <f t="shared" si="0"/>
        <v>43915</v>
      </c>
      <c r="AG5" s="45">
        <f t="shared" si="0"/>
        <v>43916</v>
      </c>
      <c r="AH5" s="45">
        <f t="shared" si="0"/>
        <v>43917</v>
      </c>
      <c r="AI5" s="45">
        <f t="shared" si="0"/>
        <v>43918</v>
      </c>
      <c r="AJ5" s="46">
        <f t="shared" si="0"/>
        <v>43919</v>
      </c>
      <c r="AK5" s="44">
        <f>AJ5+1</f>
        <v>43920</v>
      </c>
      <c r="AL5" s="45">
        <f>AK5+1</f>
        <v>43921</v>
      </c>
      <c r="AM5" s="45">
        <f t="shared" si="0"/>
        <v>43922</v>
      </c>
      <c r="AN5" s="45">
        <f t="shared" si="0"/>
        <v>43923</v>
      </c>
      <c r="AO5" s="45">
        <f t="shared" si="0"/>
        <v>43924</v>
      </c>
      <c r="AP5" s="45">
        <f t="shared" si="0"/>
        <v>43925</v>
      </c>
      <c r="AQ5" s="46">
        <f t="shared" si="0"/>
        <v>43926</v>
      </c>
      <c r="AR5" s="44">
        <f>AQ5+1</f>
        <v>43927</v>
      </c>
      <c r="AS5" s="45">
        <f>AR5+1</f>
        <v>43928</v>
      </c>
      <c r="AT5" s="45">
        <f t="shared" si="0"/>
        <v>43929</v>
      </c>
      <c r="AU5" s="45">
        <f t="shared" si="0"/>
        <v>43930</v>
      </c>
      <c r="AV5" s="45">
        <f t="shared" si="0"/>
        <v>43931</v>
      </c>
      <c r="AW5" s="45">
        <f t="shared" si="0"/>
        <v>43932</v>
      </c>
      <c r="AX5" s="46">
        <f t="shared" si="0"/>
        <v>43933</v>
      </c>
      <c r="AY5" s="44">
        <f>AX5+1</f>
        <v>43934</v>
      </c>
      <c r="AZ5" s="45">
        <f>AY5+1</f>
        <v>43935</v>
      </c>
      <c r="BA5" s="45">
        <f t="shared" ref="BA5:BE5" si="1">AZ5+1</f>
        <v>43936</v>
      </c>
      <c r="BB5" s="45">
        <f t="shared" si="1"/>
        <v>43937</v>
      </c>
      <c r="BC5" s="45">
        <f t="shared" si="1"/>
        <v>43938</v>
      </c>
      <c r="BD5" s="45">
        <f t="shared" si="1"/>
        <v>43939</v>
      </c>
      <c r="BE5" s="46">
        <f t="shared" si="1"/>
        <v>43940</v>
      </c>
      <c r="BF5" s="44">
        <f>BE5+1</f>
        <v>43941</v>
      </c>
      <c r="BG5" s="45">
        <f>BF5+1</f>
        <v>43942</v>
      </c>
      <c r="BH5" s="45">
        <f t="shared" ref="BH5:BL5" si="2">BG5+1</f>
        <v>43943</v>
      </c>
      <c r="BI5" s="45">
        <f t="shared" si="2"/>
        <v>43944</v>
      </c>
      <c r="BJ5" s="45">
        <f t="shared" si="2"/>
        <v>43945</v>
      </c>
      <c r="BK5" s="45">
        <f t="shared" si="2"/>
        <v>43946</v>
      </c>
      <c r="BL5" s="46">
        <f t="shared" si="2"/>
        <v>43947</v>
      </c>
      <c r="BM5" s="44">
        <f>BL5+1</f>
        <v>43948</v>
      </c>
      <c r="BN5" s="45">
        <f>BM5+1</f>
        <v>43949</v>
      </c>
      <c r="BO5" s="45">
        <f t="shared" ref="BO5" si="3">BN5+1</f>
        <v>43950</v>
      </c>
      <c r="BP5" s="45">
        <f t="shared" ref="BP5" si="4">BO5+1</f>
        <v>43951</v>
      </c>
      <c r="BQ5" s="45">
        <f t="shared" ref="BQ5" si="5">BP5+1</f>
        <v>43952</v>
      </c>
      <c r="BR5" s="45">
        <f t="shared" ref="BR5" si="6">BQ5+1</f>
        <v>43953</v>
      </c>
      <c r="BS5" s="46">
        <f t="shared" ref="BS5" si="7">BR5+1</f>
        <v>43954</v>
      </c>
      <c r="BT5" s="44">
        <f>BS5+1</f>
        <v>43955</v>
      </c>
      <c r="BU5" s="45">
        <f>BT5+1</f>
        <v>43956</v>
      </c>
      <c r="BV5" s="45">
        <f t="shared" ref="BV5" si="8">BU5+1</f>
        <v>43957</v>
      </c>
      <c r="BW5" s="45">
        <f t="shared" ref="BW5" si="9">BV5+1</f>
        <v>43958</v>
      </c>
      <c r="BX5" s="45">
        <f t="shared" ref="BX5" si="10">BW5+1</f>
        <v>43959</v>
      </c>
      <c r="BY5" s="45">
        <f t="shared" ref="BY5" si="11">BX5+1</f>
        <v>43960</v>
      </c>
      <c r="BZ5" s="46">
        <f t="shared" ref="BZ5" si="12">BY5+1</f>
        <v>43961</v>
      </c>
      <c r="CA5" s="44">
        <f>BZ5+1</f>
        <v>43962</v>
      </c>
      <c r="CB5" s="45">
        <f>CA5+1</f>
        <v>43963</v>
      </c>
      <c r="CC5" s="45">
        <f t="shared" ref="CC5" si="13">CB5+1</f>
        <v>43964</v>
      </c>
      <c r="CD5" s="45">
        <f t="shared" ref="CD5" si="14">CC5+1</f>
        <v>43965</v>
      </c>
      <c r="CE5" s="45">
        <f t="shared" ref="CE5" si="15">CD5+1</f>
        <v>43966</v>
      </c>
      <c r="CF5" s="45">
        <f t="shared" ref="CF5" si="16">CE5+1</f>
        <v>43967</v>
      </c>
      <c r="CG5" s="46">
        <f t="shared" ref="CG5" si="17">CF5+1</f>
        <v>43968</v>
      </c>
      <c r="CH5" s="44">
        <f>CG5+1</f>
        <v>43969</v>
      </c>
      <c r="CI5" s="45">
        <f>CH5+1</f>
        <v>43970</v>
      </c>
      <c r="CJ5" s="45">
        <f t="shared" ref="CJ5" si="18">CI5+1</f>
        <v>43971</v>
      </c>
      <c r="CK5" s="45">
        <f t="shared" ref="CK5" si="19">CJ5+1</f>
        <v>43972</v>
      </c>
      <c r="CL5" s="45">
        <f t="shared" ref="CL5" si="20">CK5+1</f>
        <v>43973</v>
      </c>
      <c r="CM5" s="45">
        <f t="shared" ref="CM5" si="21">CL5+1</f>
        <v>43974</v>
      </c>
      <c r="CN5" s="46">
        <f t="shared" ref="CN5" si="22">CM5+1</f>
        <v>43975</v>
      </c>
      <c r="CO5" s="44">
        <f>CN5+1</f>
        <v>43976</v>
      </c>
      <c r="CP5" s="45">
        <f>CO5+1</f>
        <v>43977</v>
      </c>
      <c r="CQ5" s="45">
        <f t="shared" ref="CQ5" si="23">CP5+1</f>
        <v>43978</v>
      </c>
      <c r="CR5" s="45">
        <f t="shared" ref="CR5" si="24">CQ5+1</f>
        <v>43979</v>
      </c>
      <c r="CS5" s="45">
        <f t="shared" ref="CS5" si="25">CR5+1</f>
        <v>43980</v>
      </c>
      <c r="CT5" s="45">
        <f t="shared" ref="CT5" si="26">CS5+1</f>
        <v>43981</v>
      </c>
      <c r="CU5" s="46">
        <f t="shared" ref="CU5" si="27">CT5+1</f>
        <v>43982</v>
      </c>
      <c r="CV5" s="44">
        <f>CU5+1</f>
        <v>43983</v>
      </c>
      <c r="CW5" s="45">
        <f>CV5+1</f>
        <v>43984</v>
      </c>
      <c r="CX5" s="45">
        <f t="shared" ref="CX5" si="28">CW5+1</f>
        <v>43985</v>
      </c>
      <c r="CY5" s="45">
        <f t="shared" ref="CY5" si="29">CX5+1</f>
        <v>43986</v>
      </c>
      <c r="CZ5" s="45">
        <f t="shared" ref="CZ5" si="30">CY5+1</f>
        <v>43987</v>
      </c>
      <c r="DA5" s="45">
        <f t="shared" ref="DA5" si="31">CZ5+1</f>
        <v>43988</v>
      </c>
      <c r="DB5" s="46">
        <f t="shared" ref="DB5" si="32">DA5+1</f>
        <v>43989</v>
      </c>
      <c r="DC5" s="44">
        <f>DB5+1</f>
        <v>43990</v>
      </c>
      <c r="DD5" s="45">
        <f>DC5+1</f>
        <v>43991</v>
      </c>
      <c r="DE5" s="45">
        <f t="shared" ref="DE5" si="33">DD5+1</f>
        <v>43992</v>
      </c>
      <c r="DF5" s="45">
        <f t="shared" ref="DF5" si="34">DE5+1</f>
        <v>43993</v>
      </c>
      <c r="DG5" s="45">
        <f t="shared" ref="DG5" si="35">DF5+1</f>
        <v>43994</v>
      </c>
      <c r="DH5" s="45">
        <f t="shared" ref="DH5" si="36">DG5+1</f>
        <v>43995</v>
      </c>
      <c r="DI5" s="46">
        <f t="shared" ref="DI5" si="37">DH5+1</f>
        <v>43996</v>
      </c>
      <c r="DJ5" s="44">
        <f>DI5+1</f>
        <v>43997</v>
      </c>
      <c r="DK5" s="45">
        <f>DJ5+1</f>
        <v>43998</v>
      </c>
      <c r="DL5" s="45">
        <f t="shared" ref="DL5" si="38">DK5+1</f>
        <v>43999</v>
      </c>
      <c r="DM5" s="45">
        <f t="shared" ref="DM5" si="39">DL5+1</f>
        <v>44000</v>
      </c>
      <c r="DN5" s="45">
        <f t="shared" ref="DN5" si="40">DM5+1</f>
        <v>44001</v>
      </c>
      <c r="DO5" s="45">
        <f t="shared" ref="DO5" si="41">DN5+1</f>
        <v>44002</v>
      </c>
      <c r="DP5" s="46">
        <f t="shared" ref="DP5" si="42">DO5+1</f>
        <v>44003</v>
      </c>
      <c r="DQ5" s="44">
        <f>DP5+1</f>
        <v>44004</v>
      </c>
      <c r="DR5" s="45">
        <f>DQ5+1</f>
        <v>44005</v>
      </c>
      <c r="DS5" s="45">
        <f t="shared" ref="DS5" si="43">DR5+1</f>
        <v>44006</v>
      </c>
      <c r="DT5" s="45">
        <f t="shared" ref="DT5" si="44">DS5+1</f>
        <v>44007</v>
      </c>
      <c r="DU5" s="45">
        <f t="shared" ref="DU5" si="45">DT5+1</f>
        <v>44008</v>
      </c>
      <c r="DV5" s="45">
        <f t="shared" ref="DV5" si="46">DU5+1</f>
        <v>44009</v>
      </c>
      <c r="DW5" s="46">
        <f t="shared" ref="DW5" si="47">DV5+1</f>
        <v>44010</v>
      </c>
    </row>
    <row r="6" spans="1:127" ht="29.95" customHeight="1" thickBot="1" x14ac:dyDescent="0.35">
      <c r="A6" s="28" t="s">
        <v>4</v>
      </c>
      <c r="B6" s="7" t="s">
        <v>13</v>
      </c>
      <c r="C6" s="8" t="s">
        <v>60</v>
      </c>
      <c r="D6" s="8"/>
      <c r="E6" s="8" t="s">
        <v>16</v>
      </c>
      <c r="F6" s="8" t="s">
        <v>17</v>
      </c>
      <c r="G6" s="8"/>
      <c r="H6" s="8" t="s">
        <v>18</v>
      </c>
      <c r="I6" s="9" t="str">
        <f t="shared" ref="I6" si="48">LEFT(TEXT(I5,"ddd"),1)</f>
        <v>l</v>
      </c>
      <c r="J6" s="9" t="str">
        <f t="shared" ref="J6:AR6" si="49">LEFT(TEXT(J5,"ddd"),1)</f>
        <v>m</v>
      </c>
      <c r="K6" s="9" t="str">
        <f t="shared" si="49"/>
        <v>m</v>
      </c>
      <c r="L6" s="9" t="str">
        <f t="shared" si="49"/>
        <v>j</v>
      </c>
      <c r="M6" s="9" t="str">
        <f t="shared" si="49"/>
        <v>v</v>
      </c>
      <c r="N6" s="9" t="str">
        <f t="shared" si="49"/>
        <v>s</v>
      </c>
      <c r="O6" s="9" t="str">
        <f t="shared" si="49"/>
        <v>d</v>
      </c>
      <c r="P6" s="9" t="str">
        <f t="shared" si="49"/>
        <v>l</v>
      </c>
      <c r="Q6" s="9" t="str">
        <f t="shared" si="49"/>
        <v>m</v>
      </c>
      <c r="R6" s="9" t="str">
        <f t="shared" si="49"/>
        <v>m</v>
      </c>
      <c r="S6" s="9" t="str">
        <f t="shared" si="49"/>
        <v>j</v>
      </c>
      <c r="T6" s="9" t="str">
        <f t="shared" si="49"/>
        <v>v</v>
      </c>
      <c r="U6" s="9" t="str">
        <f t="shared" si="49"/>
        <v>s</v>
      </c>
      <c r="V6" s="9" t="str">
        <f t="shared" si="49"/>
        <v>d</v>
      </c>
      <c r="W6" s="9" t="str">
        <f t="shared" si="49"/>
        <v>l</v>
      </c>
      <c r="X6" s="9" t="str">
        <f t="shared" si="49"/>
        <v>m</v>
      </c>
      <c r="Y6" s="9" t="str">
        <f t="shared" si="49"/>
        <v>m</v>
      </c>
      <c r="Z6" s="9" t="str">
        <f t="shared" si="49"/>
        <v>j</v>
      </c>
      <c r="AA6" s="9" t="str">
        <f t="shared" si="49"/>
        <v>v</v>
      </c>
      <c r="AB6" s="9" t="str">
        <f t="shared" si="49"/>
        <v>s</v>
      </c>
      <c r="AC6" s="9" t="str">
        <f t="shared" si="49"/>
        <v>d</v>
      </c>
      <c r="AD6" s="9" t="str">
        <f t="shared" si="49"/>
        <v>l</v>
      </c>
      <c r="AE6" s="9" t="str">
        <f t="shared" si="49"/>
        <v>m</v>
      </c>
      <c r="AF6" s="9" t="str">
        <f t="shared" si="49"/>
        <v>m</v>
      </c>
      <c r="AG6" s="9" t="str">
        <f t="shared" si="49"/>
        <v>j</v>
      </c>
      <c r="AH6" s="9" t="str">
        <f t="shared" si="49"/>
        <v>v</v>
      </c>
      <c r="AI6" s="9" t="str">
        <f t="shared" si="49"/>
        <v>s</v>
      </c>
      <c r="AJ6" s="9" t="str">
        <f t="shared" si="49"/>
        <v>d</v>
      </c>
      <c r="AK6" s="9" t="str">
        <f t="shared" si="49"/>
        <v>l</v>
      </c>
      <c r="AL6" s="9" t="str">
        <f t="shared" si="49"/>
        <v>m</v>
      </c>
      <c r="AM6" s="9" t="str">
        <f t="shared" si="49"/>
        <v>m</v>
      </c>
      <c r="AN6" s="9" t="str">
        <f t="shared" si="49"/>
        <v>j</v>
      </c>
      <c r="AO6" s="9" t="str">
        <f t="shared" si="49"/>
        <v>v</v>
      </c>
      <c r="AP6" s="9" t="str">
        <f t="shared" si="49"/>
        <v>s</v>
      </c>
      <c r="AQ6" s="9" t="str">
        <f t="shared" si="49"/>
        <v>d</v>
      </c>
      <c r="AR6" s="9" t="str">
        <f t="shared" si="49"/>
        <v>l</v>
      </c>
      <c r="AS6" s="9" t="str">
        <f t="shared" ref="AS6:BL6" si="50">LEFT(TEXT(AS5,"ddd"),1)</f>
        <v>m</v>
      </c>
      <c r="AT6" s="9" t="str">
        <f t="shared" si="50"/>
        <v>m</v>
      </c>
      <c r="AU6" s="9" t="str">
        <f t="shared" si="50"/>
        <v>j</v>
      </c>
      <c r="AV6" s="9" t="str">
        <f t="shared" si="50"/>
        <v>v</v>
      </c>
      <c r="AW6" s="9" t="str">
        <f t="shared" si="50"/>
        <v>s</v>
      </c>
      <c r="AX6" s="9" t="str">
        <f t="shared" si="50"/>
        <v>d</v>
      </c>
      <c r="AY6" s="9" t="str">
        <f t="shared" si="50"/>
        <v>l</v>
      </c>
      <c r="AZ6" s="9" t="str">
        <f t="shared" si="50"/>
        <v>m</v>
      </c>
      <c r="BA6" s="9" t="str">
        <f t="shared" si="50"/>
        <v>m</v>
      </c>
      <c r="BB6" s="9" t="str">
        <f t="shared" si="50"/>
        <v>j</v>
      </c>
      <c r="BC6" s="9" t="str">
        <f t="shared" si="50"/>
        <v>v</v>
      </c>
      <c r="BD6" s="9" t="str">
        <f t="shared" si="50"/>
        <v>s</v>
      </c>
      <c r="BE6" s="9" t="str">
        <f t="shared" si="50"/>
        <v>d</v>
      </c>
      <c r="BF6" s="9" t="str">
        <f t="shared" si="50"/>
        <v>l</v>
      </c>
      <c r="BG6" s="9" t="str">
        <f t="shared" si="50"/>
        <v>m</v>
      </c>
      <c r="BH6" s="9" t="str">
        <f t="shared" si="50"/>
        <v>m</v>
      </c>
      <c r="BI6" s="9" t="str">
        <f t="shared" si="50"/>
        <v>j</v>
      </c>
      <c r="BJ6" s="9" t="str">
        <f t="shared" si="50"/>
        <v>v</v>
      </c>
      <c r="BK6" s="9" t="str">
        <f t="shared" si="50"/>
        <v>s</v>
      </c>
      <c r="BL6" s="9" t="str">
        <f t="shared" si="50"/>
        <v>d</v>
      </c>
      <c r="BM6" s="9" t="str">
        <f t="shared" ref="BM6:DB6" si="51">LEFT(TEXT(BM5,"ddd"),1)</f>
        <v>l</v>
      </c>
      <c r="BN6" s="9" t="str">
        <f t="shared" si="51"/>
        <v>m</v>
      </c>
      <c r="BO6" s="9" t="str">
        <f t="shared" si="51"/>
        <v>m</v>
      </c>
      <c r="BP6" s="9" t="str">
        <f t="shared" si="51"/>
        <v>j</v>
      </c>
      <c r="BQ6" s="9" t="str">
        <f t="shared" si="51"/>
        <v>v</v>
      </c>
      <c r="BR6" s="9" t="str">
        <f t="shared" si="51"/>
        <v>s</v>
      </c>
      <c r="BS6" s="9" t="str">
        <f t="shared" si="51"/>
        <v>d</v>
      </c>
      <c r="BT6" s="9" t="str">
        <f t="shared" si="51"/>
        <v>l</v>
      </c>
      <c r="BU6" s="9" t="str">
        <f t="shared" si="51"/>
        <v>m</v>
      </c>
      <c r="BV6" s="9" t="str">
        <f t="shared" si="51"/>
        <v>m</v>
      </c>
      <c r="BW6" s="9" t="str">
        <f t="shared" si="51"/>
        <v>j</v>
      </c>
      <c r="BX6" s="9" t="str">
        <f t="shared" si="51"/>
        <v>v</v>
      </c>
      <c r="BY6" s="9" t="str">
        <f t="shared" si="51"/>
        <v>s</v>
      </c>
      <c r="BZ6" s="9" t="str">
        <f t="shared" si="51"/>
        <v>d</v>
      </c>
      <c r="CA6" s="9" t="str">
        <f t="shared" si="51"/>
        <v>l</v>
      </c>
      <c r="CB6" s="9" t="str">
        <f t="shared" si="51"/>
        <v>m</v>
      </c>
      <c r="CC6" s="9" t="str">
        <f t="shared" si="51"/>
        <v>m</v>
      </c>
      <c r="CD6" s="9" t="str">
        <f t="shared" si="51"/>
        <v>j</v>
      </c>
      <c r="CE6" s="9" t="str">
        <f t="shared" si="51"/>
        <v>v</v>
      </c>
      <c r="CF6" s="9" t="str">
        <f t="shared" si="51"/>
        <v>s</v>
      </c>
      <c r="CG6" s="9" t="str">
        <f t="shared" si="51"/>
        <v>d</v>
      </c>
      <c r="CH6" s="9" t="str">
        <f t="shared" si="51"/>
        <v>l</v>
      </c>
      <c r="CI6" s="9" t="str">
        <f t="shared" si="51"/>
        <v>m</v>
      </c>
      <c r="CJ6" s="9" t="str">
        <f t="shared" si="51"/>
        <v>m</v>
      </c>
      <c r="CK6" s="9" t="str">
        <f t="shared" si="51"/>
        <v>j</v>
      </c>
      <c r="CL6" s="9" t="str">
        <f t="shared" si="51"/>
        <v>v</v>
      </c>
      <c r="CM6" s="9" t="str">
        <f t="shared" si="51"/>
        <v>s</v>
      </c>
      <c r="CN6" s="9" t="str">
        <f t="shared" si="51"/>
        <v>d</v>
      </c>
      <c r="CO6" s="9" t="str">
        <f t="shared" si="51"/>
        <v>l</v>
      </c>
      <c r="CP6" s="9" t="str">
        <f t="shared" si="51"/>
        <v>m</v>
      </c>
      <c r="CQ6" s="9" t="str">
        <f t="shared" si="51"/>
        <v>m</v>
      </c>
      <c r="CR6" s="9" t="str">
        <f t="shared" si="51"/>
        <v>j</v>
      </c>
      <c r="CS6" s="9" t="str">
        <f t="shared" si="51"/>
        <v>v</v>
      </c>
      <c r="CT6" s="9" t="str">
        <f t="shared" si="51"/>
        <v>s</v>
      </c>
      <c r="CU6" s="9" t="str">
        <f t="shared" si="51"/>
        <v>d</v>
      </c>
      <c r="CV6" s="9" t="str">
        <f t="shared" si="51"/>
        <v>l</v>
      </c>
      <c r="CW6" s="9" t="str">
        <f t="shared" si="51"/>
        <v>m</v>
      </c>
      <c r="CX6" s="9" t="str">
        <f t="shared" si="51"/>
        <v>m</v>
      </c>
      <c r="CY6" s="9" t="str">
        <f t="shared" si="51"/>
        <v>j</v>
      </c>
      <c r="CZ6" s="9" t="str">
        <f t="shared" si="51"/>
        <v>v</v>
      </c>
      <c r="DA6" s="9" t="str">
        <f t="shared" si="51"/>
        <v>s</v>
      </c>
      <c r="DB6" s="9" t="str">
        <f t="shared" si="51"/>
        <v>d</v>
      </c>
      <c r="DC6" s="9" t="str">
        <f t="shared" ref="DC6:DW6" si="52">LEFT(TEXT(DC5,"ddd"),1)</f>
        <v>l</v>
      </c>
      <c r="DD6" s="9" t="str">
        <f t="shared" si="52"/>
        <v>m</v>
      </c>
      <c r="DE6" s="9" t="str">
        <f t="shared" si="52"/>
        <v>m</v>
      </c>
      <c r="DF6" s="9" t="str">
        <f t="shared" si="52"/>
        <v>j</v>
      </c>
      <c r="DG6" s="9" t="str">
        <f t="shared" si="52"/>
        <v>v</v>
      </c>
      <c r="DH6" s="9" t="str">
        <f t="shared" si="52"/>
        <v>s</v>
      </c>
      <c r="DI6" s="9" t="str">
        <f t="shared" si="52"/>
        <v>d</v>
      </c>
      <c r="DJ6" s="9" t="str">
        <f t="shared" si="52"/>
        <v>l</v>
      </c>
      <c r="DK6" s="9" t="str">
        <f t="shared" si="52"/>
        <v>m</v>
      </c>
      <c r="DL6" s="9" t="str">
        <f t="shared" si="52"/>
        <v>m</v>
      </c>
      <c r="DM6" s="9" t="str">
        <f t="shared" si="52"/>
        <v>j</v>
      </c>
      <c r="DN6" s="9" t="str">
        <f t="shared" si="52"/>
        <v>v</v>
      </c>
      <c r="DO6" s="9" t="str">
        <f t="shared" si="52"/>
        <v>s</v>
      </c>
      <c r="DP6" s="9" t="str">
        <f t="shared" si="52"/>
        <v>d</v>
      </c>
      <c r="DQ6" s="9" t="str">
        <f t="shared" si="52"/>
        <v>l</v>
      </c>
      <c r="DR6" s="9" t="str">
        <f t="shared" si="52"/>
        <v>m</v>
      </c>
      <c r="DS6" s="9" t="str">
        <f t="shared" si="52"/>
        <v>m</v>
      </c>
      <c r="DT6" s="9" t="str">
        <f t="shared" si="52"/>
        <v>j</v>
      </c>
      <c r="DU6" s="9" t="str">
        <f t="shared" si="52"/>
        <v>v</v>
      </c>
      <c r="DV6" s="9" t="str">
        <f t="shared" si="52"/>
        <v>s</v>
      </c>
      <c r="DW6" s="9" t="str">
        <f t="shared" si="52"/>
        <v>d</v>
      </c>
    </row>
    <row r="7" spans="1:127"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row>
    <row r="8" spans="1:127" s="3" customFormat="1" ht="29.95" customHeight="1" thickBot="1" x14ac:dyDescent="0.35">
      <c r="A8" s="28" t="s">
        <v>6</v>
      </c>
      <c r="B8" s="12" t="s">
        <v>36</v>
      </c>
      <c r="C8" s="110"/>
      <c r="D8" s="47"/>
      <c r="E8" s="55"/>
      <c r="F8" s="56"/>
      <c r="G8" s="11"/>
      <c r="H8" s="11" t="str">
        <f t="shared" ref="H8:H34" si="53">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row>
    <row r="9" spans="1:127" s="3" customFormat="1" ht="29.95" customHeight="1" thickBot="1" x14ac:dyDescent="0.35">
      <c r="A9" s="28" t="s">
        <v>7</v>
      </c>
      <c r="B9" s="38" t="s">
        <v>37</v>
      </c>
      <c r="C9" s="111" t="s">
        <v>61</v>
      </c>
      <c r="D9" s="48"/>
      <c r="E9" s="57">
        <f>Project_Start</f>
        <v>43892</v>
      </c>
      <c r="F9" s="57">
        <f>E9+7</f>
        <v>43899</v>
      </c>
      <c r="G9" s="11"/>
      <c r="H9" s="11">
        <f t="shared" si="53"/>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row>
    <row r="10" spans="1:127" s="3" customFormat="1" ht="29.95" customHeight="1" thickBot="1" x14ac:dyDescent="0.35">
      <c r="A10" s="28" t="s">
        <v>8</v>
      </c>
      <c r="B10" s="13" t="s">
        <v>38</v>
      </c>
      <c r="C10" s="34"/>
      <c r="D10" s="49"/>
      <c r="E10" s="58"/>
      <c r="F10" s="59"/>
      <c r="G10" s="11"/>
      <c r="H10" s="11" t="str">
        <f t="shared" si="53"/>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row>
    <row r="11" spans="1:127" s="3" customFormat="1" ht="29.95" customHeight="1" thickBot="1" x14ac:dyDescent="0.35">
      <c r="A11" s="27"/>
      <c r="B11" s="39" t="s">
        <v>52</v>
      </c>
      <c r="C11" s="112" t="s">
        <v>61</v>
      </c>
      <c r="D11" s="50"/>
      <c r="E11" s="60">
        <f>F9</f>
        <v>43899</v>
      </c>
      <c r="F11" s="60">
        <f>E11+4</f>
        <v>43903</v>
      </c>
      <c r="G11" s="11"/>
      <c r="H11" s="11">
        <f t="shared" si="53"/>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row>
    <row r="12" spans="1:127" s="3" customFormat="1" ht="29.95" customHeight="1" thickBot="1" x14ac:dyDescent="0.35">
      <c r="A12" s="27"/>
      <c r="B12" s="39" t="s">
        <v>53</v>
      </c>
      <c r="C12" s="112" t="s">
        <v>61</v>
      </c>
      <c r="D12" s="50"/>
      <c r="E12" s="60">
        <v>43899</v>
      </c>
      <c r="F12" s="60">
        <v>43899</v>
      </c>
      <c r="G12" s="11"/>
      <c r="H12" s="11">
        <f t="shared" si="53"/>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row>
    <row r="13" spans="1:127" s="3" customFormat="1" ht="29.95" customHeight="1" thickBot="1" x14ac:dyDescent="0.35">
      <c r="A13" s="27"/>
      <c r="B13" s="14" t="s">
        <v>39</v>
      </c>
      <c r="C13" s="35"/>
      <c r="D13" s="51"/>
      <c r="E13" s="61"/>
      <c r="F13" s="62"/>
      <c r="G13" s="11"/>
      <c r="H13" s="11" t="str">
        <f t="shared" si="53"/>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row>
    <row r="14" spans="1:127" s="3" customFormat="1" ht="29.95" customHeight="1" thickBot="1" x14ac:dyDescent="0.35">
      <c r="A14" s="28" t="s">
        <v>9</v>
      </c>
      <c r="B14" s="40" t="s">
        <v>48</v>
      </c>
      <c r="C14" s="113" t="s">
        <v>61</v>
      </c>
      <c r="D14" s="52"/>
      <c r="E14" s="63">
        <v>43913</v>
      </c>
      <c r="F14" s="63">
        <v>43918</v>
      </c>
      <c r="G14" s="11"/>
      <c r="H14" s="11">
        <f t="shared" si="53"/>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row>
    <row r="15" spans="1:127" s="3" customFormat="1" ht="29.95" customHeight="1" thickBot="1" x14ac:dyDescent="0.35">
      <c r="A15" s="28"/>
      <c r="B15" s="40" t="s">
        <v>44</v>
      </c>
      <c r="C15" s="113" t="s">
        <v>61</v>
      </c>
      <c r="D15" s="52"/>
      <c r="E15" s="63">
        <v>43913</v>
      </c>
      <c r="F15" s="63">
        <v>43918</v>
      </c>
      <c r="G15" s="11"/>
      <c r="H15" s="11">
        <f t="shared" si="53"/>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row>
    <row r="16" spans="1:127" s="3" customFormat="1" ht="29.95" customHeight="1" thickBot="1" x14ac:dyDescent="0.35">
      <c r="A16" s="27"/>
      <c r="B16" s="40" t="s">
        <v>45</v>
      </c>
      <c r="C16" s="113" t="s">
        <v>61</v>
      </c>
      <c r="D16" s="52"/>
      <c r="E16" s="63">
        <v>43913</v>
      </c>
      <c r="F16" s="63">
        <v>43918</v>
      </c>
      <c r="G16" s="11"/>
      <c r="H16" s="11">
        <f t="shared" si="53"/>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row>
    <row r="17" spans="1:127" s="3" customFormat="1" ht="29.95" customHeight="1" thickBot="1" x14ac:dyDescent="0.35">
      <c r="A17" s="27"/>
      <c r="B17" s="40" t="s">
        <v>46</v>
      </c>
      <c r="C17" s="113" t="s">
        <v>61</v>
      </c>
      <c r="D17" s="52"/>
      <c r="E17" s="63">
        <v>43919</v>
      </c>
      <c r="F17" s="63">
        <v>43922</v>
      </c>
      <c r="G17" s="11"/>
      <c r="H17" s="11">
        <f t="shared" si="53"/>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row>
    <row r="18" spans="1:127" s="3" customFormat="1" ht="29.95" customHeight="1" thickBot="1" x14ac:dyDescent="0.35">
      <c r="A18" s="27"/>
      <c r="B18" s="40" t="s">
        <v>47</v>
      </c>
      <c r="C18" s="113" t="s">
        <v>61</v>
      </c>
      <c r="D18" s="52"/>
      <c r="E18" s="63">
        <v>43919</v>
      </c>
      <c r="F18" s="63">
        <v>43922</v>
      </c>
      <c r="G18" s="11"/>
      <c r="H18" s="11">
        <f t="shared" si="53"/>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row>
    <row r="19" spans="1:127" s="3" customFormat="1" ht="29.95" customHeight="1" thickBot="1" x14ac:dyDescent="0.35">
      <c r="A19" s="27"/>
      <c r="B19" s="15" t="s">
        <v>40</v>
      </c>
      <c r="C19" s="36"/>
      <c r="D19" s="53"/>
      <c r="E19" s="64"/>
      <c r="F19" s="65"/>
      <c r="G19" s="11"/>
      <c r="H19" s="11" t="str">
        <f t="shared" si="53"/>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row>
    <row r="20" spans="1:127" s="3" customFormat="1" ht="29.95" customHeight="1" thickBot="1" x14ac:dyDescent="0.35">
      <c r="A20" s="27" t="s">
        <v>10</v>
      </c>
      <c r="B20" s="41" t="s">
        <v>44</v>
      </c>
      <c r="C20" s="114" t="s">
        <v>61</v>
      </c>
      <c r="D20" s="54"/>
      <c r="E20" s="66">
        <v>43941</v>
      </c>
      <c r="F20" s="66">
        <v>43942</v>
      </c>
      <c r="G20" s="11"/>
      <c r="H20" s="11">
        <f t="shared" si="53"/>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row>
    <row r="21" spans="1:127" s="3" customFormat="1" ht="29.95" customHeight="1" thickBot="1" x14ac:dyDescent="0.35">
      <c r="A21" s="27"/>
      <c r="B21" s="41" t="s">
        <v>49</v>
      </c>
      <c r="C21" s="114" t="s">
        <v>61</v>
      </c>
      <c r="D21" s="54"/>
      <c r="E21" s="66">
        <v>43926</v>
      </c>
      <c r="F21" s="66">
        <v>43933</v>
      </c>
      <c r="G21" s="11"/>
      <c r="H21" s="11">
        <f t="shared" si="53"/>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row>
    <row r="22" spans="1:127" s="3" customFormat="1" ht="29.95" customHeight="1" thickBot="1" x14ac:dyDescent="0.35">
      <c r="A22" s="27"/>
      <c r="B22" s="41" t="s">
        <v>45</v>
      </c>
      <c r="C22" s="37"/>
      <c r="D22" s="54"/>
      <c r="E22" s="66">
        <v>43952</v>
      </c>
      <c r="F22" s="66">
        <v>43968</v>
      </c>
      <c r="G22" s="11"/>
      <c r="H22" s="11">
        <f t="shared" si="53"/>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row>
    <row r="23" spans="1:127" s="3" customFormat="1" ht="29.95" customHeight="1" thickBot="1" x14ac:dyDescent="0.35">
      <c r="A23" s="27"/>
      <c r="B23" s="41" t="s">
        <v>50</v>
      </c>
      <c r="C23" s="114" t="s">
        <v>61</v>
      </c>
      <c r="D23" s="54"/>
      <c r="E23" s="66">
        <v>43926</v>
      </c>
      <c r="F23" s="66">
        <v>43931</v>
      </c>
      <c r="G23" s="11"/>
      <c r="H23" s="11">
        <f t="shared" si="53"/>
        <v>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row>
    <row r="24" spans="1:127" s="3" customFormat="1" ht="29.95" customHeight="1" thickBot="1" x14ac:dyDescent="0.35">
      <c r="A24" s="27"/>
      <c r="B24" s="41" t="s">
        <v>47</v>
      </c>
      <c r="C24" s="37"/>
      <c r="D24" s="54"/>
      <c r="E24" s="66">
        <f>E22</f>
        <v>43952</v>
      </c>
      <c r="F24" s="66">
        <v>43969</v>
      </c>
      <c r="G24" s="11"/>
      <c r="H24" s="11">
        <f t="shared" si="53"/>
        <v>18</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row>
    <row r="25" spans="1:127" s="3" customFormat="1" ht="29.95" customHeight="1" thickBot="1" x14ac:dyDescent="0.35">
      <c r="A25" s="27"/>
      <c r="B25" s="41" t="s">
        <v>46</v>
      </c>
      <c r="C25" s="37"/>
      <c r="D25" s="54"/>
      <c r="E25" s="66">
        <f>E23</f>
        <v>43926</v>
      </c>
      <c r="F25" s="66">
        <v>43969</v>
      </c>
      <c r="G25" s="11"/>
      <c r="H25" s="11">
        <f t="shared" si="53"/>
        <v>44</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row>
    <row r="26" spans="1:127" s="3" customFormat="1" ht="29.95" customHeight="1" thickBot="1" x14ac:dyDescent="0.35">
      <c r="A26" s="27" t="s">
        <v>10</v>
      </c>
      <c r="B26" s="41" t="s">
        <v>51</v>
      </c>
      <c r="C26" s="37"/>
      <c r="D26" s="54"/>
      <c r="E26" s="66">
        <v>43941</v>
      </c>
      <c r="F26" s="66">
        <v>43971</v>
      </c>
      <c r="G26" s="11"/>
      <c r="H26" s="11">
        <f t="shared" si="53"/>
        <v>31</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row>
    <row r="27" spans="1:127" s="3" customFormat="1" ht="29.95" customHeight="1" thickBot="1" x14ac:dyDescent="0.35">
      <c r="A27" s="27"/>
      <c r="B27" s="67" t="s">
        <v>41</v>
      </c>
      <c r="C27" s="68"/>
      <c r="D27" s="69"/>
      <c r="E27" s="70"/>
      <c r="F27" s="71"/>
      <c r="G27" s="11"/>
      <c r="H27" s="11" t="str">
        <f t="shared" si="53"/>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row>
    <row r="28" spans="1:127" s="3" customFormat="1" ht="29.95" customHeight="1" thickBot="1" x14ac:dyDescent="0.35">
      <c r="A28" s="27"/>
      <c r="B28" s="72" t="s">
        <v>54</v>
      </c>
      <c r="C28" s="73"/>
      <c r="D28" s="74"/>
      <c r="E28" s="75">
        <v>43972</v>
      </c>
      <c r="F28" s="75">
        <f>E28+5</f>
        <v>43977</v>
      </c>
      <c r="G28" s="11"/>
      <c r="H28" s="11">
        <f t="shared" si="53"/>
        <v>6</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row>
    <row r="29" spans="1:127" s="3" customFormat="1" ht="29.95" customHeight="1" thickBot="1" x14ac:dyDescent="0.35">
      <c r="A29" s="27"/>
      <c r="B29" s="72" t="s">
        <v>55</v>
      </c>
      <c r="C29" s="73"/>
      <c r="D29" s="74"/>
      <c r="E29" s="75">
        <v>43972</v>
      </c>
      <c r="F29" s="75">
        <f>E29+5</f>
        <v>43977</v>
      </c>
      <c r="G29" s="11"/>
      <c r="H29" s="11">
        <f t="shared" si="53"/>
        <v>6</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row>
    <row r="30" spans="1:127" s="3" customFormat="1" ht="29.95" customHeight="1" thickBot="1" x14ac:dyDescent="0.35">
      <c r="A30" s="27"/>
      <c r="B30" s="72" t="s">
        <v>56</v>
      </c>
      <c r="C30" s="73"/>
      <c r="D30" s="74"/>
      <c r="E30" s="75">
        <v>43972</v>
      </c>
      <c r="F30" s="75">
        <f>E30+5</f>
        <v>43977</v>
      </c>
      <c r="G30" s="11"/>
      <c r="H30" s="11">
        <f t="shared" si="53"/>
        <v>6</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row>
    <row r="31" spans="1:127" s="3" customFormat="1" ht="29.95" customHeight="1" thickBot="1" x14ac:dyDescent="0.35">
      <c r="A31" s="27"/>
      <c r="B31" s="72" t="s">
        <v>57</v>
      </c>
      <c r="C31" s="73"/>
      <c r="D31" s="74"/>
      <c r="E31" s="75">
        <f>F30+1</f>
        <v>43978</v>
      </c>
      <c r="F31" s="75">
        <f>E31+6</f>
        <v>43984</v>
      </c>
      <c r="G31" s="11"/>
      <c r="H31" s="11">
        <f t="shared" si="53"/>
        <v>7</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row>
    <row r="32" spans="1:127" s="3" customFormat="1" ht="29.95" customHeight="1" thickBot="1" x14ac:dyDescent="0.35">
      <c r="A32" s="27" t="s">
        <v>11</v>
      </c>
      <c r="B32" s="72" t="s">
        <v>58</v>
      </c>
      <c r="C32" s="73"/>
      <c r="D32" s="74"/>
      <c r="E32" s="75">
        <f>F30+1</f>
        <v>43978</v>
      </c>
      <c r="F32" s="75">
        <f>E32+6</f>
        <v>43984</v>
      </c>
      <c r="G32" s="11"/>
      <c r="H32" s="11">
        <f t="shared" si="53"/>
        <v>7</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row>
    <row r="33" spans="1:127" s="3" customFormat="1" ht="29.95" customHeight="1" thickBot="1" x14ac:dyDescent="0.35">
      <c r="A33" s="28" t="s">
        <v>12</v>
      </c>
      <c r="B33" s="76" t="s">
        <v>42</v>
      </c>
      <c r="C33" s="77"/>
      <c r="D33" s="78"/>
      <c r="E33" s="79"/>
      <c r="F33" s="80"/>
      <c r="G33" s="11"/>
      <c r="H33" s="11" t="str">
        <f t="shared" si="53"/>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row>
    <row r="34" spans="1:127" ht="29.95" customHeight="1" x14ac:dyDescent="0.3">
      <c r="B34" s="81" t="s">
        <v>43</v>
      </c>
      <c r="C34" s="82"/>
      <c r="D34" s="83"/>
      <c r="E34" s="84">
        <f>F32+F361</f>
        <v>43984</v>
      </c>
      <c r="F34" s="84">
        <f>E34+1</f>
        <v>43985</v>
      </c>
      <c r="G34" s="85"/>
      <c r="H34" s="85">
        <f t="shared" si="53"/>
        <v>2</v>
      </c>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row>
    <row r="35" spans="1:127" ht="29.95" customHeight="1" x14ac:dyDescent="0.3">
      <c r="B35" s="93"/>
      <c r="C35" s="94"/>
      <c r="D35" s="95"/>
      <c r="E35" s="96"/>
      <c r="F35" s="96"/>
      <c r="G35" s="91"/>
      <c r="H35" s="91"/>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2"/>
      <c r="DR35" s="92"/>
      <c r="DS35" s="92"/>
      <c r="DT35" s="92"/>
      <c r="DU35" s="92"/>
      <c r="DV35" s="92"/>
      <c r="DW35" s="92"/>
    </row>
    <row r="36" spans="1:127" ht="29.95" customHeight="1" x14ac:dyDescent="0.3">
      <c r="B36" s="97"/>
      <c r="C36" s="88"/>
      <c r="D36" s="89"/>
      <c r="E36" s="98"/>
      <c r="F36" s="99"/>
      <c r="G36" s="91"/>
      <c r="H36" s="91"/>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row>
    <row r="37" spans="1:127" ht="29.95" customHeight="1" x14ac:dyDescent="0.3">
      <c r="B37" s="87"/>
      <c r="C37" s="88"/>
      <c r="D37" s="89"/>
      <c r="E37" s="90"/>
      <c r="F37" s="90"/>
      <c r="G37" s="91"/>
      <c r="H37" s="91"/>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c r="DC37" s="92"/>
      <c r="DD37" s="92"/>
      <c r="DE37" s="92"/>
      <c r="DF37" s="92"/>
      <c r="DG37" s="92"/>
      <c r="DH37" s="92"/>
      <c r="DI37" s="92"/>
      <c r="DJ37" s="92"/>
      <c r="DK37" s="92"/>
      <c r="DL37" s="92"/>
      <c r="DM37" s="92"/>
      <c r="DN37" s="92"/>
      <c r="DO37" s="92"/>
      <c r="DP37" s="92"/>
      <c r="DQ37" s="92"/>
      <c r="DR37" s="92"/>
      <c r="DS37" s="92"/>
      <c r="DT37" s="92"/>
      <c r="DU37" s="92"/>
      <c r="DV37" s="92"/>
      <c r="DW37" s="92"/>
    </row>
    <row r="38" spans="1:127" ht="29.95" customHeight="1" x14ac:dyDescent="0.3">
      <c r="B38" s="87"/>
      <c r="C38" s="88"/>
      <c r="D38" s="89"/>
      <c r="E38" s="90"/>
      <c r="F38" s="90"/>
      <c r="G38" s="91"/>
      <c r="H38" s="91"/>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c r="DC38" s="92"/>
      <c r="DD38" s="92"/>
      <c r="DE38" s="92"/>
      <c r="DF38" s="92"/>
      <c r="DG38" s="92"/>
      <c r="DH38" s="92"/>
      <c r="DI38" s="92"/>
      <c r="DJ38" s="92"/>
      <c r="DK38" s="92"/>
      <c r="DL38" s="92"/>
      <c r="DM38" s="92"/>
      <c r="DN38" s="92"/>
      <c r="DO38" s="92"/>
      <c r="DP38" s="92"/>
      <c r="DQ38" s="92"/>
      <c r="DR38" s="92"/>
      <c r="DS38" s="92"/>
      <c r="DT38" s="92"/>
      <c r="DU38" s="92"/>
      <c r="DV38" s="92"/>
      <c r="DW38" s="92"/>
    </row>
    <row r="39" spans="1:127" ht="29.95" customHeight="1" x14ac:dyDescent="0.3">
      <c r="B39" s="87"/>
      <c r="C39" s="88"/>
      <c r="D39" s="89"/>
      <c r="E39" s="90"/>
      <c r="F39" s="90"/>
      <c r="G39" s="91"/>
      <c r="H39" s="91"/>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row>
    <row r="40" spans="1:127" ht="29.95" customHeight="1" x14ac:dyDescent="0.3">
      <c r="B40" s="100"/>
      <c r="C40" s="100"/>
      <c r="D40" s="100"/>
      <c r="E40" s="101"/>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row>
    <row r="42" spans="1:127" ht="29.95" customHeight="1" x14ac:dyDescent="0.35">
      <c r="B42" s="102"/>
    </row>
  </sheetData>
  <mergeCells count="21">
    <mergeCell ref="BM4:BS4"/>
    <mergeCell ref="BT4:BZ4"/>
    <mergeCell ref="CA4:CG4"/>
    <mergeCell ref="AY4:BE4"/>
    <mergeCell ref="BF4:BL4"/>
    <mergeCell ref="C3:D3"/>
    <mergeCell ref="C4:D4"/>
    <mergeCell ref="B5:G5"/>
    <mergeCell ref="AK4:AQ4"/>
    <mergeCell ref="AR4:AX4"/>
    <mergeCell ref="E3:F3"/>
    <mergeCell ref="I4:O4"/>
    <mergeCell ref="P4:V4"/>
    <mergeCell ref="W4:AC4"/>
    <mergeCell ref="AD4:AJ4"/>
    <mergeCell ref="DQ4:DW4"/>
    <mergeCell ref="CH4:CN4"/>
    <mergeCell ref="CO4:CU4"/>
    <mergeCell ref="CV4:DB4"/>
    <mergeCell ref="DC4:DI4"/>
    <mergeCell ref="DJ4:DP4"/>
  </mergeCells>
  <conditionalFormatting sqref="D7:D27">
    <cfRule type="dataBar" priority="35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335" priority="371">
      <formula>AND(TODAY()&gt;=I$5,TODAY()&lt;J$5)</formula>
    </cfRule>
  </conditionalFormatting>
  <conditionalFormatting sqref="I7:BL27">
    <cfRule type="expression" dxfId="334" priority="365">
      <formula>AND(task_start&lt;=I$5,ROUNDDOWN((task_end-task_start+1)*task_progress,0)+task_start-1&gt;=I$5)</formula>
    </cfRule>
    <cfRule type="expression" dxfId="333" priority="366" stopIfTrue="1">
      <formula>AND(task_end&gt;=I$5,task_start&lt;J$5)</formula>
    </cfRule>
  </conditionalFormatting>
  <conditionalFormatting sqref="BM5:BS27">
    <cfRule type="expression" dxfId="332" priority="338">
      <formula>AND(TODAY()&gt;=BM$5,TODAY()&lt;BN$5)</formula>
    </cfRule>
  </conditionalFormatting>
  <conditionalFormatting sqref="BM7:BS27">
    <cfRule type="expression" dxfId="331" priority="336">
      <formula>AND(task_start&lt;=BM$5,ROUNDDOWN((task_end-task_start+1)*task_progress,0)+task_start-1&gt;=BM$5)</formula>
    </cfRule>
    <cfRule type="expression" dxfId="330" priority="337" stopIfTrue="1">
      <formula>AND(task_end&gt;=BM$5,task_start&lt;BN$5)</formula>
    </cfRule>
  </conditionalFormatting>
  <conditionalFormatting sqref="BT5:BZ27">
    <cfRule type="expression" dxfId="329" priority="335">
      <formula>AND(TODAY()&gt;=BT$5,TODAY()&lt;BU$5)</formula>
    </cfRule>
  </conditionalFormatting>
  <conditionalFormatting sqref="BT7:BZ27">
    <cfRule type="expression" dxfId="328" priority="333">
      <formula>AND(task_start&lt;=BT$5,ROUNDDOWN((task_end-task_start+1)*task_progress,0)+task_start-1&gt;=BT$5)</formula>
    </cfRule>
    <cfRule type="expression" dxfId="327" priority="334" stopIfTrue="1">
      <formula>AND(task_end&gt;=BT$5,task_start&lt;BU$5)</formula>
    </cfRule>
  </conditionalFormatting>
  <conditionalFormatting sqref="CA5:CG27">
    <cfRule type="expression" dxfId="326" priority="332">
      <formula>AND(TODAY()&gt;=CA$5,TODAY()&lt;CB$5)</formula>
    </cfRule>
  </conditionalFormatting>
  <conditionalFormatting sqref="CA7:CG27">
    <cfRule type="expression" dxfId="325" priority="330">
      <formula>AND(task_start&lt;=CA$5,ROUNDDOWN((task_end-task_start+1)*task_progress,0)+task_start-1&gt;=CA$5)</formula>
    </cfRule>
    <cfRule type="expression" dxfId="324" priority="331" stopIfTrue="1">
      <formula>AND(task_end&gt;=CA$5,task_start&lt;CB$5)</formula>
    </cfRule>
  </conditionalFormatting>
  <conditionalFormatting sqref="CH5:DB27">
    <cfRule type="expression" dxfId="323" priority="329">
      <formula>AND(TODAY()&gt;=CH$5,TODAY()&lt;CI$5)</formula>
    </cfRule>
  </conditionalFormatting>
  <conditionalFormatting sqref="CH7:DB27">
    <cfRule type="expression" dxfId="322" priority="327">
      <formula>AND(task_start&lt;=CH$5,ROUNDDOWN((task_end-task_start+1)*task_progress,0)+task_start-1&gt;=CH$5)</formula>
    </cfRule>
    <cfRule type="expression" dxfId="321" priority="328" stopIfTrue="1">
      <formula>AND(task_end&gt;=CH$5,task_start&lt;CI$5)</formula>
    </cfRule>
  </conditionalFormatting>
  <conditionalFormatting sqref="DC5:DI27">
    <cfRule type="expression" dxfId="320" priority="326">
      <formula>AND(TODAY()&gt;=DC$5,TODAY()&lt;DD$5)</formula>
    </cfRule>
  </conditionalFormatting>
  <conditionalFormatting sqref="DC7:DI27">
    <cfRule type="expression" dxfId="319" priority="324">
      <formula>AND(task_start&lt;=DC$5,ROUNDDOWN((task_end-task_start+1)*task_progress,0)+task_start-1&gt;=DC$5)</formula>
    </cfRule>
    <cfRule type="expression" dxfId="318" priority="325" stopIfTrue="1">
      <formula>AND(task_end&gt;=DC$5,task_start&lt;DD$5)</formula>
    </cfRule>
  </conditionalFormatting>
  <conditionalFormatting sqref="DJ5:DP27">
    <cfRule type="expression" dxfId="317" priority="323">
      <formula>AND(TODAY()&gt;=DJ$5,TODAY()&lt;DK$5)</formula>
    </cfRule>
  </conditionalFormatting>
  <conditionalFormatting sqref="DJ7:DP27">
    <cfRule type="expression" dxfId="316" priority="321">
      <formula>AND(task_start&lt;=DJ$5,ROUNDDOWN((task_end-task_start+1)*task_progress,0)+task_start-1&gt;=DJ$5)</formula>
    </cfRule>
    <cfRule type="expression" dxfId="315" priority="322" stopIfTrue="1">
      <formula>AND(task_end&gt;=DJ$5,task_start&lt;DK$5)</formula>
    </cfRule>
  </conditionalFormatting>
  <conditionalFormatting sqref="DQ5:DW27">
    <cfRule type="expression" dxfId="314" priority="320">
      <formula>AND(TODAY()&gt;=DQ$5,TODAY()&lt;DR$5)</formula>
    </cfRule>
  </conditionalFormatting>
  <conditionalFormatting sqref="DQ7:DW27">
    <cfRule type="expression" dxfId="313" priority="318">
      <formula>AND(task_start&lt;=DQ$5,ROUNDDOWN((task_end-task_start+1)*task_progress,0)+task_start-1&gt;=DQ$5)</formula>
    </cfRule>
    <cfRule type="expression" dxfId="312" priority="319" stopIfTrue="1">
      <formula>AND(task_end&gt;=DQ$5,task_start&lt;DR$5)</formula>
    </cfRule>
  </conditionalFormatting>
  <conditionalFormatting sqref="D27:D39">
    <cfRule type="dataBar" priority="314">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7:BL39">
    <cfRule type="expression" dxfId="311" priority="317">
      <formula>AND(TODAY()&gt;=I$5,TODAY()&lt;J$5)</formula>
    </cfRule>
  </conditionalFormatting>
  <conditionalFormatting sqref="I27:BL39">
    <cfRule type="expression" dxfId="310" priority="315">
      <formula>AND(task_start&lt;=I$5,ROUNDDOWN((task_end-task_start+1)*task_progress,0)+task_start-1&gt;=I$5)</formula>
    </cfRule>
    <cfRule type="expression" dxfId="309" priority="316" stopIfTrue="1">
      <formula>AND(task_end&gt;=I$5,task_start&lt;J$5)</formula>
    </cfRule>
  </conditionalFormatting>
  <conditionalFormatting sqref="BM27:BS39">
    <cfRule type="expression" dxfId="308" priority="313">
      <formula>AND(TODAY()&gt;=BM$5,TODAY()&lt;BN$5)</formula>
    </cfRule>
  </conditionalFormatting>
  <conditionalFormatting sqref="BM27:BS39">
    <cfRule type="expression" dxfId="307" priority="311">
      <formula>AND(task_start&lt;=BM$5,ROUNDDOWN((task_end-task_start+1)*task_progress,0)+task_start-1&gt;=BM$5)</formula>
    </cfRule>
    <cfRule type="expression" dxfId="306" priority="312" stopIfTrue="1">
      <formula>AND(task_end&gt;=BM$5,task_start&lt;BN$5)</formula>
    </cfRule>
  </conditionalFormatting>
  <conditionalFormatting sqref="BT27:BZ39">
    <cfRule type="expression" dxfId="305" priority="310">
      <formula>AND(TODAY()&gt;=BT$5,TODAY()&lt;BU$5)</formula>
    </cfRule>
  </conditionalFormatting>
  <conditionalFormatting sqref="BT27:BZ39">
    <cfRule type="expression" dxfId="304" priority="308">
      <formula>AND(task_start&lt;=BT$5,ROUNDDOWN((task_end-task_start+1)*task_progress,0)+task_start-1&gt;=BT$5)</formula>
    </cfRule>
    <cfRule type="expression" dxfId="303" priority="309" stopIfTrue="1">
      <formula>AND(task_end&gt;=BT$5,task_start&lt;BU$5)</formula>
    </cfRule>
  </conditionalFormatting>
  <conditionalFormatting sqref="CA27:CG39">
    <cfRule type="expression" dxfId="302" priority="307">
      <formula>AND(TODAY()&gt;=CA$5,TODAY()&lt;CB$5)</formula>
    </cfRule>
  </conditionalFormatting>
  <conditionalFormatting sqref="CA27:CG39">
    <cfRule type="expression" dxfId="301" priority="305">
      <formula>AND(task_start&lt;=CA$5,ROUNDDOWN((task_end-task_start+1)*task_progress,0)+task_start-1&gt;=CA$5)</formula>
    </cfRule>
    <cfRule type="expression" dxfId="300" priority="306" stopIfTrue="1">
      <formula>AND(task_end&gt;=CA$5,task_start&lt;CB$5)</formula>
    </cfRule>
  </conditionalFormatting>
  <conditionalFormatting sqref="CH27:DB39">
    <cfRule type="expression" dxfId="299" priority="304">
      <formula>AND(TODAY()&gt;=CH$5,TODAY()&lt;CI$5)</formula>
    </cfRule>
  </conditionalFormatting>
  <conditionalFormatting sqref="CH27:DB39">
    <cfRule type="expression" dxfId="298" priority="302">
      <formula>AND(task_start&lt;=CH$5,ROUNDDOWN((task_end-task_start+1)*task_progress,0)+task_start-1&gt;=CH$5)</formula>
    </cfRule>
    <cfRule type="expression" dxfId="297" priority="303" stopIfTrue="1">
      <formula>AND(task_end&gt;=CH$5,task_start&lt;CI$5)</formula>
    </cfRule>
  </conditionalFormatting>
  <conditionalFormatting sqref="DC27:DI39">
    <cfRule type="expression" dxfId="296" priority="301">
      <formula>AND(TODAY()&gt;=DC$5,TODAY()&lt;DD$5)</formula>
    </cfRule>
  </conditionalFormatting>
  <conditionalFormatting sqref="DC27:DI39">
    <cfRule type="expression" dxfId="295" priority="299">
      <formula>AND(task_start&lt;=DC$5,ROUNDDOWN((task_end-task_start+1)*task_progress,0)+task_start-1&gt;=DC$5)</formula>
    </cfRule>
    <cfRule type="expression" dxfId="294" priority="300" stopIfTrue="1">
      <formula>AND(task_end&gt;=DC$5,task_start&lt;DD$5)</formula>
    </cfRule>
  </conditionalFormatting>
  <conditionalFormatting sqref="DJ27:DP39">
    <cfRule type="expression" dxfId="293" priority="298">
      <formula>AND(TODAY()&gt;=DJ$5,TODAY()&lt;DK$5)</formula>
    </cfRule>
  </conditionalFormatting>
  <conditionalFormatting sqref="DJ27:DP39">
    <cfRule type="expression" dxfId="292" priority="296">
      <formula>AND(task_start&lt;=DJ$5,ROUNDDOWN((task_end-task_start+1)*task_progress,0)+task_start-1&gt;=DJ$5)</formula>
    </cfRule>
    <cfRule type="expression" dxfId="291" priority="297" stopIfTrue="1">
      <formula>AND(task_end&gt;=DJ$5,task_start&lt;DK$5)</formula>
    </cfRule>
  </conditionalFormatting>
  <conditionalFormatting sqref="DQ27:DW39">
    <cfRule type="expression" dxfId="290" priority="295">
      <formula>AND(TODAY()&gt;=DQ$5,TODAY()&lt;DR$5)</formula>
    </cfRule>
  </conditionalFormatting>
  <conditionalFormatting sqref="DQ27:DW39">
    <cfRule type="expression" dxfId="289" priority="293">
      <formula>AND(task_start&lt;=DQ$5,ROUNDDOWN((task_end-task_start+1)*task_progress,0)+task_start-1&gt;=DQ$5)</formula>
    </cfRule>
    <cfRule type="expression" dxfId="288" priority="294" stopIfTrue="1">
      <formula>AND(task_end&gt;=DQ$5,task_start&lt;DR$5)</formula>
    </cfRule>
  </conditionalFormatting>
  <conditionalFormatting sqref="I35:BL35">
    <cfRule type="expression" dxfId="287" priority="292">
      <formula>AND(TODAY()&gt;=I$5,TODAY()&lt;J$5)</formula>
    </cfRule>
  </conditionalFormatting>
  <conditionalFormatting sqref="I35:BL35">
    <cfRule type="expression" dxfId="286" priority="290">
      <formula>AND(task_start&lt;=I$5,ROUNDDOWN((task_end-task_start+1)*task_progress,0)+task_start-1&gt;=I$5)</formula>
    </cfRule>
    <cfRule type="expression" dxfId="285" priority="291" stopIfTrue="1">
      <formula>AND(task_end&gt;=I$5,task_start&lt;J$5)</formula>
    </cfRule>
  </conditionalFormatting>
  <conditionalFormatting sqref="BM35:BS35">
    <cfRule type="expression" dxfId="284" priority="289">
      <formula>AND(TODAY()&gt;=BM$5,TODAY()&lt;BN$5)</formula>
    </cfRule>
  </conditionalFormatting>
  <conditionalFormatting sqref="BM35:BS35">
    <cfRule type="expression" dxfId="283" priority="287">
      <formula>AND(task_start&lt;=BM$5,ROUNDDOWN((task_end-task_start+1)*task_progress,0)+task_start-1&gt;=BM$5)</formula>
    </cfRule>
    <cfRule type="expression" dxfId="282" priority="288" stopIfTrue="1">
      <formula>AND(task_end&gt;=BM$5,task_start&lt;BN$5)</formula>
    </cfRule>
  </conditionalFormatting>
  <conditionalFormatting sqref="BT35:BZ35">
    <cfRule type="expression" dxfId="281" priority="286">
      <formula>AND(TODAY()&gt;=BT$5,TODAY()&lt;BU$5)</formula>
    </cfRule>
  </conditionalFormatting>
  <conditionalFormatting sqref="BT35:BZ35">
    <cfRule type="expression" dxfId="280" priority="284">
      <formula>AND(task_start&lt;=BT$5,ROUNDDOWN((task_end-task_start+1)*task_progress,0)+task_start-1&gt;=BT$5)</formula>
    </cfRule>
    <cfRule type="expression" dxfId="279" priority="285" stopIfTrue="1">
      <formula>AND(task_end&gt;=BT$5,task_start&lt;BU$5)</formula>
    </cfRule>
  </conditionalFormatting>
  <conditionalFormatting sqref="CA35:CG35">
    <cfRule type="expression" dxfId="278" priority="283">
      <formula>AND(TODAY()&gt;=CA$5,TODAY()&lt;CB$5)</formula>
    </cfRule>
  </conditionalFormatting>
  <conditionalFormatting sqref="CA35:CG35">
    <cfRule type="expression" dxfId="277" priority="281">
      <formula>AND(task_start&lt;=CA$5,ROUNDDOWN((task_end-task_start+1)*task_progress,0)+task_start-1&gt;=CA$5)</formula>
    </cfRule>
    <cfRule type="expression" dxfId="276" priority="282" stopIfTrue="1">
      <formula>AND(task_end&gt;=CA$5,task_start&lt;CB$5)</formula>
    </cfRule>
  </conditionalFormatting>
  <conditionalFormatting sqref="CH35:DB35">
    <cfRule type="expression" dxfId="275" priority="280">
      <formula>AND(TODAY()&gt;=CH$5,TODAY()&lt;CI$5)</formula>
    </cfRule>
  </conditionalFormatting>
  <conditionalFormatting sqref="CH35:DB35">
    <cfRule type="expression" dxfId="274" priority="278">
      <formula>AND(task_start&lt;=CH$5,ROUNDDOWN((task_end-task_start+1)*task_progress,0)+task_start-1&gt;=CH$5)</formula>
    </cfRule>
    <cfRule type="expression" dxfId="273" priority="279" stopIfTrue="1">
      <formula>AND(task_end&gt;=CH$5,task_start&lt;CI$5)</formula>
    </cfRule>
  </conditionalFormatting>
  <conditionalFormatting sqref="DC35:DI35">
    <cfRule type="expression" dxfId="272" priority="277">
      <formula>AND(TODAY()&gt;=DC$5,TODAY()&lt;DD$5)</formula>
    </cfRule>
  </conditionalFormatting>
  <conditionalFormatting sqref="DC35:DI35">
    <cfRule type="expression" dxfId="271" priority="275">
      <formula>AND(task_start&lt;=DC$5,ROUNDDOWN((task_end-task_start+1)*task_progress,0)+task_start-1&gt;=DC$5)</formula>
    </cfRule>
    <cfRule type="expression" dxfId="270" priority="276" stopIfTrue="1">
      <formula>AND(task_end&gt;=DC$5,task_start&lt;DD$5)</formula>
    </cfRule>
  </conditionalFormatting>
  <conditionalFormatting sqref="DJ35:DP35">
    <cfRule type="expression" dxfId="269" priority="274">
      <formula>AND(TODAY()&gt;=DJ$5,TODAY()&lt;DK$5)</formula>
    </cfRule>
  </conditionalFormatting>
  <conditionalFormatting sqref="DJ35:DP35">
    <cfRule type="expression" dxfId="268" priority="272">
      <formula>AND(task_start&lt;=DJ$5,ROUNDDOWN((task_end-task_start+1)*task_progress,0)+task_start-1&gt;=DJ$5)</formula>
    </cfRule>
    <cfRule type="expression" dxfId="267" priority="273" stopIfTrue="1">
      <formula>AND(task_end&gt;=DJ$5,task_start&lt;DK$5)</formula>
    </cfRule>
  </conditionalFormatting>
  <conditionalFormatting sqref="DQ35:DW35">
    <cfRule type="expression" dxfId="266" priority="271">
      <formula>AND(TODAY()&gt;=DQ$5,TODAY()&lt;DR$5)</formula>
    </cfRule>
  </conditionalFormatting>
  <conditionalFormatting sqref="DQ35:DW35">
    <cfRule type="expression" dxfId="265" priority="269">
      <formula>AND(task_start&lt;=DQ$5,ROUNDDOWN((task_end-task_start+1)*task_progress,0)+task_start-1&gt;=DQ$5)</formula>
    </cfRule>
    <cfRule type="expression" dxfId="264" priority="270" stopIfTrue="1">
      <formula>AND(task_end&gt;=DQ$5,task_start&lt;DR$5)</formula>
    </cfRule>
  </conditionalFormatting>
  <conditionalFormatting sqref="I36:BL36">
    <cfRule type="expression" dxfId="263" priority="268">
      <formula>AND(TODAY()&gt;=I$5,TODAY()&lt;J$5)</formula>
    </cfRule>
  </conditionalFormatting>
  <conditionalFormatting sqref="I36:BL36">
    <cfRule type="expression" dxfId="262" priority="266">
      <formula>AND(task_start&lt;=I$5,ROUNDDOWN((task_end-task_start+1)*task_progress,0)+task_start-1&gt;=I$5)</formula>
    </cfRule>
    <cfRule type="expression" dxfId="261" priority="267" stopIfTrue="1">
      <formula>AND(task_end&gt;=I$5,task_start&lt;J$5)</formula>
    </cfRule>
  </conditionalFormatting>
  <conditionalFormatting sqref="BM36:BS36">
    <cfRule type="expression" dxfId="260" priority="265">
      <formula>AND(TODAY()&gt;=BM$5,TODAY()&lt;BN$5)</formula>
    </cfRule>
  </conditionalFormatting>
  <conditionalFormatting sqref="BM36:BS36">
    <cfRule type="expression" dxfId="259" priority="263">
      <formula>AND(task_start&lt;=BM$5,ROUNDDOWN((task_end-task_start+1)*task_progress,0)+task_start-1&gt;=BM$5)</formula>
    </cfRule>
    <cfRule type="expression" dxfId="258" priority="264" stopIfTrue="1">
      <formula>AND(task_end&gt;=BM$5,task_start&lt;BN$5)</formula>
    </cfRule>
  </conditionalFormatting>
  <conditionalFormatting sqref="BT36:BZ36">
    <cfRule type="expression" dxfId="257" priority="262">
      <formula>AND(TODAY()&gt;=BT$5,TODAY()&lt;BU$5)</formula>
    </cfRule>
  </conditionalFormatting>
  <conditionalFormatting sqref="BT36:BZ36">
    <cfRule type="expression" dxfId="256" priority="260">
      <formula>AND(task_start&lt;=BT$5,ROUNDDOWN((task_end-task_start+1)*task_progress,0)+task_start-1&gt;=BT$5)</formula>
    </cfRule>
    <cfRule type="expression" dxfId="255" priority="261" stopIfTrue="1">
      <formula>AND(task_end&gt;=BT$5,task_start&lt;BU$5)</formula>
    </cfRule>
  </conditionalFormatting>
  <conditionalFormatting sqref="CA36:CG36">
    <cfRule type="expression" dxfId="254" priority="259">
      <formula>AND(TODAY()&gt;=CA$5,TODAY()&lt;CB$5)</formula>
    </cfRule>
  </conditionalFormatting>
  <conditionalFormatting sqref="CA36:CG36">
    <cfRule type="expression" dxfId="253" priority="257">
      <formula>AND(task_start&lt;=CA$5,ROUNDDOWN((task_end-task_start+1)*task_progress,0)+task_start-1&gt;=CA$5)</formula>
    </cfRule>
    <cfRule type="expression" dxfId="252" priority="258" stopIfTrue="1">
      <formula>AND(task_end&gt;=CA$5,task_start&lt;CB$5)</formula>
    </cfRule>
  </conditionalFormatting>
  <conditionalFormatting sqref="CH36:DB36">
    <cfRule type="expression" dxfId="251" priority="256">
      <formula>AND(TODAY()&gt;=CH$5,TODAY()&lt;CI$5)</formula>
    </cfRule>
  </conditionalFormatting>
  <conditionalFormatting sqref="CH36:DB36">
    <cfRule type="expression" dxfId="250" priority="254">
      <formula>AND(task_start&lt;=CH$5,ROUNDDOWN((task_end-task_start+1)*task_progress,0)+task_start-1&gt;=CH$5)</formula>
    </cfRule>
    <cfRule type="expression" dxfId="249" priority="255" stopIfTrue="1">
      <formula>AND(task_end&gt;=CH$5,task_start&lt;CI$5)</formula>
    </cfRule>
  </conditionalFormatting>
  <conditionalFormatting sqref="DC36:DI36">
    <cfRule type="expression" dxfId="248" priority="253">
      <formula>AND(TODAY()&gt;=DC$5,TODAY()&lt;DD$5)</formula>
    </cfRule>
  </conditionalFormatting>
  <conditionalFormatting sqref="DC36:DI36">
    <cfRule type="expression" dxfId="247" priority="251">
      <formula>AND(task_start&lt;=DC$5,ROUNDDOWN((task_end-task_start+1)*task_progress,0)+task_start-1&gt;=DC$5)</formula>
    </cfRule>
    <cfRule type="expression" dxfId="246" priority="252" stopIfTrue="1">
      <formula>AND(task_end&gt;=DC$5,task_start&lt;DD$5)</formula>
    </cfRule>
  </conditionalFormatting>
  <conditionalFormatting sqref="DJ36:DP36">
    <cfRule type="expression" dxfId="245" priority="250">
      <formula>AND(TODAY()&gt;=DJ$5,TODAY()&lt;DK$5)</formula>
    </cfRule>
  </conditionalFormatting>
  <conditionalFormatting sqref="DJ36:DP36">
    <cfRule type="expression" dxfId="244" priority="248">
      <formula>AND(task_start&lt;=DJ$5,ROUNDDOWN((task_end-task_start+1)*task_progress,0)+task_start-1&gt;=DJ$5)</formula>
    </cfRule>
    <cfRule type="expression" dxfId="243" priority="249" stopIfTrue="1">
      <formula>AND(task_end&gt;=DJ$5,task_start&lt;DK$5)</formula>
    </cfRule>
  </conditionalFormatting>
  <conditionalFormatting sqref="DQ36:DW36">
    <cfRule type="expression" dxfId="242" priority="247">
      <formula>AND(TODAY()&gt;=DQ$5,TODAY()&lt;DR$5)</formula>
    </cfRule>
  </conditionalFormatting>
  <conditionalFormatting sqref="DQ36:DW36">
    <cfRule type="expression" dxfId="241" priority="245">
      <formula>AND(task_start&lt;=DQ$5,ROUNDDOWN((task_end-task_start+1)*task_progress,0)+task_start-1&gt;=DQ$5)</formula>
    </cfRule>
    <cfRule type="expression" dxfId="240" priority="246" stopIfTrue="1">
      <formula>AND(task_end&gt;=DQ$5,task_start&lt;DR$5)</formula>
    </cfRule>
  </conditionalFormatting>
  <conditionalFormatting sqref="D28">
    <cfRule type="dataBar" priority="241">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8:BL28">
    <cfRule type="expression" dxfId="239" priority="244">
      <formula>AND(TODAY()&gt;=I$5,TODAY()&lt;J$5)</formula>
    </cfRule>
  </conditionalFormatting>
  <conditionalFormatting sqref="I28:BL28">
    <cfRule type="expression" dxfId="238" priority="242">
      <formula>AND(task_start&lt;=I$5,ROUNDDOWN((task_end-task_start+1)*task_progress,0)+task_start-1&gt;=I$5)</formula>
    </cfRule>
    <cfRule type="expression" dxfId="237" priority="243" stopIfTrue="1">
      <formula>AND(task_end&gt;=I$5,task_start&lt;J$5)</formula>
    </cfRule>
  </conditionalFormatting>
  <conditionalFormatting sqref="BM28:BS28">
    <cfRule type="expression" dxfId="236" priority="240">
      <formula>AND(TODAY()&gt;=BM$5,TODAY()&lt;BN$5)</formula>
    </cfRule>
  </conditionalFormatting>
  <conditionalFormatting sqref="BM28:BS28">
    <cfRule type="expression" dxfId="235" priority="238">
      <formula>AND(task_start&lt;=BM$5,ROUNDDOWN((task_end-task_start+1)*task_progress,0)+task_start-1&gt;=BM$5)</formula>
    </cfRule>
    <cfRule type="expression" dxfId="234" priority="239" stopIfTrue="1">
      <formula>AND(task_end&gt;=BM$5,task_start&lt;BN$5)</formula>
    </cfRule>
  </conditionalFormatting>
  <conditionalFormatting sqref="BT28:BZ28">
    <cfRule type="expression" dxfId="233" priority="237">
      <formula>AND(TODAY()&gt;=BT$5,TODAY()&lt;BU$5)</formula>
    </cfRule>
  </conditionalFormatting>
  <conditionalFormatting sqref="BT28:BZ28">
    <cfRule type="expression" dxfId="232" priority="235">
      <formula>AND(task_start&lt;=BT$5,ROUNDDOWN((task_end-task_start+1)*task_progress,0)+task_start-1&gt;=BT$5)</formula>
    </cfRule>
    <cfRule type="expression" dxfId="231" priority="236" stopIfTrue="1">
      <formula>AND(task_end&gt;=BT$5,task_start&lt;BU$5)</formula>
    </cfRule>
  </conditionalFormatting>
  <conditionalFormatting sqref="CA28:CG28">
    <cfRule type="expression" dxfId="230" priority="234">
      <formula>AND(TODAY()&gt;=CA$5,TODAY()&lt;CB$5)</formula>
    </cfRule>
  </conditionalFormatting>
  <conditionalFormatting sqref="CA28:CG28">
    <cfRule type="expression" dxfId="229" priority="232">
      <formula>AND(task_start&lt;=CA$5,ROUNDDOWN((task_end-task_start+1)*task_progress,0)+task_start-1&gt;=CA$5)</formula>
    </cfRule>
    <cfRule type="expression" dxfId="228" priority="233" stopIfTrue="1">
      <formula>AND(task_end&gt;=CA$5,task_start&lt;CB$5)</formula>
    </cfRule>
  </conditionalFormatting>
  <conditionalFormatting sqref="CH28:DB28">
    <cfRule type="expression" dxfId="227" priority="231">
      <formula>AND(TODAY()&gt;=CH$5,TODAY()&lt;CI$5)</formula>
    </cfRule>
  </conditionalFormatting>
  <conditionalFormatting sqref="CH28:DB28">
    <cfRule type="expression" dxfId="226" priority="229">
      <formula>AND(task_start&lt;=CH$5,ROUNDDOWN((task_end-task_start+1)*task_progress,0)+task_start-1&gt;=CH$5)</formula>
    </cfRule>
    <cfRule type="expression" dxfId="225" priority="230" stopIfTrue="1">
      <formula>AND(task_end&gt;=CH$5,task_start&lt;CI$5)</formula>
    </cfRule>
  </conditionalFormatting>
  <conditionalFormatting sqref="DC28:DI28">
    <cfRule type="expression" dxfId="224" priority="228">
      <formula>AND(TODAY()&gt;=DC$5,TODAY()&lt;DD$5)</formula>
    </cfRule>
  </conditionalFormatting>
  <conditionalFormatting sqref="DC28:DI28">
    <cfRule type="expression" dxfId="223" priority="226">
      <formula>AND(task_start&lt;=DC$5,ROUNDDOWN((task_end-task_start+1)*task_progress,0)+task_start-1&gt;=DC$5)</formula>
    </cfRule>
    <cfRule type="expression" dxfId="222" priority="227" stopIfTrue="1">
      <formula>AND(task_end&gt;=DC$5,task_start&lt;DD$5)</formula>
    </cfRule>
  </conditionalFormatting>
  <conditionalFormatting sqref="DJ28:DP28">
    <cfRule type="expression" dxfId="221" priority="225">
      <formula>AND(TODAY()&gt;=DJ$5,TODAY()&lt;DK$5)</formula>
    </cfRule>
  </conditionalFormatting>
  <conditionalFormatting sqref="DJ28:DP28">
    <cfRule type="expression" dxfId="220" priority="223">
      <formula>AND(task_start&lt;=DJ$5,ROUNDDOWN((task_end-task_start+1)*task_progress,0)+task_start-1&gt;=DJ$5)</formula>
    </cfRule>
    <cfRule type="expression" dxfId="219" priority="224" stopIfTrue="1">
      <formula>AND(task_end&gt;=DJ$5,task_start&lt;DK$5)</formula>
    </cfRule>
  </conditionalFormatting>
  <conditionalFormatting sqref="DQ28:DW28">
    <cfRule type="expression" dxfId="218" priority="222">
      <formula>AND(TODAY()&gt;=DQ$5,TODAY()&lt;DR$5)</formula>
    </cfRule>
  </conditionalFormatting>
  <conditionalFormatting sqref="DQ28:DW28">
    <cfRule type="expression" dxfId="217" priority="220">
      <formula>AND(task_start&lt;=DQ$5,ROUNDDOWN((task_end-task_start+1)*task_progress,0)+task_start-1&gt;=DQ$5)</formula>
    </cfRule>
    <cfRule type="expression" dxfId="216" priority="221" stopIfTrue="1">
      <formula>AND(task_end&gt;=DQ$5,task_start&lt;DR$5)</formula>
    </cfRule>
  </conditionalFormatting>
  <conditionalFormatting sqref="I36:BL36">
    <cfRule type="expression" dxfId="215" priority="219">
      <formula>AND(TODAY()&gt;=I$5,TODAY()&lt;J$5)</formula>
    </cfRule>
  </conditionalFormatting>
  <conditionalFormatting sqref="I36:BL36">
    <cfRule type="expression" dxfId="214" priority="217">
      <formula>AND(task_start&lt;=I$5,ROUNDDOWN((task_end-task_start+1)*task_progress,0)+task_start-1&gt;=I$5)</formula>
    </cfRule>
    <cfRule type="expression" dxfId="213" priority="218" stopIfTrue="1">
      <formula>AND(task_end&gt;=I$5,task_start&lt;J$5)</formula>
    </cfRule>
  </conditionalFormatting>
  <conditionalFormatting sqref="BM36:BS36">
    <cfRule type="expression" dxfId="212" priority="216">
      <formula>AND(TODAY()&gt;=BM$5,TODAY()&lt;BN$5)</formula>
    </cfRule>
  </conditionalFormatting>
  <conditionalFormatting sqref="BM36:BS36">
    <cfRule type="expression" dxfId="211" priority="214">
      <formula>AND(task_start&lt;=BM$5,ROUNDDOWN((task_end-task_start+1)*task_progress,0)+task_start-1&gt;=BM$5)</formula>
    </cfRule>
    <cfRule type="expression" dxfId="210" priority="215" stopIfTrue="1">
      <formula>AND(task_end&gt;=BM$5,task_start&lt;BN$5)</formula>
    </cfRule>
  </conditionalFormatting>
  <conditionalFormatting sqref="BT36:BZ36">
    <cfRule type="expression" dxfId="209" priority="213">
      <formula>AND(TODAY()&gt;=BT$5,TODAY()&lt;BU$5)</formula>
    </cfRule>
  </conditionalFormatting>
  <conditionalFormatting sqref="BT36:BZ36">
    <cfRule type="expression" dxfId="208" priority="211">
      <formula>AND(task_start&lt;=BT$5,ROUNDDOWN((task_end-task_start+1)*task_progress,0)+task_start-1&gt;=BT$5)</formula>
    </cfRule>
    <cfRule type="expression" dxfId="207" priority="212" stopIfTrue="1">
      <formula>AND(task_end&gt;=BT$5,task_start&lt;BU$5)</formula>
    </cfRule>
  </conditionalFormatting>
  <conditionalFormatting sqref="CA36:CG36">
    <cfRule type="expression" dxfId="206" priority="210">
      <formula>AND(TODAY()&gt;=CA$5,TODAY()&lt;CB$5)</formula>
    </cfRule>
  </conditionalFormatting>
  <conditionalFormatting sqref="CA36:CG36">
    <cfRule type="expression" dxfId="205" priority="208">
      <formula>AND(task_start&lt;=CA$5,ROUNDDOWN((task_end-task_start+1)*task_progress,0)+task_start-1&gt;=CA$5)</formula>
    </cfRule>
    <cfRule type="expression" dxfId="204" priority="209" stopIfTrue="1">
      <formula>AND(task_end&gt;=CA$5,task_start&lt;CB$5)</formula>
    </cfRule>
  </conditionalFormatting>
  <conditionalFormatting sqref="CH36:DB36">
    <cfRule type="expression" dxfId="203" priority="207">
      <formula>AND(TODAY()&gt;=CH$5,TODAY()&lt;CI$5)</formula>
    </cfRule>
  </conditionalFormatting>
  <conditionalFormatting sqref="CH36:DB36">
    <cfRule type="expression" dxfId="202" priority="205">
      <formula>AND(task_start&lt;=CH$5,ROUNDDOWN((task_end-task_start+1)*task_progress,0)+task_start-1&gt;=CH$5)</formula>
    </cfRule>
    <cfRule type="expression" dxfId="201" priority="206" stopIfTrue="1">
      <formula>AND(task_end&gt;=CH$5,task_start&lt;CI$5)</formula>
    </cfRule>
  </conditionalFormatting>
  <conditionalFormatting sqref="DC36:DI36">
    <cfRule type="expression" dxfId="200" priority="204">
      <formula>AND(TODAY()&gt;=DC$5,TODAY()&lt;DD$5)</formula>
    </cfRule>
  </conditionalFormatting>
  <conditionalFormatting sqref="DC36:DI36">
    <cfRule type="expression" dxfId="199" priority="202">
      <formula>AND(task_start&lt;=DC$5,ROUNDDOWN((task_end-task_start+1)*task_progress,0)+task_start-1&gt;=DC$5)</formula>
    </cfRule>
    <cfRule type="expression" dxfId="198" priority="203" stopIfTrue="1">
      <formula>AND(task_end&gt;=DC$5,task_start&lt;DD$5)</formula>
    </cfRule>
  </conditionalFormatting>
  <conditionalFormatting sqref="DJ36:DP36">
    <cfRule type="expression" dxfId="197" priority="201">
      <formula>AND(TODAY()&gt;=DJ$5,TODAY()&lt;DK$5)</formula>
    </cfRule>
  </conditionalFormatting>
  <conditionalFormatting sqref="DJ36:DP36">
    <cfRule type="expression" dxfId="196" priority="199">
      <formula>AND(task_start&lt;=DJ$5,ROUNDDOWN((task_end-task_start+1)*task_progress,0)+task_start-1&gt;=DJ$5)</formula>
    </cfRule>
    <cfRule type="expression" dxfId="195" priority="200" stopIfTrue="1">
      <formula>AND(task_end&gt;=DJ$5,task_start&lt;DK$5)</formula>
    </cfRule>
  </conditionalFormatting>
  <conditionalFormatting sqref="DQ36:DW36">
    <cfRule type="expression" dxfId="194" priority="198">
      <formula>AND(TODAY()&gt;=DQ$5,TODAY()&lt;DR$5)</formula>
    </cfRule>
  </conditionalFormatting>
  <conditionalFormatting sqref="DQ36:DW36">
    <cfRule type="expression" dxfId="193" priority="196">
      <formula>AND(task_start&lt;=DQ$5,ROUNDDOWN((task_end-task_start+1)*task_progress,0)+task_start-1&gt;=DQ$5)</formula>
    </cfRule>
    <cfRule type="expression" dxfId="192" priority="197" stopIfTrue="1">
      <formula>AND(task_end&gt;=DQ$5,task_start&lt;DR$5)</formula>
    </cfRule>
  </conditionalFormatting>
  <conditionalFormatting sqref="I37:BL37">
    <cfRule type="expression" dxfId="191" priority="195">
      <formula>AND(TODAY()&gt;=I$5,TODAY()&lt;J$5)</formula>
    </cfRule>
  </conditionalFormatting>
  <conditionalFormatting sqref="I37:BL37">
    <cfRule type="expression" dxfId="190" priority="193">
      <formula>AND(task_start&lt;=I$5,ROUNDDOWN((task_end-task_start+1)*task_progress,0)+task_start-1&gt;=I$5)</formula>
    </cfRule>
    <cfRule type="expression" dxfId="189" priority="194" stopIfTrue="1">
      <formula>AND(task_end&gt;=I$5,task_start&lt;J$5)</formula>
    </cfRule>
  </conditionalFormatting>
  <conditionalFormatting sqref="BM37:BS37">
    <cfRule type="expression" dxfId="188" priority="192">
      <formula>AND(TODAY()&gt;=BM$5,TODAY()&lt;BN$5)</formula>
    </cfRule>
  </conditionalFormatting>
  <conditionalFormatting sqref="BM37:BS37">
    <cfRule type="expression" dxfId="187" priority="190">
      <formula>AND(task_start&lt;=BM$5,ROUNDDOWN((task_end-task_start+1)*task_progress,0)+task_start-1&gt;=BM$5)</formula>
    </cfRule>
    <cfRule type="expression" dxfId="186" priority="191" stopIfTrue="1">
      <formula>AND(task_end&gt;=BM$5,task_start&lt;BN$5)</formula>
    </cfRule>
  </conditionalFormatting>
  <conditionalFormatting sqref="BT37:BZ37">
    <cfRule type="expression" dxfId="185" priority="189">
      <formula>AND(TODAY()&gt;=BT$5,TODAY()&lt;BU$5)</formula>
    </cfRule>
  </conditionalFormatting>
  <conditionalFormatting sqref="BT37:BZ37">
    <cfRule type="expression" dxfId="184" priority="187">
      <formula>AND(task_start&lt;=BT$5,ROUNDDOWN((task_end-task_start+1)*task_progress,0)+task_start-1&gt;=BT$5)</formula>
    </cfRule>
    <cfRule type="expression" dxfId="183" priority="188" stopIfTrue="1">
      <formula>AND(task_end&gt;=BT$5,task_start&lt;BU$5)</formula>
    </cfRule>
  </conditionalFormatting>
  <conditionalFormatting sqref="CA37:CG37">
    <cfRule type="expression" dxfId="182" priority="186">
      <formula>AND(TODAY()&gt;=CA$5,TODAY()&lt;CB$5)</formula>
    </cfRule>
  </conditionalFormatting>
  <conditionalFormatting sqref="CA37:CG37">
    <cfRule type="expression" dxfId="181" priority="184">
      <formula>AND(task_start&lt;=CA$5,ROUNDDOWN((task_end-task_start+1)*task_progress,0)+task_start-1&gt;=CA$5)</formula>
    </cfRule>
    <cfRule type="expression" dxfId="180" priority="185" stopIfTrue="1">
      <formula>AND(task_end&gt;=CA$5,task_start&lt;CB$5)</formula>
    </cfRule>
  </conditionalFormatting>
  <conditionalFormatting sqref="CH37:DB37">
    <cfRule type="expression" dxfId="179" priority="183">
      <formula>AND(TODAY()&gt;=CH$5,TODAY()&lt;CI$5)</formula>
    </cfRule>
  </conditionalFormatting>
  <conditionalFormatting sqref="CH37:DB37">
    <cfRule type="expression" dxfId="178" priority="181">
      <formula>AND(task_start&lt;=CH$5,ROUNDDOWN((task_end-task_start+1)*task_progress,0)+task_start-1&gt;=CH$5)</formula>
    </cfRule>
    <cfRule type="expression" dxfId="177" priority="182" stopIfTrue="1">
      <formula>AND(task_end&gt;=CH$5,task_start&lt;CI$5)</formula>
    </cfRule>
  </conditionalFormatting>
  <conditionalFormatting sqref="DC37:DI37">
    <cfRule type="expression" dxfId="176" priority="180">
      <formula>AND(TODAY()&gt;=DC$5,TODAY()&lt;DD$5)</formula>
    </cfRule>
  </conditionalFormatting>
  <conditionalFormatting sqref="DC37:DI37">
    <cfRule type="expression" dxfId="175" priority="178">
      <formula>AND(task_start&lt;=DC$5,ROUNDDOWN((task_end-task_start+1)*task_progress,0)+task_start-1&gt;=DC$5)</formula>
    </cfRule>
    <cfRule type="expression" dxfId="174" priority="179" stopIfTrue="1">
      <formula>AND(task_end&gt;=DC$5,task_start&lt;DD$5)</formula>
    </cfRule>
  </conditionalFormatting>
  <conditionalFormatting sqref="DJ37:DP37">
    <cfRule type="expression" dxfId="173" priority="177">
      <formula>AND(TODAY()&gt;=DJ$5,TODAY()&lt;DK$5)</formula>
    </cfRule>
  </conditionalFormatting>
  <conditionalFormatting sqref="DJ37:DP37">
    <cfRule type="expression" dxfId="172" priority="175">
      <formula>AND(task_start&lt;=DJ$5,ROUNDDOWN((task_end-task_start+1)*task_progress,0)+task_start-1&gt;=DJ$5)</formula>
    </cfRule>
    <cfRule type="expression" dxfId="171" priority="176" stopIfTrue="1">
      <formula>AND(task_end&gt;=DJ$5,task_start&lt;DK$5)</formula>
    </cfRule>
  </conditionalFormatting>
  <conditionalFormatting sqref="DQ37:DW37">
    <cfRule type="expression" dxfId="170" priority="174">
      <formula>AND(TODAY()&gt;=DQ$5,TODAY()&lt;DR$5)</formula>
    </cfRule>
  </conditionalFormatting>
  <conditionalFormatting sqref="DQ37:DW37">
    <cfRule type="expression" dxfId="169" priority="172">
      <formula>AND(task_start&lt;=DQ$5,ROUNDDOWN((task_end-task_start+1)*task_progress,0)+task_start-1&gt;=DQ$5)</formula>
    </cfRule>
    <cfRule type="expression" dxfId="168" priority="173" stopIfTrue="1">
      <formula>AND(task_end&gt;=DQ$5,task_start&lt;DR$5)</formula>
    </cfRule>
  </conditionalFormatting>
  <conditionalFormatting sqref="D29">
    <cfRule type="dataBar" priority="168">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9:BL29">
    <cfRule type="expression" dxfId="167" priority="171">
      <formula>AND(TODAY()&gt;=I$5,TODAY()&lt;J$5)</formula>
    </cfRule>
  </conditionalFormatting>
  <conditionalFormatting sqref="I29:BL29">
    <cfRule type="expression" dxfId="166" priority="169">
      <formula>AND(task_start&lt;=I$5,ROUNDDOWN((task_end-task_start+1)*task_progress,0)+task_start-1&gt;=I$5)</formula>
    </cfRule>
    <cfRule type="expression" dxfId="165" priority="170" stopIfTrue="1">
      <formula>AND(task_end&gt;=I$5,task_start&lt;J$5)</formula>
    </cfRule>
  </conditionalFormatting>
  <conditionalFormatting sqref="BM29:BS29">
    <cfRule type="expression" dxfId="164" priority="167">
      <formula>AND(TODAY()&gt;=BM$5,TODAY()&lt;BN$5)</formula>
    </cfRule>
  </conditionalFormatting>
  <conditionalFormatting sqref="BM29:BS29">
    <cfRule type="expression" dxfId="163" priority="165">
      <formula>AND(task_start&lt;=BM$5,ROUNDDOWN((task_end-task_start+1)*task_progress,0)+task_start-1&gt;=BM$5)</formula>
    </cfRule>
    <cfRule type="expression" dxfId="162" priority="166" stopIfTrue="1">
      <formula>AND(task_end&gt;=BM$5,task_start&lt;BN$5)</formula>
    </cfRule>
  </conditionalFormatting>
  <conditionalFormatting sqref="BT29:BZ29">
    <cfRule type="expression" dxfId="161" priority="164">
      <formula>AND(TODAY()&gt;=BT$5,TODAY()&lt;BU$5)</formula>
    </cfRule>
  </conditionalFormatting>
  <conditionalFormatting sqref="BT29:BZ29">
    <cfRule type="expression" dxfId="160" priority="162">
      <formula>AND(task_start&lt;=BT$5,ROUNDDOWN((task_end-task_start+1)*task_progress,0)+task_start-1&gt;=BT$5)</formula>
    </cfRule>
    <cfRule type="expression" dxfId="159" priority="163" stopIfTrue="1">
      <formula>AND(task_end&gt;=BT$5,task_start&lt;BU$5)</formula>
    </cfRule>
  </conditionalFormatting>
  <conditionalFormatting sqref="CA29:CG29">
    <cfRule type="expression" dxfId="158" priority="161">
      <formula>AND(TODAY()&gt;=CA$5,TODAY()&lt;CB$5)</formula>
    </cfRule>
  </conditionalFormatting>
  <conditionalFormatting sqref="CA29:CG29">
    <cfRule type="expression" dxfId="157" priority="159">
      <formula>AND(task_start&lt;=CA$5,ROUNDDOWN((task_end-task_start+1)*task_progress,0)+task_start-1&gt;=CA$5)</formula>
    </cfRule>
    <cfRule type="expression" dxfId="156" priority="160" stopIfTrue="1">
      <formula>AND(task_end&gt;=CA$5,task_start&lt;CB$5)</formula>
    </cfRule>
  </conditionalFormatting>
  <conditionalFormatting sqref="CH29:DB29">
    <cfRule type="expression" dxfId="155" priority="158">
      <formula>AND(TODAY()&gt;=CH$5,TODAY()&lt;CI$5)</formula>
    </cfRule>
  </conditionalFormatting>
  <conditionalFormatting sqref="CH29:DB29">
    <cfRule type="expression" dxfId="154" priority="156">
      <formula>AND(task_start&lt;=CH$5,ROUNDDOWN((task_end-task_start+1)*task_progress,0)+task_start-1&gt;=CH$5)</formula>
    </cfRule>
    <cfRule type="expression" dxfId="153" priority="157" stopIfTrue="1">
      <formula>AND(task_end&gt;=CH$5,task_start&lt;CI$5)</formula>
    </cfRule>
  </conditionalFormatting>
  <conditionalFormatting sqref="DC29:DI29">
    <cfRule type="expression" dxfId="152" priority="155">
      <formula>AND(TODAY()&gt;=DC$5,TODAY()&lt;DD$5)</formula>
    </cfRule>
  </conditionalFormatting>
  <conditionalFormatting sqref="DC29:DI29">
    <cfRule type="expression" dxfId="151" priority="153">
      <formula>AND(task_start&lt;=DC$5,ROUNDDOWN((task_end-task_start+1)*task_progress,0)+task_start-1&gt;=DC$5)</formula>
    </cfRule>
    <cfRule type="expression" dxfId="150" priority="154" stopIfTrue="1">
      <formula>AND(task_end&gt;=DC$5,task_start&lt;DD$5)</formula>
    </cfRule>
  </conditionalFormatting>
  <conditionalFormatting sqref="DJ29:DP29">
    <cfRule type="expression" dxfId="149" priority="152">
      <formula>AND(TODAY()&gt;=DJ$5,TODAY()&lt;DK$5)</formula>
    </cfRule>
  </conditionalFormatting>
  <conditionalFormatting sqref="DJ29:DP29">
    <cfRule type="expression" dxfId="148" priority="150">
      <formula>AND(task_start&lt;=DJ$5,ROUNDDOWN((task_end-task_start+1)*task_progress,0)+task_start-1&gt;=DJ$5)</formula>
    </cfRule>
    <cfRule type="expression" dxfId="147" priority="151" stopIfTrue="1">
      <formula>AND(task_end&gt;=DJ$5,task_start&lt;DK$5)</formula>
    </cfRule>
  </conditionalFormatting>
  <conditionalFormatting sqref="DQ29:DW29">
    <cfRule type="expression" dxfId="146" priority="149">
      <formula>AND(TODAY()&gt;=DQ$5,TODAY()&lt;DR$5)</formula>
    </cfRule>
  </conditionalFormatting>
  <conditionalFormatting sqref="DQ29:DW29">
    <cfRule type="expression" dxfId="145" priority="147">
      <formula>AND(task_start&lt;=DQ$5,ROUNDDOWN((task_end-task_start+1)*task_progress,0)+task_start-1&gt;=DQ$5)</formula>
    </cfRule>
    <cfRule type="expression" dxfId="144" priority="148" stopIfTrue="1">
      <formula>AND(task_end&gt;=DQ$5,task_start&lt;DR$5)</formula>
    </cfRule>
  </conditionalFormatting>
  <conditionalFormatting sqref="I32:BL32">
    <cfRule type="expression" dxfId="143" priority="146">
      <formula>AND(TODAY()&gt;=I$5,TODAY()&lt;J$5)</formula>
    </cfRule>
  </conditionalFormatting>
  <conditionalFormatting sqref="I32:BL32">
    <cfRule type="expression" dxfId="142" priority="144">
      <formula>AND(task_start&lt;=I$5,ROUNDDOWN((task_end-task_start+1)*task_progress,0)+task_start-1&gt;=I$5)</formula>
    </cfRule>
    <cfRule type="expression" dxfId="141" priority="145" stopIfTrue="1">
      <formula>AND(task_end&gt;=I$5,task_start&lt;J$5)</formula>
    </cfRule>
  </conditionalFormatting>
  <conditionalFormatting sqref="BM32:BS32">
    <cfRule type="expression" dxfId="140" priority="143">
      <formula>AND(TODAY()&gt;=BM$5,TODAY()&lt;BN$5)</formula>
    </cfRule>
  </conditionalFormatting>
  <conditionalFormatting sqref="BM32:BS32">
    <cfRule type="expression" dxfId="139" priority="141">
      <formula>AND(task_start&lt;=BM$5,ROUNDDOWN((task_end-task_start+1)*task_progress,0)+task_start-1&gt;=BM$5)</formula>
    </cfRule>
    <cfRule type="expression" dxfId="138" priority="142" stopIfTrue="1">
      <formula>AND(task_end&gt;=BM$5,task_start&lt;BN$5)</formula>
    </cfRule>
  </conditionalFormatting>
  <conditionalFormatting sqref="BT32:BZ32">
    <cfRule type="expression" dxfId="137" priority="140">
      <formula>AND(TODAY()&gt;=BT$5,TODAY()&lt;BU$5)</formula>
    </cfRule>
  </conditionalFormatting>
  <conditionalFormatting sqref="BT32:BZ32">
    <cfRule type="expression" dxfId="136" priority="138">
      <formula>AND(task_start&lt;=BT$5,ROUNDDOWN((task_end-task_start+1)*task_progress,0)+task_start-1&gt;=BT$5)</formula>
    </cfRule>
    <cfRule type="expression" dxfId="135" priority="139" stopIfTrue="1">
      <formula>AND(task_end&gt;=BT$5,task_start&lt;BU$5)</formula>
    </cfRule>
  </conditionalFormatting>
  <conditionalFormatting sqref="CA32:CG32">
    <cfRule type="expression" dxfId="134" priority="137">
      <formula>AND(TODAY()&gt;=CA$5,TODAY()&lt;CB$5)</formula>
    </cfRule>
  </conditionalFormatting>
  <conditionalFormatting sqref="CA32:CG32">
    <cfRule type="expression" dxfId="133" priority="135">
      <formula>AND(task_start&lt;=CA$5,ROUNDDOWN((task_end-task_start+1)*task_progress,0)+task_start-1&gt;=CA$5)</formula>
    </cfRule>
    <cfRule type="expression" dxfId="132" priority="136" stopIfTrue="1">
      <formula>AND(task_end&gt;=CA$5,task_start&lt;CB$5)</formula>
    </cfRule>
  </conditionalFormatting>
  <conditionalFormatting sqref="CH32:DB32">
    <cfRule type="expression" dxfId="131" priority="134">
      <formula>AND(TODAY()&gt;=CH$5,TODAY()&lt;CI$5)</formula>
    </cfRule>
  </conditionalFormatting>
  <conditionalFormatting sqref="CH32:DB32">
    <cfRule type="expression" dxfId="130" priority="132">
      <formula>AND(task_start&lt;=CH$5,ROUNDDOWN((task_end-task_start+1)*task_progress,0)+task_start-1&gt;=CH$5)</formula>
    </cfRule>
    <cfRule type="expression" dxfId="129" priority="133" stopIfTrue="1">
      <formula>AND(task_end&gt;=CH$5,task_start&lt;CI$5)</formula>
    </cfRule>
  </conditionalFormatting>
  <conditionalFormatting sqref="DC32:DI32">
    <cfRule type="expression" dxfId="128" priority="131">
      <formula>AND(TODAY()&gt;=DC$5,TODAY()&lt;DD$5)</formula>
    </cfRule>
  </conditionalFormatting>
  <conditionalFormatting sqref="DC32:DI32">
    <cfRule type="expression" dxfId="127" priority="129">
      <formula>AND(task_start&lt;=DC$5,ROUNDDOWN((task_end-task_start+1)*task_progress,0)+task_start-1&gt;=DC$5)</formula>
    </cfRule>
    <cfRule type="expression" dxfId="126" priority="130" stopIfTrue="1">
      <formula>AND(task_end&gt;=DC$5,task_start&lt;DD$5)</formula>
    </cfRule>
  </conditionalFormatting>
  <conditionalFormatting sqref="DJ32:DP32">
    <cfRule type="expression" dxfId="125" priority="128">
      <formula>AND(TODAY()&gt;=DJ$5,TODAY()&lt;DK$5)</formula>
    </cfRule>
  </conditionalFormatting>
  <conditionalFormatting sqref="DJ32:DP32">
    <cfRule type="expression" dxfId="124" priority="126">
      <formula>AND(task_start&lt;=DJ$5,ROUNDDOWN((task_end-task_start+1)*task_progress,0)+task_start-1&gt;=DJ$5)</formula>
    </cfRule>
    <cfRule type="expression" dxfId="123" priority="127" stopIfTrue="1">
      <formula>AND(task_end&gt;=DJ$5,task_start&lt;DK$5)</formula>
    </cfRule>
  </conditionalFormatting>
  <conditionalFormatting sqref="DQ32:DW32">
    <cfRule type="expression" dxfId="122" priority="125">
      <formula>AND(TODAY()&gt;=DQ$5,TODAY()&lt;DR$5)</formula>
    </cfRule>
  </conditionalFormatting>
  <conditionalFormatting sqref="DQ32:DW32">
    <cfRule type="expression" dxfId="121" priority="123">
      <formula>AND(task_start&lt;=DQ$5,ROUNDDOWN((task_end-task_start+1)*task_progress,0)+task_start-1&gt;=DQ$5)</formula>
    </cfRule>
    <cfRule type="expression" dxfId="120" priority="124" stopIfTrue="1">
      <formula>AND(task_end&gt;=DQ$5,task_start&lt;DR$5)</formula>
    </cfRule>
  </conditionalFormatting>
  <conditionalFormatting sqref="I33:BL33">
    <cfRule type="expression" dxfId="119" priority="122">
      <formula>AND(TODAY()&gt;=I$5,TODAY()&lt;J$5)</formula>
    </cfRule>
  </conditionalFormatting>
  <conditionalFormatting sqref="I33:BL33">
    <cfRule type="expression" dxfId="118" priority="120">
      <formula>AND(task_start&lt;=I$5,ROUNDDOWN((task_end-task_start+1)*task_progress,0)+task_start-1&gt;=I$5)</formula>
    </cfRule>
    <cfRule type="expression" dxfId="117" priority="121" stopIfTrue="1">
      <formula>AND(task_end&gt;=I$5,task_start&lt;J$5)</formula>
    </cfRule>
  </conditionalFormatting>
  <conditionalFormatting sqref="BM33:BS33">
    <cfRule type="expression" dxfId="116" priority="119">
      <formula>AND(TODAY()&gt;=BM$5,TODAY()&lt;BN$5)</formula>
    </cfRule>
  </conditionalFormatting>
  <conditionalFormatting sqref="BM33:BS33">
    <cfRule type="expression" dxfId="115" priority="117">
      <formula>AND(task_start&lt;=BM$5,ROUNDDOWN((task_end-task_start+1)*task_progress,0)+task_start-1&gt;=BM$5)</formula>
    </cfRule>
    <cfRule type="expression" dxfId="114" priority="118" stopIfTrue="1">
      <formula>AND(task_end&gt;=BM$5,task_start&lt;BN$5)</formula>
    </cfRule>
  </conditionalFormatting>
  <conditionalFormatting sqref="BT33:BZ33">
    <cfRule type="expression" dxfId="113" priority="116">
      <formula>AND(TODAY()&gt;=BT$5,TODAY()&lt;BU$5)</formula>
    </cfRule>
  </conditionalFormatting>
  <conditionalFormatting sqref="BT33:BZ33">
    <cfRule type="expression" dxfId="112" priority="114">
      <formula>AND(task_start&lt;=BT$5,ROUNDDOWN((task_end-task_start+1)*task_progress,0)+task_start-1&gt;=BT$5)</formula>
    </cfRule>
    <cfRule type="expression" dxfId="111" priority="115" stopIfTrue="1">
      <formula>AND(task_end&gt;=BT$5,task_start&lt;BU$5)</formula>
    </cfRule>
  </conditionalFormatting>
  <conditionalFormatting sqref="CA33:CG33">
    <cfRule type="expression" dxfId="110" priority="113">
      <formula>AND(TODAY()&gt;=CA$5,TODAY()&lt;CB$5)</formula>
    </cfRule>
  </conditionalFormatting>
  <conditionalFormatting sqref="CA33:CG33">
    <cfRule type="expression" dxfId="109" priority="111">
      <formula>AND(task_start&lt;=CA$5,ROUNDDOWN((task_end-task_start+1)*task_progress,0)+task_start-1&gt;=CA$5)</formula>
    </cfRule>
    <cfRule type="expression" dxfId="108" priority="112" stopIfTrue="1">
      <formula>AND(task_end&gt;=CA$5,task_start&lt;CB$5)</formula>
    </cfRule>
  </conditionalFormatting>
  <conditionalFormatting sqref="CH33:DB33">
    <cfRule type="expression" dxfId="107" priority="110">
      <formula>AND(TODAY()&gt;=CH$5,TODAY()&lt;CI$5)</formula>
    </cfRule>
  </conditionalFormatting>
  <conditionalFormatting sqref="CH33:DB33">
    <cfRule type="expression" dxfId="106" priority="108">
      <formula>AND(task_start&lt;=CH$5,ROUNDDOWN((task_end-task_start+1)*task_progress,0)+task_start-1&gt;=CH$5)</formula>
    </cfRule>
    <cfRule type="expression" dxfId="105" priority="109" stopIfTrue="1">
      <formula>AND(task_end&gt;=CH$5,task_start&lt;CI$5)</formula>
    </cfRule>
  </conditionalFormatting>
  <conditionalFormatting sqref="DC33:DI33">
    <cfRule type="expression" dxfId="104" priority="107">
      <formula>AND(TODAY()&gt;=DC$5,TODAY()&lt;DD$5)</formula>
    </cfRule>
  </conditionalFormatting>
  <conditionalFormatting sqref="DC33:DI33">
    <cfRule type="expression" dxfId="103" priority="105">
      <formula>AND(task_start&lt;=DC$5,ROUNDDOWN((task_end-task_start+1)*task_progress,0)+task_start-1&gt;=DC$5)</formula>
    </cfRule>
    <cfRule type="expression" dxfId="102" priority="106" stopIfTrue="1">
      <formula>AND(task_end&gt;=DC$5,task_start&lt;DD$5)</formula>
    </cfRule>
  </conditionalFormatting>
  <conditionalFormatting sqref="DJ33:DP33">
    <cfRule type="expression" dxfId="101" priority="104">
      <formula>AND(TODAY()&gt;=DJ$5,TODAY()&lt;DK$5)</formula>
    </cfRule>
  </conditionalFormatting>
  <conditionalFormatting sqref="DJ33:DP33">
    <cfRule type="expression" dxfId="100" priority="102">
      <formula>AND(task_start&lt;=DJ$5,ROUNDDOWN((task_end-task_start+1)*task_progress,0)+task_start-1&gt;=DJ$5)</formula>
    </cfRule>
    <cfRule type="expression" dxfId="99" priority="103" stopIfTrue="1">
      <formula>AND(task_end&gt;=DJ$5,task_start&lt;DK$5)</formula>
    </cfRule>
  </conditionalFormatting>
  <conditionalFormatting sqref="DQ33:DW33">
    <cfRule type="expression" dxfId="98" priority="101">
      <formula>AND(TODAY()&gt;=DQ$5,TODAY()&lt;DR$5)</formula>
    </cfRule>
  </conditionalFormatting>
  <conditionalFormatting sqref="DQ33:DW33">
    <cfRule type="expression" dxfId="97" priority="99">
      <formula>AND(task_start&lt;=DQ$5,ROUNDDOWN((task_end-task_start+1)*task_progress,0)+task_start-1&gt;=DQ$5)</formula>
    </cfRule>
    <cfRule type="expression" dxfId="96" priority="100" stopIfTrue="1">
      <formula>AND(task_end&gt;=DQ$5,task_start&lt;DR$5)</formula>
    </cfRule>
  </conditionalFormatting>
  <conditionalFormatting sqref="D25">
    <cfRule type="dataBar" priority="95">
      <dataBar>
        <cfvo type="num" val="0"/>
        <cfvo type="num" val="1"/>
        <color theme="0" tint="-0.249977111117893"/>
      </dataBar>
      <extLst>
        <ext xmlns:x14="http://schemas.microsoft.com/office/spreadsheetml/2009/9/main" uri="{B025F937-C7B1-47D3-B67F-A62EFF666E3E}">
          <x14:id>{93AE109A-CE81-44EB-AEEE-DD17CF6977CF}</x14:id>
        </ext>
      </extLst>
    </cfRule>
  </conditionalFormatting>
  <conditionalFormatting sqref="I25:BL25">
    <cfRule type="expression" dxfId="95" priority="98">
      <formula>AND(TODAY()&gt;=I$5,TODAY()&lt;J$5)</formula>
    </cfRule>
  </conditionalFormatting>
  <conditionalFormatting sqref="I25:BL25">
    <cfRule type="expression" dxfId="94" priority="96">
      <formula>AND(task_start&lt;=I$5,ROUNDDOWN((task_end-task_start+1)*task_progress,0)+task_start-1&gt;=I$5)</formula>
    </cfRule>
    <cfRule type="expression" dxfId="93" priority="97" stopIfTrue="1">
      <formula>AND(task_end&gt;=I$5,task_start&lt;J$5)</formula>
    </cfRule>
  </conditionalFormatting>
  <conditionalFormatting sqref="BM25:BS25">
    <cfRule type="expression" dxfId="92" priority="94">
      <formula>AND(TODAY()&gt;=BM$5,TODAY()&lt;BN$5)</formula>
    </cfRule>
  </conditionalFormatting>
  <conditionalFormatting sqref="BM25:BS25">
    <cfRule type="expression" dxfId="91" priority="92">
      <formula>AND(task_start&lt;=BM$5,ROUNDDOWN((task_end-task_start+1)*task_progress,0)+task_start-1&gt;=BM$5)</formula>
    </cfRule>
    <cfRule type="expression" dxfId="90" priority="93" stopIfTrue="1">
      <formula>AND(task_end&gt;=BM$5,task_start&lt;BN$5)</formula>
    </cfRule>
  </conditionalFormatting>
  <conditionalFormatting sqref="BT25:BZ25">
    <cfRule type="expression" dxfId="89" priority="91">
      <formula>AND(TODAY()&gt;=BT$5,TODAY()&lt;BU$5)</formula>
    </cfRule>
  </conditionalFormatting>
  <conditionalFormatting sqref="BT25:BZ25">
    <cfRule type="expression" dxfId="88" priority="89">
      <formula>AND(task_start&lt;=BT$5,ROUNDDOWN((task_end-task_start+1)*task_progress,0)+task_start-1&gt;=BT$5)</formula>
    </cfRule>
    <cfRule type="expression" dxfId="87" priority="90" stopIfTrue="1">
      <formula>AND(task_end&gt;=BT$5,task_start&lt;BU$5)</formula>
    </cfRule>
  </conditionalFormatting>
  <conditionalFormatting sqref="CA25:CG25">
    <cfRule type="expression" dxfId="86" priority="88">
      <formula>AND(TODAY()&gt;=CA$5,TODAY()&lt;CB$5)</formula>
    </cfRule>
  </conditionalFormatting>
  <conditionalFormatting sqref="CA25:CG25">
    <cfRule type="expression" dxfId="85" priority="86">
      <formula>AND(task_start&lt;=CA$5,ROUNDDOWN((task_end-task_start+1)*task_progress,0)+task_start-1&gt;=CA$5)</formula>
    </cfRule>
    <cfRule type="expression" dxfId="84" priority="87" stopIfTrue="1">
      <formula>AND(task_end&gt;=CA$5,task_start&lt;CB$5)</formula>
    </cfRule>
  </conditionalFormatting>
  <conditionalFormatting sqref="CH25:DB25">
    <cfRule type="expression" dxfId="83" priority="85">
      <formula>AND(TODAY()&gt;=CH$5,TODAY()&lt;CI$5)</formula>
    </cfRule>
  </conditionalFormatting>
  <conditionalFormatting sqref="CH25:DB25">
    <cfRule type="expression" dxfId="82" priority="83">
      <formula>AND(task_start&lt;=CH$5,ROUNDDOWN((task_end-task_start+1)*task_progress,0)+task_start-1&gt;=CH$5)</formula>
    </cfRule>
    <cfRule type="expression" dxfId="81" priority="84" stopIfTrue="1">
      <formula>AND(task_end&gt;=CH$5,task_start&lt;CI$5)</formula>
    </cfRule>
  </conditionalFormatting>
  <conditionalFormatting sqref="DC25:DI25">
    <cfRule type="expression" dxfId="80" priority="82">
      <formula>AND(TODAY()&gt;=DC$5,TODAY()&lt;DD$5)</formula>
    </cfRule>
  </conditionalFormatting>
  <conditionalFormatting sqref="DC25:DI25">
    <cfRule type="expression" dxfId="79" priority="80">
      <formula>AND(task_start&lt;=DC$5,ROUNDDOWN((task_end-task_start+1)*task_progress,0)+task_start-1&gt;=DC$5)</formula>
    </cfRule>
    <cfRule type="expression" dxfId="78" priority="81" stopIfTrue="1">
      <formula>AND(task_end&gt;=DC$5,task_start&lt;DD$5)</formula>
    </cfRule>
  </conditionalFormatting>
  <conditionalFormatting sqref="DJ25:DP25">
    <cfRule type="expression" dxfId="77" priority="79">
      <formula>AND(TODAY()&gt;=DJ$5,TODAY()&lt;DK$5)</formula>
    </cfRule>
  </conditionalFormatting>
  <conditionalFormatting sqref="DJ25:DP25">
    <cfRule type="expression" dxfId="76" priority="77">
      <formula>AND(task_start&lt;=DJ$5,ROUNDDOWN((task_end-task_start+1)*task_progress,0)+task_start-1&gt;=DJ$5)</formula>
    </cfRule>
    <cfRule type="expression" dxfId="75" priority="78" stopIfTrue="1">
      <formula>AND(task_end&gt;=DJ$5,task_start&lt;DK$5)</formula>
    </cfRule>
  </conditionalFormatting>
  <conditionalFormatting sqref="DQ25:DW25">
    <cfRule type="expression" dxfId="74" priority="76">
      <formula>AND(TODAY()&gt;=DQ$5,TODAY()&lt;DR$5)</formula>
    </cfRule>
  </conditionalFormatting>
  <conditionalFormatting sqref="DQ25:DW25">
    <cfRule type="expression" dxfId="73" priority="74">
      <formula>AND(task_start&lt;=DQ$5,ROUNDDOWN((task_end-task_start+1)*task_progress,0)+task_start-1&gt;=DQ$5)</formula>
    </cfRule>
    <cfRule type="expression" dxfId="72" priority="75" stopIfTrue="1">
      <formula>AND(task_end&gt;=DQ$5,task_start&lt;DR$5)</formula>
    </cfRule>
  </conditionalFormatting>
  <conditionalFormatting sqref="I33:BL33">
    <cfRule type="expression" dxfId="71" priority="73">
      <formula>AND(TODAY()&gt;=I$5,TODAY()&lt;J$5)</formula>
    </cfRule>
  </conditionalFormatting>
  <conditionalFormatting sqref="I33:BL33">
    <cfRule type="expression" dxfId="70" priority="71">
      <formula>AND(task_start&lt;=I$5,ROUNDDOWN((task_end-task_start+1)*task_progress,0)+task_start-1&gt;=I$5)</formula>
    </cfRule>
    <cfRule type="expression" dxfId="69" priority="72" stopIfTrue="1">
      <formula>AND(task_end&gt;=I$5,task_start&lt;J$5)</formula>
    </cfRule>
  </conditionalFormatting>
  <conditionalFormatting sqref="BM33:BS33">
    <cfRule type="expression" dxfId="68" priority="70">
      <formula>AND(TODAY()&gt;=BM$5,TODAY()&lt;BN$5)</formula>
    </cfRule>
  </conditionalFormatting>
  <conditionalFormatting sqref="BM33:BS33">
    <cfRule type="expression" dxfId="67" priority="68">
      <formula>AND(task_start&lt;=BM$5,ROUNDDOWN((task_end-task_start+1)*task_progress,0)+task_start-1&gt;=BM$5)</formula>
    </cfRule>
    <cfRule type="expression" dxfId="66" priority="69" stopIfTrue="1">
      <formula>AND(task_end&gt;=BM$5,task_start&lt;BN$5)</formula>
    </cfRule>
  </conditionalFormatting>
  <conditionalFormatting sqref="BT33:BZ33">
    <cfRule type="expression" dxfId="65" priority="67">
      <formula>AND(TODAY()&gt;=BT$5,TODAY()&lt;BU$5)</formula>
    </cfRule>
  </conditionalFormatting>
  <conditionalFormatting sqref="BT33:BZ33">
    <cfRule type="expression" dxfId="64" priority="65">
      <formula>AND(task_start&lt;=BT$5,ROUNDDOWN((task_end-task_start+1)*task_progress,0)+task_start-1&gt;=BT$5)</formula>
    </cfRule>
    <cfRule type="expression" dxfId="63" priority="66" stopIfTrue="1">
      <formula>AND(task_end&gt;=BT$5,task_start&lt;BU$5)</formula>
    </cfRule>
  </conditionalFormatting>
  <conditionalFormatting sqref="CA33:CG33">
    <cfRule type="expression" dxfId="62" priority="64">
      <formula>AND(TODAY()&gt;=CA$5,TODAY()&lt;CB$5)</formula>
    </cfRule>
  </conditionalFormatting>
  <conditionalFormatting sqref="CA33:CG33">
    <cfRule type="expression" dxfId="61" priority="62">
      <formula>AND(task_start&lt;=CA$5,ROUNDDOWN((task_end-task_start+1)*task_progress,0)+task_start-1&gt;=CA$5)</formula>
    </cfRule>
    <cfRule type="expression" dxfId="60" priority="63" stopIfTrue="1">
      <formula>AND(task_end&gt;=CA$5,task_start&lt;CB$5)</formula>
    </cfRule>
  </conditionalFormatting>
  <conditionalFormatting sqref="CH33:DB33">
    <cfRule type="expression" dxfId="59" priority="61">
      <formula>AND(TODAY()&gt;=CH$5,TODAY()&lt;CI$5)</formula>
    </cfRule>
  </conditionalFormatting>
  <conditionalFormatting sqref="CH33:DB33">
    <cfRule type="expression" dxfId="58" priority="59">
      <formula>AND(task_start&lt;=CH$5,ROUNDDOWN((task_end-task_start+1)*task_progress,0)+task_start-1&gt;=CH$5)</formula>
    </cfRule>
    <cfRule type="expression" dxfId="57" priority="60" stopIfTrue="1">
      <formula>AND(task_end&gt;=CH$5,task_start&lt;CI$5)</formula>
    </cfRule>
  </conditionalFormatting>
  <conditionalFormatting sqref="DC33:DI33">
    <cfRule type="expression" dxfId="56" priority="58">
      <formula>AND(TODAY()&gt;=DC$5,TODAY()&lt;DD$5)</formula>
    </cfRule>
  </conditionalFormatting>
  <conditionalFormatting sqref="DC33:DI33">
    <cfRule type="expression" dxfId="55" priority="56">
      <formula>AND(task_start&lt;=DC$5,ROUNDDOWN((task_end-task_start+1)*task_progress,0)+task_start-1&gt;=DC$5)</formula>
    </cfRule>
    <cfRule type="expression" dxfId="54" priority="57" stopIfTrue="1">
      <formula>AND(task_end&gt;=DC$5,task_start&lt;DD$5)</formula>
    </cfRule>
  </conditionalFormatting>
  <conditionalFormatting sqref="DJ33:DP33">
    <cfRule type="expression" dxfId="53" priority="55">
      <formula>AND(TODAY()&gt;=DJ$5,TODAY()&lt;DK$5)</formula>
    </cfRule>
  </conditionalFormatting>
  <conditionalFormatting sqref="DJ33:DP33">
    <cfRule type="expression" dxfId="52" priority="53">
      <formula>AND(task_start&lt;=DJ$5,ROUNDDOWN((task_end-task_start+1)*task_progress,0)+task_start-1&gt;=DJ$5)</formula>
    </cfRule>
    <cfRule type="expression" dxfId="51" priority="54" stopIfTrue="1">
      <formula>AND(task_end&gt;=DJ$5,task_start&lt;DK$5)</formula>
    </cfRule>
  </conditionalFormatting>
  <conditionalFormatting sqref="DQ33:DW33">
    <cfRule type="expression" dxfId="50" priority="52">
      <formula>AND(TODAY()&gt;=DQ$5,TODAY()&lt;DR$5)</formula>
    </cfRule>
  </conditionalFormatting>
  <conditionalFormatting sqref="DQ33:DW33">
    <cfRule type="expression" dxfId="49" priority="50">
      <formula>AND(task_start&lt;=DQ$5,ROUNDDOWN((task_end-task_start+1)*task_progress,0)+task_start-1&gt;=DQ$5)</formula>
    </cfRule>
    <cfRule type="expression" dxfId="48" priority="51" stopIfTrue="1">
      <formula>AND(task_end&gt;=DQ$5,task_start&lt;DR$5)</formula>
    </cfRule>
  </conditionalFormatting>
  <conditionalFormatting sqref="I34:BL34">
    <cfRule type="expression" dxfId="47" priority="49">
      <formula>AND(TODAY()&gt;=I$5,TODAY()&lt;J$5)</formula>
    </cfRule>
  </conditionalFormatting>
  <conditionalFormatting sqref="I34:BL34">
    <cfRule type="expression" dxfId="46" priority="47">
      <formula>AND(task_start&lt;=I$5,ROUNDDOWN((task_end-task_start+1)*task_progress,0)+task_start-1&gt;=I$5)</formula>
    </cfRule>
    <cfRule type="expression" dxfId="45" priority="48" stopIfTrue="1">
      <formula>AND(task_end&gt;=I$5,task_start&lt;J$5)</formula>
    </cfRule>
  </conditionalFormatting>
  <conditionalFormatting sqref="BM34:BS34">
    <cfRule type="expression" dxfId="44" priority="46">
      <formula>AND(TODAY()&gt;=BM$5,TODAY()&lt;BN$5)</formula>
    </cfRule>
  </conditionalFormatting>
  <conditionalFormatting sqref="BM34:BS34">
    <cfRule type="expression" dxfId="43" priority="44">
      <formula>AND(task_start&lt;=BM$5,ROUNDDOWN((task_end-task_start+1)*task_progress,0)+task_start-1&gt;=BM$5)</formula>
    </cfRule>
    <cfRule type="expression" dxfId="42" priority="45" stopIfTrue="1">
      <formula>AND(task_end&gt;=BM$5,task_start&lt;BN$5)</formula>
    </cfRule>
  </conditionalFormatting>
  <conditionalFormatting sqref="BT34:BZ34">
    <cfRule type="expression" dxfId="41" priority="43">
      <formula>AND(TODAY()&gt;=BT$5,TODAY()&lt;BU$5)</formula>
    </cfRule>
  </conditionalFormatting>
  <conditionalFormatting sqref="BT34:BZ34">
    <cfRule type="expression" dxfId="40" priority="41">
      <formula>AND(task_start&lt;=BT$5,ROUNDDOWN((task_end-task_start+1)*task_progress,0)+task_start-1&gt;=BT$5)</formula>
    </cfRule>
    <cfRule type="expression" dxfId="39" priority="42" stopIfTrue="1">
      <formula>AND(task_end&gt;=BT$5,task_start&lt;BU$5)</formula>
    </cfRule>
  </conditionalFormatting>
  <conditionalFormatting sqref="CA34:CG34">
    <cfRule type="expression" dxfId="38" priority="40">
      <formula>AND(TODAY()&gt;=CA$5,TODAY()&lt;CB$5)</formula>
    </cfRule>
  </conditionalFormatting>
  <conditionalFormatting sqref="CA34:CG34">
    <cfRule type="expression" dxfId="37" priority="38">
      <formula>AND(task_start&lt;=CA$5,ROUNDDOWN((task_end-task_start+1)*task_progress,0)+task_start-1&gt;=CA$5)</formula>
    </cfRule>
    <cfRule type="expression" dxfId="36" priority="39" stopIfTrue="1">
      <formula>AND(task_end&gt;=CA$5,task_start&lt;CB$5)</formula>
    </cfRule>
  </conditionalFormatting>
  <conditionalFormatting sqref="CH34:DB34">
    <cfRule type="expression" dxfId="35" priority="37">
      <formula>AND(TODAY()&gt;=CH$5,TODAY()&lt;CI$5)</formula>
    </cfRule>
  </conditionalFormatting>
  <conditionalFormatting sqref="CH34:DB34">
    <cfRule type="expression" dxfId="34" priority="35">
      <formula>AND(task_start&lt;=CH$5,ROUNDDOWN((task_end-task_start+1)*task_progress,0)+task_start-1&gt;=CH$5)</formula>
    </cfRule>
    <cfRule type="expression" dxfId="33" priority="36" stopIfTrue="1">
      <formula>AND(task_end&gt;=CH$5,task_start&lt;CI$5)</formula>
    </cfRule>
  </conditionalFormatting>
  <conditionalFormatting sqref="DC34:DI34">
    <cfRule type="expression" dxfId="32" priority="34">
      <formula>AND(TODAY()&gt;=DC$5,TODAY()&lt;DD$5)</formula>
    </cfRule>
  </conditionalFormatting>
  <conditionalFormatting sqref="DC34:DI34">
    <cfRule type="expression" dxfId="31" priority="32">
      <formula>AND(task_start&lt;=DC$5,ROUNDDOWN((task_end-task_start+1)*task_progress,0)+task_start-1&gt;=DC$5)</formula>
    </cfRule>
    <cfRule type="expression" dxfId="30" priority="33" stopIfTrue="1">
      <formula>AND(task_end&gt;=DC$5,task_start&lt;DD$5)</formula>
    </cfRule>
  </conditionalFormatting>
  <conditionalFormatting sqref="DJ34:DP34">
    <cfRule type="expression" dxfId="29" priority="31">
      <formula>AND(TODAY()&gt;=DJ$5,TODAY()&lt;DK$5)</formula>
    </cfRule>
  </conditionalFormatting>
  <conditionalFormatting sqref="DJ34:DP34">
    <cfRule type="expression" dxfId="28" priority="29">
      <formula>AND(task_start&lt;=DJ$5,ROUNDDOWN((task_end-task_start+1)*task_progress,0)+task_start-1&gt;=DJ$5)</formula>
    </cfRule>
    <cfRule type="expression" dxfId="27" priority="30" stopIfTrue="1">
      <formula>AND(task_end&gt;=DJ$5,task_start&lt;DK$5)</formula>
    </cfRule>
  </conditionalFormatting>
  <conditionalFormatting sqref="DQ34:DW34">
    <cfRule type="expression" dxfId="26" priority="28">
      <formula>AND(TODAY()&gt;=DQ$5,TODAY()&lt;DR$5)</formula>
    </cfRule>
  </conditionalFormatting>
  <conditionalFormatting sqref="DQ34:DW34">
    <cfRule type="expression" dxfId="25" priority="26">
      <formula>AND(task_start&lt;=DQ$5,ROUNDDOWN((task_end-task_start+1)*task_progress,0)+task_start-1&gt;=DQ$5)</formula>
    </cfRule>
    <cfRule type="expression" dxfId="24" priority="27" stopIfTrue="1">
      <formula>AND(task_end&gt;=DQ$5,task_start&lt;DR$5)</formula>
    </cfRule>
  </conditionalFormatting>
  <conditionalFormatting sqref="D26">
    <cfRule type="dataBar" priority="22">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6:BL26">
    <cfRule type="expression" dxfId="23" priority="25">
      <formula>AND(TODAY()&gt;=I$5,TODAY()&lt;J$5)</formula>
    </cfRule>
  </conditionalFormatting>
  <conditionalFormatting sqref="I26:BL26">
    <cfRule type="expression" dxfId="22" priority="23">
      <formula>AND(task_start&lt;=I$5,ROUNDDOWN((task_end-task_start+1)*task_progress,0)+task_start-1&gt;=I$5)</formula>
    </cfRule>
    <cfRule type="expression" dxfId="21" priority="24" stopIfTrue="1">
      <formula>AND(task_end&gt;=I$5,task_start&lt;J$5)</formula>
    </cfRule>
  </conditionalFormatting>
  <conditionalFormatting sqref="BM26:BS26">
    <cfRule type="expression" dxfId="20" priority="21">
      <formula>AND(TODAY()&gt;=BM$5,TODAY()&lt;BN$5)</formula>
    </cfRule>
  </conditionalFormatting>
  <conditionalFormatting sqref="BM26:BS26">
    <cfRule type="expression" dxfId="19" priority="19">
      <formula>AND(task_start&lt;=BM$5,ROUNDDOWN((task_end-task_start+1)*task_progress,0)+task_start-1&gt;=BM$5)</formula>
    </cfRule>
    <cfRule type="expression" dxfId="18" priority="20" stopIfTrue="1">
      <formula>AND(task_end&gt;=BM$5,task_start&lt;BN$5)</formula>
    </cfRule>
  </conditionalFormatting>
  <conditionalFormatting sqref="BT26:BZ26">
    <cfRule type="expression" dxfId="17" priority="18">
      <formula>AND(TODAY()&gt;=BT$5,TODAY()&lt;BU$5)</formula>
    </cfRule>
  </conditionalFormatting>
  <conditionalFormatting sqref="BT26:BZ26">
    <cfRule type="expression" dxfId="16" priority="16">
      <formula>AND(task_start&lt;=BT$5,ROUNDDOWN((task_end-task_start+1)*task_progress,0)+task_start-1&gt;=BT$5)</formula>
    </cfRule>
    <cfRule type="expression" dxfId="15" priority="17" stopIfTrue="1">
      <formula>AND(task_end&gt;=BT$5,task_start&lt;BU$5)</formula>
    </cfRule>
  </conditionalFormatting>
  <conditionalFormatting sqref="CA26:CG26">
    <cfRule type="expression" dxfId="14" priority="15">
      <formula>AND(TODAY()&gt;=CA$5,TODAY()&lt;CB$5)</formula>
    </cfRule>
  </conditionalFormatting>
  <conditionalFormatting sqref="CA26:CG26">
    <cfRule type="expression" dxfId="13" priority="13">
      <formula>AND(task_start&lt;=CA$5,ROUNDDOWN((task_end-task_start+1)*task_progress,0)+task_start-1&gt;=CA$5)</formula>
    </cfRule>
    <cfRule type="expression" dxfId="12" priority="14" stopIfTrue="1">
      <formula>AND(task_end&gt;=CA$5,task_start&lt;CB$5)</formula>
    </cfRule>
  </conditionalFormatting>
  <conditionalFormatting sqref="CH26:DB26">
    <cfRule type="expression" dxfId="11" priority="12">
      <formula>AND(TODAY()&gt;=CH$5,TODAY()&lt;CI$5)</formula>
    </cfRule>
  </conditionalFormatting>
  <conditionalFormatting sqref="CH26:DB26">
    <cfRule type="expression" dxfId="10" priority="10">
      <formula>AND(task_start&lt;=CH$5,ROUNDDOWN((task_end-task_start+1)*task_progress,0)+task_start-1&gt;=CH$5)</formula>
    </cfRule>
    <cfRule type="expression" dxfId="9" priority="11" stopIfTrue="1">
      <formula>AND(task_end&gt;=CH$5,task_start&lt;CI$5)</formula>
    </cfRule>
  </conditionalFormatting>
  <conditionalFormatting sqref="DC26:DI26">
    <cfRule type="expression" dxfId="8" priority="9">
      <formula>AND(TODAY()&gt;=DC$5,TODAY()&lt;DD$5)</formula>
    </cfRule>
  </conditionalFormatting>
  <conditionalFormatting sqref="DC26:DI26">
    <cfRule type="expression" dxfId="7" priority="7">
      <formula>AND(task_start&lt;=DC$5,ROUNDDOWN((task_end-task_start+1)*task_progress,0)+task_start-1&gt;=DC$5)</formula>
    </cfRule>
    <cfRule type="expression" dxfId="6" priority="8" stopIfTrue="1">
      <formula>AND(task_end&gt;=DC$5,task_start&lt;DD$5)</formula>
    </cfRule>
  </conditionalFormatting>
  <conditionalFormatting sqref="DJ26:DP26">
    <cfRule type="expression" dxfId="5" priority="6">
      <formula>AND(TODAY()&gt;=DJ$5,TODAY()&lt;DK$5)</formula>
    </cfRule>
  </conditionalFormatting>
  <conditionalFormatting sqref="DJ26:DP26">
    <cfRule type="expression" dxfId="4" priority="4">
      <formula>AND(task_start&lt;=DJ$5,ROUNDDOWN((task_end-task_start+1)*task_progress,0)+task_start-1&gt;=DJ$5)</formula>
    </cfRule>
    <cfRule type="expression" dxfId="3" priority="5" stopIfTrue="1">
      <formula>AND(task_end&gt;=DJ$5,task_start&lt;DK$5)</formula>
    </cfRule>
  </conditionalFormatting>
  <conditionalFormatting sqref="DQ26:DW26">
    <cfRule type="expression" dxfId="2" priority="3">
      <formula>AND(TODAY()&gt;=DQ$5,TODAY()&lt;DR$5)</formula>
    </cfRule>
  </conditionalFormatting>
  <conditionalFormatting sqref="DQ26:DW26">
    <cfRule type="expression" dxfId="1" priority="1">
      <formula>AND(task_start&lt;=DQ$5,ROUNDDOWN((task_end-task_start+1)*task_progress,0)+task_start-1&gt;=DQ$5)</formula>
    </cfRule>
    <cfRule type="expression" dxfId="0" priority="2" stopIfTrue="1">
      <formula>AND(task_end&gt;=DQ$5,task_start&lt;DR$5)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D27:D39</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3AE109A-CE81-44EB-AEEE-DD17CF6977C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95" x14ac:dyDescent="0.3"/>
  <cols>
    <col min="1" max="1" width="87.109375" style="19" customWidth="1"/>
    <col min="2" max="16384" width="9.109375" style="2"/>
  </cols>
  <sheetData>
    <row r="1" spans="1:2" ht="46.45" customHeight="1" x14ac:dyDescent="0.3"/>
    <row r="2" spans="1:2" s="21" customFormat="1" ht="15.75" x14ac:dyDescent="0.3">
      <c r="A2" s="20" t="s">
        <v>19</v>
      </c>
      <c r="B2" s="20"/>
    </row>
    <row r="3" spans="1:2" s="25" customFormat="1" ht="27.1" customHeight="1" x14ac:dyDescent="0.3">
      <c r="A3" s="26" t="s">
        <v>20</v>
      </c>
      <c r="B3" s="26"/>
    </row>
    <row r="4" spans="1:2" s="22" customFormat="1" ht="26.05" x14ac:dyDescent="0.5">
      <c r="A4" s="23" t="s">
        <v>21</v>
      </c>
    </row>
    <row r="5" spans="1:2" ht="87" customHeight="1" x14ac:dyDescent="0.3">
      <c r="A5" s="24" t="s">
        <v>22</v>
      </c>
    </row>
    <row r="6" spans="1:2" ht="26.5" customHeight="1" x14ac:dyDescent="0.3">
      <c r="A6" s="23" t="s">
        <v>23</v>
      </c>
    </row>
    <row r="7" spans="1:2" s="19" customFormat="1" ht="223.75" customHeight="1" x14ac:dyDescent="0.3">
      <c r="A7" s="42" t="s">
        <v>24</v>
      </c>
    </row>
    <row r="8" spans="1:2" s="22" customFormat="1" ht="26.05" x14ac:dyDescent="0.5">
      <c r="A8" s="23" t="s">
        <v>25</v>
      </c>
    </row>
    <row r="9" spans="1:2" ht="58.1" x14ac:dyDescent="0.3">
      <c r="A9" s="24" t="s">
        <v>26</v>
      </c>
    </row>
    <row r="10" spans="1:2" s="19" customFormat="1" ht="28" customHeight="1" x14ac:dyDescent="0.3">
      <c r="A10" s="43" t="s">
        <v>27</v>
      </c>
    </row>
    <row r="11" spans="1:2" s="22" customFormat="1" ht="26.05" x14ac:dyDescent="0.5">
      <c r="A11" s="23" t="s">
        <v>28</v>
      </c>
    </row>
    <row r="12" spans="1:2" ht="29.05" x14ac:dyDescent="0.3">
      <c r="A12" s="24" t="s">
        <v>29</v>
      </c>
    </row>
    <row r="13" spans="1:2" s="19" customFormat="1" ht="28" customHeight="1" x14ac:dyDescent="0.3">
      <c r="A13" s="43" t="s">
        <v>30</v>
      </c>
    </row>
    <row r="14" spans="1:2" s="22" customFormat="1" ht="26.05" x14ac:dyDescent="0.5">
      <c r="A14" s="23" t="s">
        <v>31</v>
      </c>
    </row>
    <row r="15" spans="1:2" ht="91.55" customHeight="1" x14ac:dyDescent="0.3">
      <c r="A15" s="24" t="s">
        <v>32</v>
      </c>
    </row>
    <row r="16" spans="1:2" ht="87.15" x14ac:dyDescent="0.3">
      <c r="A16" s="24"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2020-05-09T16:32:14Z</dcterms:modified>
</cp:coreProperties>
</file>