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codeName="ThisWorkbook"/>
  <xr:revisionPtr revIDLastSave="0" documentId="13_ncr:1_{3BDD7E2C-0959-48BA-A76F-3BA21F618513}" xr6:coauthVersionLast="45" xr6:coauthVersionMax="45" xr10:uidLastSave="{00000000-0000-0000-0000-000000000000}"/>
  <workbookProtection workbookAlgorithmName="SHA-512" workbookHashValue="M+mdekpS6/LWQvyUJW/Y6T5Fv7lAKHllVVCyMkr19Xhi+qmt+An6e5F3KivkotAa+e0Wowl1gQFB8h7NpOdYAg==" workbookSaltValue="v/fJRpdhihpj20at8ILzoA==" workbookSpinCount="100000" lockStructure="1"/>
  <bookViews>
    <workbookView xWindow="-109" yWindow="-109" windowWidth="23452" windowHeight="12682" activeTab="1" xr2:uid="{00000000-000D-0000-FFFF-FFFF00000000}"/>
  </bookViews>
  <sheets>
    <sheet name="Portada" sheetId="12" r:id="rId1"/>
    <sheet name="CalendarioProyecto" sheetId="11" r:id="rId2"/>
    <sheet name="Acerca de" sheetId="14" r:id="rId3"/>
  </sheets>
  <definedNames>
    <definedName name="Display_Week">CalendarioProyecto!$E$4</definedName>
    <definedName name="hoy" localSheetId="1">TODAY()</definedName>
    <definedName name="Project_Start">CalendarioProyecto!$E$3</definedName>
    <definedName name="task_end" localSheetId="1">CalendarioProyecto!$F1</definedName>
    <definedName name="task_progress" localSheetId="1">CalendarioProyecto!$D1</definedName>
    <definedName name="task_start" localSheetId="1">CalendarioProyecto!$E1</definedName>
    <definedName name="_xlnm.Print_Titles" localSheetId="1">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1" l="1"/>
  <c r="H33" i="11" l="1"/>
  <c r="H32" i="11"/>
  <c r="H26" i="11"/>
  <c r="H25" i="11"/>
  <c r="H24" i="11"/>
  <c r="H23" i="11"/>
  <c r="H22" i="11"/>
  <c r="H21" i="11"/>
  <c r="H20" i="11"/>
  <c r="H19" i="11"/>
  <c r="H13" i="11"/>
  <c r="H28" i="11" l="1"/>
  <c r="H27" i="11"/>
  <c r="H15" i="11"/>
  <c r="H14" i="11"/>
  <c r="H7" i="11" l="1"/>
  <c r="H29" i="11" l="1"/>
  <c r="H16" i="11"/>
  <c r="H31" i="11"/>
  <c r="H17" i="11"/>
  <c r="H30"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Q4" i="11" s="1"/>
  <c r="DP6" i="11"/>
  <c r="DR5" i="11" l="1"/>
  <c r="DQ6" i="11"/>
  <c r="DS5" i="11" l="1"/>
  <c r="DR6" i="11"/>
  <c r="DS6" i="11" l="1"/>
  <c r="DT5" i="11"/>
  <c r="DT6" i="11" l="1"/>
  <c r="DU5" i="11"/>
  <c r="DU6" i="11" l="1"/>
  <c r="DV5" i="11"/>
  <c r="DV6" i="11" l="1"/>
  <c r="DW5" i="11"/>
  <c r="DW6" i="11" l="1"/>
  <c r="DX5" i="11"/>
  <c r="DY5" i="11" l="1"/>
  <c r="DX4" i="11"/>
  <c r="DX6" i="11"/>
  <c r="DY6" i="11" l="1"/>
  <c r="DZ5" i="11"/>
  <c r="DZ6" i="11" l="1"/>
  <c r="EA5" i="11"/>
  <c r="EA6" i="11" l="1"/>
  <c r="EB5" i="11"/>
  <c r="EC5" i="11" l="1"/>
  <c r="EB6" i="11"/>
  <c r="ED5" i="11" l="1"/>
  <c r="EC6" i="11"/>
  <c r="ED6" i="11" l="1"/>
  <c r="EE5" i="11"/>
  <c r="EE4" i="11" l="1"/>
  <c r="EE6" i="11"/>
  <c r="EF5" i="11"/>
  <c r="EF6" i="11" l="1"/>
  <c r="EG5" i="11"/>
  <c r="EH5" i="11" l="1"/>
  <c r="EG6" i="11"/>
  <c r="EH6" i="11" l="1"/>
  <c r="EI5" i="11"/>
  <c r="EI6" i="11" l="1"/>
  <c r="EJ5" i="11"/>
  <c r="EJ6" i="11" l="1"/>
  <c r="EK5" i="11"/>
  <c r="EK6" i="11" l="1"/>
  <c r="EL5" i="11"/>
  <c r="EM5" i="11" l="1"/>
  <c r="EL4" i="11"/>
  <c r="EL6" i="11"/>
  <c r="EM6" i="11" l="1"/>
  <c r="EN5" i="11"/>
  <c r="EO5" i="11" l="1"/>
  <c r="EN6" i="11"/>
  <c r="EP5" i="11" l="1"/>
  <c r="EO6" i="11"/>
  <c r="EQ5" i="11" l="1"/>
  <c r="EP6" i="11"/>
  <c r="ER5" i="11" l="1"/>
  <c r="EQ6" i="11"/>
  <c r="ER6" i="11" l="1"/>
  <c r="ES5" i="11"/>
  <c r="ES6" i="11" l="1"/>
  <c r="ET5" i="11"/>
  <c r="ES4" i="11"/>
  <c r="EU5" i="11" l="1"/>
  <c r="ET6" i="11"/>
  <c r="EU6" i="11" l="1"/>
  <c r="EV5" i="11"/>
  <c r="EV6" i="11" l="1"/>
  <c r="EW5" i="11"/>
  <c r="EX5" i="11" l="1"/>
  <c r="EW6" i="11"/>
  <c r="EY5" i="11" l="1"/>
  <c r="EY6" i="11" s="1"/>
  <c r="EX6" i="11"/>
</calcChain>
</file>

<file path=xl/sharedStrings.xml><?xml version="1.0" encoding="utf-8"?>
<sst xmlns="http://schemas.openxmlformats.org/spreadsheetml/2006/main" count="87" uniqueCount="64">
  <si>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</si>
  <si>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</si>
  <si>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</si>
  <si>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</si>
  <si>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</si>
  <si>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</si>
  <si>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</si>
  <si>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</si>
  <si>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</si>
  <si>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</si>
  <si>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</si>
  <si>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</si>
  <si>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</si>
  <si>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</si>
  <si>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</si>
  <si>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</si>
  <si>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INICIO</t>
  </si>
  <si>
    <t>FIN</t>
  </si>
  <si>
    <t>DÍAS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</si>
  <si>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</si>
  <si>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</si>
  <si>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</si>
  <si>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</si>
  <si>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</si>
  <si>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</si>
  <si>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</si>
  <si>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</si>
  <si>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</si>
  <si>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</si>
  <si>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</si>
  <si>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</si>
  <si>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</si>
  <si>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</si>
  <si>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</si>
  <si>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</si>
  <si>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</si>
  <si>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</si>
  <si>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</si>
  <si>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</si>
  <si>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</si>
  <si>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</si>
  <si>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</si>
  <si>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</si>
  <si>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</si>
  <si>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</si>
  <si>
    <t>Realizado</t>
  </si>
  <si>
    <t>P</t>
  </si>
  <si>
    <t>Información sobre este diagrama</t>
  </si>
  <si>
    <t xml:space="preserve">Enlaces </t>
  </si>
  <si>
    <t>Este diagrama proporciona el calendario del proceso de desarrollo de la aplicación web Uventos, la cual es una aplicación que ayudara a manejar mejor las organizaciones de los eventos en la facultad de negocios y tecnologias en el campus Ixtaczoquitlan desarrollada por Empresaurios</t>
  </si>
  <si>
    <t>UNIVERSIDAD VERACRUZANA</t>
  </si>
  <si>
    <t>FACULTAD DE NEGOCIOS Y TECNOLOGIAS</t>
  </si>
  <si>
    <t>PROGRAMA EDUCATIVO</t>
  </si>
  <si>
    <t>INGENIERÍA DE SOFTWARE</t>
  </si>
  <si>
    <t>EXPERIENCIA EDUCATIVA</t>
  </si>
  <si>
    <t>DESARROLLO DE SOFTWARE</t>
  </si>
  <si>
    <t>INTEGRANTES DE EQUIPO</t>
  </si>
  <si>
    <t>DIAZ TORRES ALDO FRANCISCO</t>
  </si>
  <si>
    <t>NOLASCO ALVARADO DANIEL ANTONIO</t>
  </si>
  <si>
    <t>ORTIZ HERNADEZ IBET</t>
  </si>
  <si>
    <t>ROMERO REYES LUIS ANGEL</t>
  </si>
  <si>
    <t>BLOQUE Y SECCIÓN</t>
  </si>
  <si>
    <t>601-ISW</t>
  </si>
  <si>
    <t>“DIAGRAMA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</si>
</sst>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Wingdings 2"/>
      <family val="1"/>
      <charset val="2"/>
    </font>
    <font>
      <b/>
      <sz val="12"/>
      <color theme="1"/>
      <name val="Cambria"/>
      <family val="1"/>
    </font>
    <font>
      <b/>
      <sz val="20"/>
      <color theme="1" tint="0.249977111117893"/>
      <name val="Cambria"/>
      <family val="1"/>
    </font>
    <font>
      <sz val="10"/>
      <color theme="1" tint="0.249977111117893"/>
      <name val="Calibri"/>
      <family val="2"/>
      <scheme val="minor"/>
    </font>
    <font>
      <sz val="20"/>
      <color theme="1" tint="0.249977111117893"/>
      <name val="Calibri"/>
      <family val="2"/>
      <scheme val="major"/>
    </font>
    <font>
      <sz val="16"/>
      <color theme="1" tint="0.249977111117893"/>
      <name val="Cambria"/>
      <family val="1"/>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2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0" fontId="33" fillId="7" borderId="2" xfId="11" applyFont="1" applyFill="1">
      <alignment horizontal="center" vertical="center"/>
    </xf>
    <xf numFmtId="0" fontId="33" fillId="2" borderId="2" xfId="11" applyFont="1" applyFill="1">
      <alignment horizontal="center" vertical="center"/>
    </xf>
    <xf numFmtId="0" fontId="33" fillId="3" borderId="2" xfId="11" applyFont="1" applyFill="1">
      <alignment horizontal="center" vertical="center"/>
    </xf>
    <xf numFmtId="0" fontId="33" fillId="10" borderId="2" xfId="11" applyFont="1" applyFill="1">
      <alignment horizontal="center" vertical="center"/>
    </xf>
    <xf numFmtId="0" fontId="33" fillId="9" borderId="2" xfId="11" applyFont="1" applyFill="1">
      <alignment horizontal="center" vertical="center"/>
    </xf>
    <xf numFmtId="0" fontId="4" fillId="0" borderId="18" xfId="0" applyFont="1" applyBorder="1" applyAlignment="1">
      <alignment horizontal="center" vertical="center"/>
    </xf>
    <xf numFmtId="0" fontId="0" fillId="0" borderId="19" xfId="0" applyBorder="1" applyAlignment="1">
      <alignment vertical="center"/>
    </xf>
    <xf numFmtId="0" fontId="19" fillId="0" borderId="0" xfId="0" applyFont="1" applyAlignment="1">
      <alignment horizontal="center" vertical="center"/>
    </xf>
    <xf numFmtId="0" fontId="2" fillId="0" borderId="0" xfId="0" applyFont="1" applyAlignment="1">
      <alignment horizontal="center" vertical="top"/>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xf numFmtId="0" fontId="36" fillId="0" borderId="0" xfId="0" applyFont="1" applyAlignment="1">
      <alignment vertical="top"/>
    </xf>
    <xf numFmtId="0" fontId="37" fillId="0" borderId="0" xfId="0" applyFont="1"/>
    <xf numFmtId="0" fontId="38" fillId="0" borderId="0" xfId="0" applyFont="1" applyAlignment="1">
      <alignment horizontal="center" vertical="center"/>
    </xf>
    <xf numFmtId="0" fontId="33" fillId="45" borderId="2" xfId="11" applyFont="1" applyFill="1">
      <alignment horizontal="center" vertical="center"/>
    </xf>
    <xf numFmtId="0" fontId="33" fillId="46" borderId="2" xfId="11" applyFont="1" applyFill="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8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86"/>
      <tableStyleElement type="headerRow" dxfId="385"/>
      <tableStyleElement type="totalRow" dxfId="384"/>
      <tableStyleElement type="firstColumn" dxfId="383"/>
      <tableStyleElement type="lastColumn" dxfId="382"/>
      <tableStyleElement type="firstRowStripe" dxfId="381"/>
      <tableStyleElement type="secondRowStripe" dxfId="380"/>
      <tableStyleElement type="firstColumnStripe" dxfId="379"/>
      <tableStyleElement type="secondColumnStripe" dxfId="3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hyperlink" Target="https://www.facebook.com/Empresaurios-109455817481166" TargetMode="External"/><Relationship Id="rId1" Type="http://schemas.openxmlformats.org/officeDocument/2006/relationships/image" Target="../media/image3.png"/><Relationship Id="rId5" Type="http://schemas.openxmlformats.org/officeDocument/2006/relationships/image" Target="../media/image5.jpeg"/><Relationship Id="rId4" Type="http://schemas.openxmlformats.org/officeDocument/2006/relationships/hyperlink" Target="https://github.com/dnieln7/Eventos-UV"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284309</xdr:colOff>
      <xdr:row>1</xdr:row>
      <xdr:rowOff>64348</xdr:rowOff>
    </xdr:to>
    <xdr:sp macro="" textlink="">
      <xdr:nvSpPr>
        <xdr:cNvPr id="3" name="Rectángulo 2">
          <a:extLst>
            <a:ext uri="{FF2B5EF4-FFF2-40B4-BE49-F238E27FC236}">
              <a16:creationId xmlns:a16="http://schemas.microsoft.com/office/drawing/2014/main" id="{48C6116D-E24F-46DA-AE95-DF90CB26D876}"/>
            </a:ext>
          </a:extLst>
        </xdr:cNvPr>
        <xdr:cNvSpPr>
          <a:spLocks noChangeArrowheads="1"/>
        </xdr:cNvSpPr>
      </xdr:nvSpPr>
      <xdr:spPr bwMode="auto">
        <a:xfrm>
          <a:off x="0" y="0"/>
          <a:ext cx="15775321" cy="648335"/>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xdr:from>
      <xdr:col>0</xdr:col>
      <xdr:colOff>0</xdr:colOff>
      <xdr:row>15</xdr:row>
      <xdr:rowOff>69157</xdr:rowOff>
    </xdr:from>
    <xdr:to>
      <xdr:col>14</xdr:col>
      <xdr:colOff>276624</xdr:colOff>
      <xdr:row>19</xdr:row>
      <xdr:rowOff>141190</xdr:rowOff>
    </xdr:to>
    <xdr:sp macro="" textlink="">
      <xdr:nvSpPr>
        <xdr:cNvPr id="6" name="Rectángulo 5">
          <a:extLst>
            <a:ext uri="{FF2B5EF4-FFF2-40B4-BE49-F238E27FC236}">
              <a16:creationId xmlns:a16="http://schemas.microsoft.com/office/drawing/2014/main" id="{A7A24634-A5F2-47AF-8514-FEBB87BEC5AE}"/>
            </a:ext>
          </a:extLst>
        </xdr:cNvPr>
        <xdr:cNvSpPr>
          <a:spLocks noChangeArrowheads="1"/>
        </xdr:cNvSpPr>
      </xdr:nvSpPr>
      <xdr:spPr bwMode="auto">
        <a:xfrm>
          <a:off x="0" y="4725681"/>
          <a:ext cx="15767636" cy="778964"/>
        </a:xfrm>
        <a:prstGeom prst="rect">
          <a:avLst/>
        </a:prstGeom>
        <a:solidFill>
          <a:schemeClr val="tx2">
            <a:lumMod val="75000"/>
          </a:schemeClr>
        </a:solidFill>
        <a:ln w="9525">
          <a:noFill/>
          <a:miter lim="800000"/>
          <a:headEnd/>
          <a:tailEnd/>
        </a:ln>
      </xdr:spPr>
      <xdr:txBody>
        <a:bodyPr rot="0" vert="horz" wrap="square" lIns="91440" tIns="45720" rIns="91440" bIns="45720" anchor="t" anchorCtr="0" upright="1">
          <a:noAutofit/>
        </a:bodyPr>
        <a:lstStyle/>
        <a:p>
          <a:endParaRPr lang="es-MX"/>
        </a:p>
      </xdr:txBody>
    </xdr:sp>
    <xdr:clientData/>
  </xdr:twoCellAnchor>
  <xdr:twoCellAnchor editAs="oneCell">
    <xdr:from>
      <xdr:col>0</xdr:col>
      <xdr:colOff>0</xdr:colOff>
      <xdr:row>1</xdr:row>
      <xdr:rowOff>92206</xdr:rowOff>
    </xdr:from>
    <xdr:to>
      <xdr:col>0</xdr:col>
      <xdr:colOff>1404725</xdr:colOff>
      <xdr:row>4</xdr:row>
      <xdr:rowOff>268940</xdr:rowOff>
    </xdr:to>
    <xdr:pic>
      <xdr:nvPicPr>
        <xdr:cNvPr id="7" name="Imagen 6">
          <a:extLst>
            <a:ext uri="{FF2B5EF4-FFF2-40B4-BE49-F238E27FC236}">
              <a16:creationId xmlns:a16="http://schemas.microsoft.com/office/drawing/2014/main" id="{46F8FA85-12C6-4897-B5D2-8A86DE7E50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606"/>
        <a:stretch/>
      </xdr:blipFill>
      <xdr:spPr>
        <a:xfrm>
          <a:off x="0" y="676193"/>
          <a:ext cx="1404725" cy="1045029"/>
        </a:xfrm>
        <a:prstGeom prst="rect">
          <a:avLst/>
        </a:prstGeom>
      </xdr:spPr>
    </xdr:pic>
    <xdr:clientData/>
  </xdr:twoCellAnchor>
  <xdr:twoCellAnchor editAs="oneCell">
    <xdr:from>
      <xdr:col>9</xdr:col>
      <xdr:colOff>568618</xdr:colOff>
      <xdr:row>1</xdr:row>
      <xdr:rowOff>76840</xdr:rowOff>
    </xdr:from>
    <xdr:to>
      <xdr:col>12</xdr:col>
      <xdr:colOff>83071</xdr:colOff>
      <xdr:row>4</xdr:row>
      <xdr:rowOff>253574</xdr:rowOff>
    </xdr:to>
    <xdr:pic>
      <xdr:nvPicPr>
        <xdr:cNvPr id="11" name="Imagen 10">
          <a:extLst>
            <a:ext uri="{FF2B5EF4-FFF2-40B4-BE49-F238E27FC236}">
              <a16:creationId xmlns:a16="http://schemas.microsoft.com/office/drawing/2014/main" id="{EF52A122-6B4C-4856-A5B2-35868D5629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5606"/>
        <a:stretch/>
      </xdr:blipFill>
      <xdr:spPr>
        <a:xfrm>
          <a:off x="12909176" y="660827"/>
          <a:ext cx="1404725" cy="1045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1498388</xdr:colOff>
      <xdr:row>0</xdr:row>
      <xdr:rowOff>0</xdr:rowOff>
    </xdr:from>
    <xdr:to>
      <xdr:col>0</xdr:col>
      <xdr:colOff>4787154</xdr:colOff>
      <xdr:row>1</xdr:row>
      <xdr:rowOff>51201</xdr:rowOff>
    </xdr:to>
    <xdr:pic>
      <xdr:nvPicPr>
        <xdr:cNvPr id="4" name="Imagen 3">
          <a:extLst>
            <a:ext uri="{FF2B5EF4-FFF2-40B4-BE49-F238E27FC236}">
              <a16:creationId xmlns:a16="http://schemas.microsoft.com/office/drawing/2014/main" id="{C5B6E7E2-4C70-4F6C-B4D5-0B8C87F651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8388" y="0"/>
          <a:ext cx="3288766" cy="635188"/>
        </a:xfrm>
        <a:prstGeom prst="rect">
          <a:avLst/>
        </a:prstGeom>
      </xdr:spPr>
    </xdr:pic>
    <xdr:clientData/>
  </xdr:twoCellAnchor>
  <xdr:twoCellAnchor editAs="oneCell">
    <xdr:from>
      <xdr:col>0</xdr:col>
      <xdr:colOff>0</xdr:colOff>
      <xdr:row>6</xdr:row>
      <xdr:rowOff>0</xdr:rowOff>
    </xdr:from>
    <xdr:to>
      <xdr:col>0</xdr:col>
      <xdr:colOff>2168742</xdr:colOff>
      <xdr:row>6</xdr:row>
      <xdr:rowOff>1106501</xdr:rowOff>
    </xdr:to>
    <xdr:pic>
      <xdr:nvPicPr>
        <xdr:cNvPr id="6" name="Imagen 5">
          <a:hlinkClick xmlns:r="http://schemas.openxmlformats.org/officeDocument/2006/relationships" r:id="rId2"/>
          <a:extLst>
            <a:ext uri="{FF2B5EF4-FFF2-40B4-BE49-F238E27FC236}">
              <a16:creationId xmlns:a16="http://schemas.microsoft.com/office/drawing/2014/main" id="{A9267B88-74FF-46E0-8BBD-BB3F3D97B0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520363"/>
          <a:ext cx="2168742" cy="1106501"/>
        </a:xfrm>
        <a:prstGeom prst="rect">
          <a:avLst/>
        </a:prstGeom>
      </xdr:spPr>
    </xdr:pic>
    <xdr:clientData/>
  </xdr:twoCellAnchor>
  <xdr:twoCellAnchor editAs="oneCell">
    <xdr:from>
      <xdr:col>0</xdr:col>
      <xdr:colOff>2274474</xdr:colOff>
      <xdr:row>6</xdr:row>
      <xdr:rowOff>124386</xdr:rowOff>
    </xdr:from>
    <xdr:to>
      <xdr:col>0</xdr:col>
      <xdr:colOff>3883852</xdr:colOff>
      <xdr:row>6</xdr:row>
      <xdr:rowOff>1029661</xdr:rowOff>
    </xdr:to>
    <xdr:pic>
      <xdr:nvPicPr>
        <xdr:cNvPr id="8" name="Imagen 7">
          <a:hlinkClick xmlns:r="http://schemas.openxmlformats.org/officeDocument/2006/relationships" r:id="rId4"/>
          <a:extLst>
            <a:ext uri="{FF2B5EF4-FFF2-40B4-BE49-F238E27FC236}">
              <a16:creationId xmlns:a16="http://schemas.microsoft.com/office/drawing/2014/main" id="{EDA5B2C7-965B-4F43-97E1-E1C0D23B96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74474" y="2644749"/>
          <a:ext cx="1609378" cy="9052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15"/>
  <sheetViews>
    <sheetView showGridLines="0" zoomScaleNormal="100" workbookViewId="0">
      <selection activeCell="D12" sqref="D12"/>
    </sheetView>
  </sheetViews>
  <sheetFormatPr baseColWidth="10" defaultColWidth="9.109375" defaultRowHeight="13.95" x14ac:dyDescent="0.3"/>
  <cols>
    <col min="1" max="1" width="87.109375" style="19" customWidth="1"/>
    <col min="2" max="2" width="9.109375" style="2"/>
    <col min="3" max="3" width="4.44140625" style="2" customWidth="1"/>
    <col min="4" max="4" width="32.21875" style="2" customWidth="1"/>
    <col min="5" max="5" width="9.109375" style="2" customWidth="1"/>
    <col min="6" max="16384" width="9.109375" style="2"/>
  </cols>
  <sheetData>
    <row r="1" spans="1:9" ht="46.45" customHeight="1" x14ac:dyDescent="0.3"/>
    <row r="2" spans="1:9" s="21" customFormat="1" ht="15.75" x14ac:dyDescent="0.3">
      <c r="A2" s="20"/>
      <c r="B2" s="20"/>
    </row>
    <row r="3" spans="1:9" s="25" customFormat="1" ht="27.1" customHeight="1" x14ac:dyDescent="0.3">
      <c r="A3"/>
      <c r="B3" s="26"/>
    </row>
    <row r="4" spans="1:9" s="22" customFormat="1" ht="26.05" x14ac:dyDescent="0.5">
      <c r="C4" s="108" t="s">
        <v>50</v>
      </c>
    </row>
    <row r="5" spans="1:9" ht="21.8" customHeight="1" x14ac:dyDescent="0.3">
      <c r="C5" s="108" t="s">
        <v>51</v>
      </c>
    </row>
    <row r="6" spans="1:9" ht="15.15" customHeight="1" x14ac:dyDescent="0.3">
      <c r="A6" s="107"/>
      <c r="C6" s="109"/>
    </row>
    <row r="7" spans="1:9" s="19" customFormat="1" ht="24.85" customHeight="1" x14ac:dyDescent="0.3">
      <c r="A7" s="112" t="s">
        <v>52</v>
      </c>
      <c r="C7" s="110"/>
      <c r="I7" s="112" t="s">
        <v>56</v>
      </c>
    </row>
    <row r="8" spans="1:9" s="22" customFormat="1" ht="26.05" x14ac:dyDescent="0.5">
      <c r="A8" s="108" t="s">
        <v>53</v>
      </c>
      <c r="C8" s="111"/>
      <c r="I8" s="108" t="s">
        <v>57</v>
      </c>
    </row>
    <row r="9" spans="1:9" ht="24.85" x14ac:dyDescent="0.3">
      <c r="A9" s="110"/>
      <c r="C9" s="108" t="s">
        <v>63</v>
      </c>
      <c r="I9" s="108" t="s">
        <v>58</v>
      </c>
    </row>
    <row r="10" spans="1:9" s="19" customFormat="1" ht="28" customHeight="1" x14ac:dyDescent="0.3">
      <c r="A10" s="112" t="s">
        <v>54</v>
      </c>
      <c r="C10" s="110"/>
      <c r="I10" s="108" t="s">
        <v>59</v>
      </c>
    </row>
    <row r="11" spans="1:9" s="22" customFormat="1" ht="26.05" x14ac:dyDescent="0.5">
      <c r="A11" s="108" t="s">
        <v>55</v>
      </c>
      <c r="I11" s="108" t="s">
        <v>60</v>
      </c>
    </row>
    <row r="12" spans="1:9" x14ac:dyDescent="0.3">
      <c r="A12" s="110"/>
      <c r="I12" s="109"/>
    </row>
    <row r="13" spans="1:9" s="19" customFormat="1" ht="28" customHeight="1" x14ac:dyDescent="0.3">
      <c r="I13" s="110"/>
    </row>
    <row r="14" spans="1:9" s="22" customFormat="1" ht="26.05" x14ac:dyDescent="0.5">
      <c r="I14" s="112" t="s">
        <v>61</v>
      </c>
    </row>
    <row r="15" spans="1:9" ht="18.149999999999999" customHeight="1" x14ac:dyDescent="0.3">
      <c r="I15" s="108" t="s">
        <v>62</v>
      </c>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41"/>
  <sheetViews>
    <sheetView showGridLines="0" tabSelected="1" showRuler="0" zoomScale="70" zoomScaleNormal="70" zoomScalePageLayoutView="70" workbookViewId="0">
      <pane ySplit="6" topLeftCell="A7" activePane="bottomLeft" state="frozen"/>
      <selection pane="bottomLeft" activeCell="C33" sqref="C33"/>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 min="128" max="128" width="3.88671875" customWidth="1"/>
    <col min="129" max="130" width="3.6640625" customWidth="1"/>
    <col min="131" max="131" width="4.21875" customWidth="1"/>
    <col min="132" max="132" width="3.44140625" customWidth="1"/>
    <col min="133" max="133" width="3.6640625" customWidth="1"/>
    <col min="134" max="134" width="3.44140625" customWidth="1"/>
    <col min="135" max="135" width="3.6640625" customWidth="1"/>
    <col min="136" max="136" width="4.21875" customWidth="1"/>
    <col min="137" max="137" width="3.88671875" customWidth="1"/>
    <col min="138" max="139" width="4" customWidth="1"/>
    <col min="140" max="140" width="3.88671875" customWidth="1"/>
    <col min="141" max="141" width="3.6640625" customWidth="1"/>
    <col min="142" max="142" width="5" customWidth="1"/>
    <col min="143" max="143" width="4" customWidth="1"/>
    <col min="144" max="145" width="4.21875" customWidth="1"/>
    <col min="146" max="146" width="3.5546875" customWidth="1"/>
    <col min="147" max="149" width="3.6640625" customWidth="1"/>
    <col min="150" max="150" width="3.88671875" customWidth="1"/>
    <col min="151" max="151" width="3.5546875" customWidth="1"/>
    <col min="152" max="152" width="3.6640625" customWidth="1"/>
    <col min="153" max="153" width="3.88671875" customWidth="1"/>
    <col min="154" max="154" width="3.6640625" customWidth="1"/>
    <col min="155" max="155" width="3.88671875" customWidth="1"/>
  </cols>
  <sheetData>
    <row r="1" spans="1:155" ht="29.95" customHeight="1" x14ac:dyDescent="0.55000000000000004">
      <c r="A1" s="28" t="s">
        <v>0</v>
      </c>
      <c r="B1" s="31" t="s">
        <v>20</v>
      </c>
      <c r="C1" s="1"/>
      <c r="D1" s="2"/>
      <c r="E1" s="4"/>
      <c r="F1" s="18"/>
      <c r="H1" s="2"/>
      <c r="I1" s="10"/>
    </row>
    <row r="2" spans="1:155" ht="29.95" customHeight="1" x14ac:dyDescent="0.35">
      <c r="A2" s="27" t="s">
        <v>1</v>
      </c>
      <c r="B2" s="32" t="s">
        <v>44</v>
      </c>
      <c r="I2" s="29"/>
    </row>
    <row r="3" spans="1:155" ht="29.65" customHeight="1" x14ac:dyDescent="0.3">
      <c r="A3" s="27" t="s">
        <v>2</v>
      </c>
      <c r="B3" s="33"/>
      <c r="C3" s="118" t="s">
        <v>14</v>
      </c>
      <c r="D3" s="119"/>
      <c r="E3" s="121">
        <v>43892</v>
      </c>
      <c r="F3" s="121"/>
    </row>
    <row r="4" spans="1:155" ht="29.95" customHeight="1" x14ac:dyDescent="0.3">
      <c r="A4" s="28" t="s">
        <v>19</v>
      </c>
      <c r="C4" s="118" t="s">
        <v>15</v>
      </c>
      <c r="D4" s="119"/>
      <c r="E4" s="6">
        <v>1</v>
      </c>
      <c r="I4" s="115">
        <f>I5</f>
        <v>43892</v>
      </c>
      <c r="J4" s="116"/>
      <c r="K4" s="116"/>
      <c r="L4" s="116"/>
      <c r="M4" s="116"/>
      <c r="N4" s="116"/>
      <c r="O4" s="117"/>
      <c r="P4" s="115">
        <f>P5</f>
        <v>43899</v>
      </c>
      <c r="Q4" s="116"/>
      <c r="R4" s="116"/>
      <c r="S4" s="116"/>
      <c r="T4" s="116"/>
      <c r="U4" s="116"/>
      <c r="V4" s="117"/>
      <c r="W4" s="115">
        <f>W5</f>
        <v>43906</v>
      </c>
      <c r="X4" s="116"/>
      <c r="Y4" s="116"/>
      <c r="Z4" s="116"/>
      <c r="AA4" s="116"/>
      <c r="AB4" s="116"/>
      <c r="AC4" s="117"/>
      <c r="AD4" s="115">
        <f>AD5</f>
        <v>43913</v>
      </c>
      <c r="AE4" s="116"/>
      <c r="AF4" s="116"/>
      <c r="AG4" s="116"/>
      <c r="AH4" s="116"/>
      <c r="AI4" s="116"/>
      <c r="AJ4" s="117"/>
      <c r="AK4" s="115">
        <f>AK5</f>
        <v>43920</v>
      </c>
      <c r="AL4" s="116"/>
      <c r="AM4" s="116"/>
      <c r="AN4" s="116"/>
      <c r="AO4" s="116"/>
      <c r="AP4" s="116"/>
      <c r="AQ4" s="117"/>
      <c r="AR4" s="115">
        <f>AR5</f>
        <v>43927</v>
      </c>
      <c r="AS4" s="116"/>
      <c r="AT4" s="116"/>
      <c r="AU4" s="116"/>
      <c r="AV4" s="116"/>
      <c r="AW4" s="116"/>
      <c r="AX4" s="117"/>
      <c r="AY4" s="115">
        <f>AY5</f>
        <v>43934</v>
      </c>
      <c r="AZ4" s="116"/>
      <c r="BA4" s="116"/>
      <c r="BB4" s="116"/>
      <c r="BC4" s="116"/>
      <c r="BD4" s="116"/>
      <c r="BE4" s="117"/>
      <c r="BF4" s="115">
        <f>BF5</f>
        <v>43941</v>
      </c>
      <c r="BG4" s="116"/>
      <c r="BH4" s="116"/>
      <c r="BI4" s="116"/>
      <c r="BJ4" s="116"/>
      <c r="BK4" s="116"/>
      <c r="BL4" s="117"/>
      <c r="BM4" s="115">
        <f>BM5</f>
        <v>43948</v>
      </c>
      <c r="BN4" s="116"/>
      <c r="BO4" s="116"/>
      <c r="BP4" s="116"/>
      <c r="BQ4" s="116"/>
      <c r="BR4" s="116"/>
      <c r="BS4" s="117"/>
      <c r="BT4" s="115">
        <f>BT5</f>
        <v>43955</v>
      </c>
      <c r="BU4" s="116"/>
      <c r="BV4" s="116"/>
      <c r="BW4" s="116"/>
      <c r="BX4" s="116"/>
      <c r="BY4" s="116"/>
      <c r="BZ4" s="117"/>
      <c r="CA4" s="115">
        <f>CA5</f>
        <v>43962</v>
      </c>
      <c r="CB4" s="116"/>
      <c r="CC4" s="116"/>
      <c r="CD4" s="116"/>
      <c r="CE4" s="116"/>
      <c r="CF4" s="116"/>
      <c r="CG4" s="117"/>
      <c r="CH4" s="115">
        <f>CH5</f>
        <v>43969</v>
      </c>
      <c r="CI4" s="116"/>
      <c r="CJ4" s="116"/>
      <c r="CK4" s="116"/>
      <c r="CL4" s="116"/>
      <c r="CM4" s="116"/>
      <c r="CN4" s="117"/>
      <c r="CO4" s="115">
        <f>CO5</f>
        <v>43976</v>
      </c>
      <c r="CP4" s="116"/>
      <c r="CQ4" s="116"/>
      <c r="CR4" s="116"/>
      <c r="CS4" s="116"/>
      <c r="CT4" s="116"/>
      <c r="CU4" s="117"/>
      <c r="CV4" s="115">
        <f>CV5</f>
        <v>43983</v>
      </c>
      <c r="CW4" s="116"/>
      <c r="CX4" s="116"/>
      <c r="CY4" s="116"/>
      <c r="CZ4" s="116"/>
      <c r="DA4" s="116"/>
      <c r="DB4" s="117"/>
      <c r="DC4" s="115">
        <f>DC5</f>
        <v>43990</v>
      </c>
      <c r="DD4" s="116"/>
      <c r="DE4" s="116"/>
      <c r="DF4" s="116"/>
      <c r="DG4" s="116"/>
      <c r="DH4" s="116"/>
      <c r="DI4" s="117"/>
      <c r="DJ4" s="115">
        <f>DJ5</f>
        <v>43997</v>
      </c>
      <c r="DK4" s="116"/>
      <c r="DL4" s="116"/>
      <c r="DM4" s="116"/>
      <c r="DN4" s="116"/>
      <c r="DO4" s="116"/>
      <c r="DP4" s="117"/>
      <c r="DQ4" s="115">
        <f>DQ5</f>
        <v>44004</v>
      </c>
      <c r="DR4" s="116"/>
      <c r="DS4" s="116"/>
      <c r="DT4" s="116"/>
      <c r="DU4" s="116"/>
      <c r="DV4" s="116"/>
      <c r="DW4" s="117"/>
      <c r="DX4" s="115">
        <f>DX5</f>
        <v>44011</v>
      </c>
      <c r="DY4" s="116"/>
      <c r="DZ4" s="116"/>
      <c r="EA4" s="116"/>
      <c r="EB4" s="116"/>
      <c r="EC4" s="116"/>
      <c r="ED4" s="117"/>
      <c r="EE4" s="115">
        <f>EE5</f>
        <v>44018</v>
      </c>
      <c r="EF4" s="116"/>
      <c r="EG4" s="116"/>
      <c r="EH4" s="116"/>
      <c r="EI4" s="116"/>
      <c r="EJ4" s="116"/>
      <c r="EK4" s="117"/>
      <c r="EL4" s="115">
        <f>EL5</f>
        <v>44025</v>
      </c>
      <c r="EM4" s="116"/>
      <c r="EN4" s="116"/>
      <c r="EO4" s="116"/>
      <c r="EP4" s="116"/>
      <c r="EQ4" s="116"/>
      <c r="ER4" s="117"/>
      <c r="ES4" s="115">
        <f>ES5</f>
        <v>44032</v>
      </c>
      <c r="ET4" s="116"/>
      <c r="EU4" s="116"/>
      <c r="EV4" s="116"/>
      <c r="EW4" s="116"/>
      <c r="EX4" s="116"/>
      <c r="EY4" s="117"/>
    </row>
    <row r="5" spans="1:155" ht="15" customHeight="1" x14ac:dyDescent="0.3">
      <c r="A5" s="28" t="s">
        <v>3</v>
      </c>
      <c r="B5" s="120"/>
      <c r="C5" s="120"/>
      <c r="D5" s="120"/>
      <c r="E5" s="120"/>
      <c r="F5" s="120"/>
      <c r="G5" s="120"/>
      <c r="I5" s="43">
        <f>Project_Start-WEEKDAY(Project_Start,1)+2+7*(Display_Week-1)</f>
        <v>43892</v>
      </c>
      <c r="J5" s="44">
        <f>I5+1</f>
        <v>43893</v>
      </c>
      <c r="K5" s="44">
        <f t="shared" ref="K5:AX5" si="0">J5+1</f>
        <v>43894</v>
      </c>
      <c r="L5" s="44">
        <f t="shared" si="0"/>
        <v>43895</v>
      </c>
      <c r="M5" s="44">
        <f t="shared" si="0"/>
        <v>43896</v>
      </c>
      <c r="N5" s="44">
        <f t="shared" si="0"/>
        <v>43897</v>
      </c>
      <c r="O5" s="45">
        <f t="shared" si="0"/>
        <v>43898</v>
      </c>
      <c r="P5" s="43">
        <f>O5+1</f>
        <v>43899</v>
      </c>
      <c r="Q5" s="44">
        <f>P5+1</f>
        <v>43900</v>
      </c>
      <c r="R5" s="44">
        <f t="shared" si="0"/>
        <v>43901</v>
      </c>
      <c r="S5" s="44">
        <f t="shared" si="0"/>
        <v>43902</v>
      </c>
      <c r="T5" s="44">
        <f t="shared" si="0"/>
        <v>43903</v>
      </c>
      <c r="U5" s="44">
        <f t="shared" si="0"/>
        <v>43904</v>
      </c>
      <c r="V5" s="45">
        <f t="shared" si="0"/>
        <v>43905</v>
      </c>
      <c r="W5" s="43">
        <f>V5+1</f>
        <v>43906</v>
      </c>
      <c r="X5" s="44">
        <f>W5+1</f>
        <v>43907</v>
      </c>
      <c r="Y5" s="44">
        <f t="shared" si="0"/>
        <v>43908</v>
      </c>
      <c r="Z5" s="44">
        <f t="shared" si="0"/>
        <v>43909</v>
      </c>
      <c r="AA5" s="44">
        <f t="shared" si="0"/>
        <v>43910</v>
      </c>
      <c r="AB5" s="44">
        <f t="shared" si="0"/>
        <v>43911</v>
      </c>
      <c r="AC5" s="45">
        <f t="shared" si="0"/>
        <v>43912</v>
      </c>
      <c r="AD5" s="43">
        <f>AC5+1</f>
        <v>43913</v>
      </c>
      <c r="AE5" s="44">
        <f>AD5+1</f>
        <v>43914</v>
      </c>
      <c r="AF5" s="44">
        <f t="shared" si="0"/>
        <v>43915</v>
      </c>
      <c r="AG5" s="44">
        <f t="shared" si="0"/>
        <v>43916</v>
      </c>
      <c r="AH5" s="44">
        <f t="shared" si="0"/>
        <v>43917</v>
      </c>
      <c r="AI5" s="44">
        <f t="shared" si="0"/>
        <v>43918</v>
      </c>
      <c r="AJ5" s="45">
        <f t="shared" si="0"/>
        <v>43919</v>
      </c>
      <c r="AK5" s="43">
        <f>AJ5+1</f>
        <v>43920</v>
      </c>
      <c r="AL5" s="44">
        <f>AK5+1</f>
        <v>43921</v>
      </c>
      <c r="AM5" s="44">
        <f t="shared" si="0"/>
        <v>43922</v>
      </c>
      <c r="AN5" s="44">
        <f t="shared" si="0"/>
        <v>43923</v>
      </c>
      <c r="AO5" s="44">
        <f t="shared" si="0"/>
        <v>43924</v>
      </c>
      <c r="AP5" s="44">
        <f t="shared" si="0"/>
        <v>43925</v>
      </c>
      <c r="AQ5" s="45">
        <f t="shared" si="0"/>
        <v>43926</v>
      </c>
      <c r="AR5" s="43">
        <f>AQ5+1</f>
        <v>43927</v>
      </c>
      <c r="AS5" s="44">
        <f>AR5+1</f>
        <v>43928</v>
      </c>
      <c r="AT5" s="44">
        <f t="shared" si="0"/>
        <v>43929</v>
      </c>
      <c r="AU5" s="44">
        <f t="shared" si="0"/>
        <v>43930</v>
      </c>
      <c r="AV5" s="44">
        <f t="shared" si="0"/>
        <v>43931</v>
      </c>
      <c r="AW5" s="44">
        <f t="shared" si="0"/>
        <v>43932</v>
      </c>
      <c r="AX5" s="45">
        <f t="shared" si="0"/>
        <v>43933</v>
      </c>
      <c r="AY5" s="43">
        <f>AX5+1</f>
        <v>43934</v>
      </c>
      <c r="AZ5" s="44">
        <f>AY5+1</f>
        <v>43935</v>
      </c>
      <c r="BA5" s="44">
        <f t="shared" ref="BA5:BE5" si="1">AZ5+1</f>
        <v>43936</v>
      </c>
      <c r="BB5" s="44">
        <f t="shared" si="1"/>
        <v>43937</v>
      </c>
      <c r="BC5" s="44">
        <f t="shared" si="1"/>
        <v>43938</v>
      </c>
      <c r="BD5" s="44">
        <f t="shared" si="1"/>
        <v>43939</v>
      </c>
      <c r="BE5" s="45">
        <f t="shared" si="1"/>
        <v>43940</v>
      </c>
      <c r="BF5" s="43">
        <f>BE5+1</f>
        <v>43941</v>
      </c>
      <c r="BG5" s="44">
        <f>BF5+1</f>
        <v>43942</v>
      </c>
      <c r="BH5" s="44">
        <f t="shared" ref="BH5:BL5" si="2">BG5+1</f>
        <v>43943</v>
      </c>
      <c r="BI5" s="44">
        <f t="shared" si="2"/>
        <v>43944</v>
      </c>
      <c r="BJ5" s="44">
        <f t="shared" si="2"/>
        <v>43945</v>
      </c>
      <c r="BK5" s="44">
        <f t="shared" si="2"/>
        <v>43946</v>
      </c>
      <c r="BL5" s="45">
        <f t="shared" si="2"/>
        <v>43947</v>
      </c>
      <c r="BM5" s="43">
        <f>BL5+1</f>
        <v>43948</v>
      </c>
      <c r="BN5" s="44">
        <f>BM5+1</f>
        <v>43949</v>
      </c>
      <c r="BO5" s="44">
        <f t="shared" ref="BO5" si="3">BN5+1</f>
        <v>43950</v>
      </c>
      <c r="BP5" s="44">
        <f t="shared" ref="BP5" si="4">BO5+1</f>
        <v>43951</v>
      </c>
      <c r="BQ5" s="44">
        <f t="shared" ref="BQ5" si="5">BP5+1</f>
        <v>43952</v>
      </c>
      <c r="BR5" s="44">
        <f t="shared" ref="BR5" si="6">BQ5+1</f>
        <v>43953</v>
      </c>
      <c r="BS5" s="45">
        <f t="shared" ref="BS5" si="7">BR5+1</f>
        <v>43954</v>
      </c>
      <c r="BT5" s="43">
        <f>BS5+1</f>
        <v>43955</v>
      </c>
      <c r="BU5" s="44">
        <f>BT5+1</f>
        <v>43956</v>
      </c>
      <c r="BV5" s="44">
        <f t="shared" ref="BV5" si="8">BU5+1</f>
        <v>43957</v>
      </c>
      <c r="BW5" s="44">
        <f t="shared" ref="BW5" si="9">BV5+1</f>
        <v>43958</v>
      </c>
      <c r="BX5" s="44">
        <f t="shared" ref="BX5" si="10">BW5+1</f>
        <v>43959</v>
      </c>
      <c r="BY5" s="44">
        <f t="shared" ref="BY5" si="11">BX5+1</f>
        <v>43960</v>
      </c>
      <c r="BZ5" s="45">
        <f t="shared" ref="BZ5" si="12">BY5+1</f>
        <v>43961</v>
      </c>
      <c r="CA5" s="43">
        <f>BZ5+1</f>
        <v>43962</v>
      </c>
      <c r="CB5" s="44">
        <f>CA5+1</f>
        <v>43963</v>
      </c>
      <c r="CC5" s="44">
        <f t="shared" ref="CC5" si="13">CB5+1</f>
        <v>43964</v>
      </c>
      <c r="CD5" s="44">
        <f t="shared" ref="CD5" si="14">CC5+1</f>
        <v>43965</v>
      </c>
      <c r="CE5" s="44">
        <f t="shared" ref="CE5" si="15">CD5+1</f>
        <v>43966</v>
      </c>
      <c r="CF5" s="44">
        <f t="shared" ref="CF5" si="16">CE5+1</f>
        <v>43967</v>
      </c>
      <c r="CG5" s="45">
        <f t="shared" ref="CG5" si="17">CF5+1</f>
        <v>43968</v>
      </c>
      <c r="CH5" s="43">
        <f>CG5+1</f>
        <v>43969</v>
      </c>
      <c r="CI5" s="44">
        <f>CH5+1</f>
        <v>43970</v>
      </c>
      <c r="CJ5" s="44">
        <f t="shared" ref="CJ5" si="18">CI5+1</f>
        <v>43971</v>
      </c>
      <c r="CK5" s="44">
        <f t="shared" ref="CK5" si="19">CJ5+1</f>
        <v>43972</v>
      </c>
      <c r="CL5" s="44">
        <f t="shared" ref="CL5" si="20">CK5+1</f>
        <v>43973</v>
      </c>
      <c r="CM5" s="44">
        <f t="shared" ref="CM5" si="21">CL5+1</f>
        <v>43974</v>
      </c>
      <c r="CN5" s="45">
        <f t="shared" ref="CN5" si="22">CM5+1</f>
        <v>43975</v>
      </c>
      <c r="CO5" s="43">
        <f>CN5+1</f>
        <v>43976</v>
      </c>
      <c r="CP5" s="44">
        <f>CO5+1</f>
        <v>43977</v>
      </c>
      <c r="CQ5" s="44">
        <f t="shared" ref="CQ5" si="23">CP5+1</f>
        <v>43978</v>
      </c>
      <c r="CR5" s="44">
        <f t="shared" ref="CR5" si="24">CQ5+1</f>
        <v>43979</v>
      </c>
      <c r="CS5" s="44">
        <f t="shared" ref="CS5" si="25">CR5+1</f>
        <v>43980</v>
      </c>
      <c r="CT5" s="44">
        <f t="shared" ref="CT5" si="26">CS5+1</f>
        <v>43981</v>
      </c>
      <c r="CU5" s="45">
        <f t="shared" ref="CU5" si="27">CT5+1</f>
        <v>43982</v>
      </c>
      <c r="CV5" s="43">
        <f>CU5+1</f>
        <v>43983</v>
      </c>
      <c r="CW5" s="44">
        <f>CV5+1</f>
        <v>43984</v>
      </c>
      <c r="CX5" s="44">
        <f t="shared" ref="CX5" si="28">CW5+1</f>
        <v>43985</v>
      </c>
      <c r="CY5" s="44">
        <f t="shared" ref="CY5" si="29">CX5+1</f>
        <v>43986</v>
      </c>
      <c r="CZ5" s="44">
        <f t="shared" ref="CZ5" si="30">CY5+1</f>
        <v>43987</v>
      </c>
      <c r="DA5" s="44">
        <f t="shared" ref="DA5" si="31">CZ5+1</f>
        <v>43988</v>
      </c>
      <c r="DB5" s="45">
        <f t="shared" ref="DB5" si="32">DA5+1</f>
        <v>43989</v>
      </c>
      <c r="DC5" s="43">
        <f>DB5+1</f>
        <v>43990</v>
      </c>
      <c r="DD5" s="44">
        <f>DC5+1</f>
        <v>43991</v>
      </c>
      <c r="DE5" s="44">
        <f t="shared" ref="DE5" si="33">DD5+1</f>
        <v>43992</v>
      </c>
      <c r="DF5" s="44">
        <f t="shared" ref="DF5" si="34">DE5+1</f>
        <v>43993</v>
      </c>
      <c r="DG5" s="44">
        <f t="shared" ref="DG5" si="35">DF5+1</f>
        <v>43994</v>
      </c>
      <c r="DH5" s="44">
        <f t="shared" ref="DH5" si="36">DG5+1</f>
        <v>43995</v>
      </c>
      <c r="DI5" s="45">
        <f t="shared" ref="DI5" si="37">DH5+1</f>
        <v>43996</v>
      </c>
      <c r="DJ5" s="43">
        <f>DI5+1</f>
        <v>43997</v>
      </c>
      <c r="DK5" s="44">
        <f>DJ5+1</f>
        <v>43998</v>
      </c>
      <c r="DL5" s="44">
        <f t="shared" ref="DL5" si="38">DK5+1</f>
        <v>43999</v>
      </c>
      <c r="DM5" s="44">
        <f t="shared" ref="DM5" si="39">DL5+1</f>
        <v>44000</v>
      </c>
      <c r="DN5" s="44">
        <f t="shared" ref="DN5" si="40">DM5+1</f>
        <v>44001</v>
      </c>
      <c r="DO5" s="44">
        <f t="shared" ref="DO5" si="41">DN5+1</f>
        <v>44002</v>
      </c>
      <c r="DP5" s="45">
        <f t="shared" ref="DP5" si="42">DO5+1</f>
        <v>44003</v>
      </c>
      <c r="DQ5" s="43">
        <f>DP5+1</f>
        <v>44004</v>
      </c>
      <c r="DR5" s="44">
        <f>DQ5+1</f>
        <v>44005</v>
      </c>
      <c r="DS5" s="44">
        <f t="shared" ref="DS5" si="43">DR5+1</f>
        <v>44006</v>
      </c>
      <c r="DT5" s="44">
        <f t="shared" ref="DT5" si="44">DS5+1</f>
        <v>44007</v>
      </c>
      <c r="DU5" s="44">
        <f t="shared" ref="DU5" si="45">DT5+1</f>
        <v>44008</v>
      </c>
      <c r="DV5" s="44">
        <f t="shared" ref="DV5" si="46">DU5+1</f>
        <v>44009</v>
      </c>
      <c r="DW5" s="45">
        <f t="shared" ref="DW5" si="47">DV5+1</f>
        <v>44010</v>
      </c>
      <c r="DX5" s="43">
        <f>DW5+1</f>
        <v>44011</v>
      </c>
      <c r="DY5" s="44">
        <f>DX5+1</f>
        <v>44012</v>
      </c>
      <c r="DZ5" s="44">
        <f t="shared" ref="DZ5" si="48">DY5+1</f>
        <v>44013</v>
      </c>
      <c r="EA5" s="44">
        <f t="shared" ref="EA5" si="49">DZ5+1</f>
        <v>44014</v>
      </c>
      <c r="EB5" s="44">
        <f t="shared" ref="EB5" si="50">EA5+1</f>
        <v>44015</v>
      </c>
      <c r="EC5" s="44">
        <f t="shared" ref="EC5" si="51">EB5+1</f>
        <v>44016</v>
      </c>
      <c r="ED5" s="45">
        <f t="shared" ref="ED5" si="52">EC5+1</f>
        <v>44017</v>
      </c>
      <c r="EE5" s="43">
        <f>ED5+1</f>
        <v>44018</v>
      </c>
      <c r="EF5" s="44">
        <f>EE5+1</f>
        <v>44019</v>
      </c>
      <c r="EG5" s="44">
        <f t="shared" ref="EG5" si="53">EF5+1</f>
        <v>44020</v>
      </c>
      <c r="EH5" s="44">
        <f t="shared" ref="EH5" si="54">EG5+1</f>
        <v>44021</v>
      </c>
      <c r="EI5" s="44">
        <f t="shared" ref="EI5" si="55">EH5+1</f>
        <v>44022</v>
      </c>
      <c r="EJ5" s="44">
        <f t="shared" ref="EJ5" si="56">EI5+1</f>
        <v>44023</v>
      </c>
      <c r="EK5" s="45">
        <f t="shared" ref="EK5" si="57">EJ5+1</f>
        <v>44024</v>
      </c>
      <c r="EL5" s="43">
        <f>EK5+1</f>
        <v>44025</v>
      </c>
      <c r="EM5" s="44">
        <f>EL5+1</f>
        <v>44026</v>
      </c>
      <c r="EN5" s="44">
        <f t="shared" ref="EN5" si="58">EM5+1</f>
        <v>44027</v>
      </c>
      <c r="EO5" s="44">
        <f t="shared" ref="EO5" si="59">EN5+1</f>
        <v>44028</v>
      </c>
      <c r="EP5" s="44">
        <f t="shared" ref="EP5" si="60">EO5+1</f>
        <v>44029</v>
      </c>
      <c r="EQ5" s="44">
        <f t="shared" ref="EQ5" si="61">EP5+1</f>
        <v>44030</v>
      </c>
      <c r="ER5" s="45">
        <f t="shared" ref="ER5" si="62">EQ5+1</f>
        <v>44031</v>
      </c>
      <c r="ES5" s="43">
        <f>ER5+1</f>
        <v>44032</v>
      </c>
      <c r="ET5" s="44">
        <f>ES5+1</f>
        <v>44033</v>
      </c>
      <c r="EU5" s="44">
        <f t="shared" ref="EU5" si="63">ET5+1</f>
        <v>44034</v>
      </c>
      <c r="EV5" s="44">
        <f t="shared" ref="EV5" si="64">EU5+1</f>
        <v>44035</v>
      </c>
      <c r="EW5" s="44">
        <f t="shared" ref="EW5" si="65">EV5+1</f>
        <v>44036</v>
      </c>
      <c r="EX5" s="44">
        <f t="shared" ref="EX5" si="66">EW5+1</f>
        <v>44037</v>
      </c>
      <c r="EY5" s="45">
        <f t="shared" ref="EY5" si="67">EX5+1</f>
        <v>44038</v>
      </c>
    </row>
    <row r="6" spans="1:155" ht="29.95" customHeight="1" thickBot="1" x14ac:dyDescent="0.35">
      <c r="A6" s="28" t="s">
        <v>4</v>
      </c>
      <c r="B6" s="7" t="s">
        <v>13</v>
      </c>
      <c r="C6" s="8" t="s">
        <v>45</v>
      </c>
      <c r="D6" s="8"/>
      <c r="E6" s="8" t="s">
        <v>16</v>
      </c>
      <c r="F6" s="8" t="s">
        <v>17</v>
      </c>
      <c r="G6" s="8"/>
      <c r="H6" s="8" t="s">
        <v>18</v>
      </c>
      <c r="I6" s="9" t="str">
        <f t="shared" ref="I6" si="68">LEFT(TEXT(I5,"ddd"),1)</f>
        <v>l</v>
      </c>
      <c r="J6" s="9" t="str">
        <f t="shared" ref="J6:AR6" si="69">LEFT(TEXT(J5,"ddd"),1)</f>
        <v>m</v>
      </c>
      <c r="K6" s="9" t="str">
        <f t="shared" si="69"/>
        <v>m</v>
      </c>
      <c r="L6" s="9" t="str">
        <f t="shared" si="69"/>
        <v>j</v>
      </c>
      <c r="M6" s="9" t="str">
        <f t="shared" si="69"/>
        <v>v</v>
      </c>
      <c r="N6" s="9" t="str">
        <f t="shared" si="69"/>
        <v>s</v>
      </c>
      <c r="O6" s="9" t="str">
        <f t="shared" si="69"/>
        <v>d</v>
      </c>
      <c r="P6" s="9" t="str">
        <f t="shared" si="69"/>
        <v>l</v>
      </c>
      <c r="Q6" s="9" t="str">
        <f t="shared" si="69"/>
        <v>m</v>
      </c>
      <c r="R6" s="9" t="str">
        <f t="shared" si="69"/>
        <v>m</v>
      </c>
      <c r="S6" s="9" t="str">
        <f t="shared" si="69"/>
        <v>j</v>
      </c>
      <c r="T6" s="9" t="str">
        <f t="shared" si="69"/>
        <v>v</v>
      </c>
      <c r="U6" s="9" t="str">
        <f t="shared" si="69"/>
        <v>s</v>
      </c>
      <c r="V6" s="9" t="str">
        <f t="shared" si="69"/>
        <v>d</v>
      </c>
      <c r="W6" s="9" t="str">
        <f t="shared" si="69"/>
        <v>l</v>
      </c>
      <c r="X6" s="9" t="str">
        <f t="shared" si="69"/>
        <v>m</v>
      </c>
      <c r="Y6" s="9" t="str">
        <f t="shared" si="69"/>
        <v>m</v>
      </c>
      <c r="Z6" s="9" t="str">
        <f t="shared" si="69"/>
        <v>j</v>
      </c>
      <c r="AA6" s="9" t="str">
        <f t="shared" si="69"/>
        <v>v</v>
      </c>
      <c r="AB6" s="9" t="str">
        <f t="shared" si="69"/>
        <v>s</v>
      </c>
      <c r="AC6" s="9" t="str">
        <f t="shared" si="69"/>
        <v>d</v>
      </c>
      <c r="AD6" s="9" t="str">
        <f t="shared" si="69"/>
        <v>l</v>
      </c>
      <c r="AE6" s="9" t="str">
        <f t="shared" si="69"/>
        <v>m</v>
      </c>
      <c r="AF6" s="9" t="str">
        <f t="shared" si="69"/>
        <v>m</v>
      </c>
      <c r="AG6" s="9" t="str">
        <f t="shared" si="69"/>
        <v>j</v>
      </c>
      <c r="AH6" s="9" t="str">
        <f t="shared" si="69"/>
        <v>v</v>
      </c>
      <c r="AI6" s="9" t="str">
        <f t="shared" si="69"/>
        <v>s</v>
      </c>
      <c r="AJ6" s="9" t="str">
        <f t="shared" si="69"/>
        <v>d</v>
      </c>
      <c r="AK6" s="9" t="str">
        <f t="shared" si="69"/>
        <v>l</v>
      </c>
      <c r="AL6" s="9" t="str">
        <f t="shared" si="69"/>
        <v>m</v>
      </c>
      <c r="AM6" s="9" t="str">
        <f t="shared" si="69"/>
        <v>m</v>
      </c>
      <c r="AN6" s="9" t="str">
        <f t="shared" si="69"/>
        <v>j</v>
      </c>
      <c r="AO6" s="9" t="str">
        <f t="shared" si="69"/>
        <v>v</v>
      </c>
      <c r="AP6" s="9" t="str">
        <f t="shared" si="69"/>
        <v>s</v>
      </c>
      <c r="AQ6" s="9" t="str">
        <f t="shared" si="69"/>
        <v>d</v>
      </c>
      <c r="AR6" s="9" t="str">
        <f t="shared" si="69"/>
        <v>l</v>
      </c>
      <c r="AS6" s="9" t="str">
        <f t="shared" ref="AS6:BL6" si="70">LEFT(TEXT(AS5,"ddd"),1)</f>
        <v>m</v>
      </c>
      <c r="AT6" s="9" t="str">
        <f t="shared" si="70"/>
        <v>m</v>
      </c>
      <c r="AU6" s="9" t="str">
        <f t="shared" si="70"/>
        <v>j</v>
      </c>
      <c r="AV6" s="9" t="str">
        <f t="shared" si="70"/>
        <v>v</v>
      </c>
      <c r="AW6" s="9" t="str">
        <f t="shared" si="70"/>
        <v>s</v>
      </c>
      <c r="AX6" s="9" t="str">
        <f t="shared" si="70"/>
        <v>d</v>
      </c>
      <c r="AY6" s="9" t="str">
        <f t="shared" si="70"/>
        <v>l</v>
      </c>
      <c r="AZ6" s="9" t="str">
        <f t="shared" si="70"/>
        <v>m</v>
      </c>
      <c r="BA6" s="9" t="str">
        <f t="shared" si="70"/>
        <v>m</v>
      </c>
      <c r="BB6" s="9" t="str">
        <f t="shared" si="70"/>
        <v>j</v>
      </c>
      <c r="BC6" s="9" t="str">
        <f t="shared" si="70"/>
        <v>v</v>
      </c>
      <c r="BD6" s="9" t="str">
        <f t="shared" si="70"/>
        <v>s</v>
      </c>
      <c r="BE6" s="9" t="str">
        <f t="shared" si="70"/>
        <v>d</v>
      </c>
      <c r="BF6" s="9" t="str">
        <f t="shared" si="70"/>
        <v>l</v>
      </c>
      <c r="BG6" s="9" t="str">
        <f t="shared" si="70"/>
        <v>m</v>
      </c>
      <c r="BH6" s="9" t="str">
        <f t="shared" si="70"/>
        <v>m</v>
      </c>
      <c r="BI6" s="9" t="str">
        <f t="shared" si="70"/>
        <v>j</v>
      </c>
      <c r="BJ6" s="9" t="str">
        <f t="shared" si="70"/>
        <v>v</v>
      </c>
      <c r="BK6" s="9" t="str">
        <f t="shared" si="70"/>
        <v>s</v>
      </c>
      <c r="BL6" s="9" t="str">
        <f t="shared" si="70"/>
        <v>d</v>
      </c>
      <c r="BM6" s="9" t="str">
        <f t="shared" ref="BM6:DB6" si="71">LEFT(TEXT(BM5,"ddd"),1)</f>
        <v>l</v>
      </c>
      <c r="BN6" s="9" t="str">
        <f t="shared" si="71"/>
        <v>m</v>
      </c>
      <c r="BO6" s="9" t="str">
        <f t="shared" si="71"/>
        <v>m</v>
      </c>
      <c r="BP6" s="9" t="str">
        <f t="shared" si="71"/>
        <v>j</v>
      </c>
      <c r="BQ6" s="9" t="str">
        <f t="shared" si="71"/>
        <v>v</v>
      </c>
      <c r="BR6" s="9" t="str">
        <f t="shared" si="71"/>
        <v>s</v>
      </c>
      <c r="BS6" s="9" t="str">
        <f t="shared" si="71"/>
        <v>d</v>
      </c>
      <c r="BT6" s="9" t="str">
        <f t="shared" si="71"/>
        <v>l</v>
      </c>
      <c r="BU6" s="9" t="str">
        <f t="shared" si="71"/>
        <v>m</v>
      </c>
      <c r="BV6" s="9" t="str">
        <f t="shared" si="71"/>
        <v>m</v>
      </c>
      <c r="BW6" s="9" t="str">
        <f t="shared" si="71"/>
        <v>j</v>
      </c>
      <c r="BX6" s="9" t="str">
        <f t="shared" si="71"/>
        <v>v</v>
      </c>
      <c r="BY6" s="9" t="str">
        <f t="shared" si="71"/>
        <v>s</v>
      </c>
      <c r="BZ6" s="9" t="str">
        <f t="shared" si="71"/>
        <v>d</v>
      </c>
      <c r="CA6" s="9" t="str">
        <f t="shared" si="71"/>
        <v>l</v>
      </c>
      <c r="CB6" s="9" t="str">
        <f t="shared" si="71"/>
        <v>m</v>
      </c>
      <c r="CC6" s="9" t="str">
        <f t="shared" si="71"/>
        <v>m</v>
      </c>
      <c r="CD6" s="9" t="str">
        <f t="shared" si="71"/>
        <v>j</v>
      </c>
      <c r="CE6" s="9" t="str">
        <f t="shared" si="71"/>
        <v>v</v>
      </c>
      <c r="CF6" s="9" t="str">
        <f t="shared" si="71"/>
        <v>s</v>
      </c>
      <c r="CG6" s="9" t="str">
        <f t="shared" si="71"/>
        <v>d</v>
      </c>
      <c r="CH6" s="9" t="str">
        <f t="shared" si="71"/>
        <v>l</v>
      </c>
      <c r="CI6" s="9" t="str">
        <f t="shared" si="71"/>
        <v>m</v>
      </c>
      <c r="CJ6" s="9" t="str">
        <f t="shared" si="71"/>
        <v>m</v>
      </c>
      <c r="CK6" s="9" t="str">
        <f t="shared" si="71"/>
        <v>j</v>
      </c>
      <c r="CL6" s="9" t="str">
        <f t="shared" si="71"/>
        <v>v</v>
      </c>
      <c r="CM6" s="9" t="str">
        <f t="shared" si="71"/>
        <v>s</v>
      </c>
      <c r="CN6" s="9" t="str">
        <f t="shared" si="71"/>
        <v>d</v>
      </c>
      <c r="CO6" s="9" t="str">
        <f t="shared" si="71"/>
        <v>l</v>
      </c>
      <c r="CP6" s="9" t="str">
        <f t="shared" si="71"/>
        <v>m</v>
      </c>
      <c r="CQ6" s="9" t="str">
        <f t="shared" si="71"/>
        <v>m</v>
      </c>
      <c r="CR6" s="9" t="str">
        <f t="shared" si="71"/>
        <v>j</v>
      </c>
      <c r="CS6" s="9" t="str">
        <f t="shared" si="71"/>
        <v>v</v>
      </c>
      <c r="CT6" s="9" t="str">
        <f t="shared" si="71"/>
        <v>s</v>
      </c>
      <c r="CU6" s="9" t="str">
        <f t="shared" si="71"/>
        <v>d</v>
      </c>
      <c r="CV6" s="9" t="str">
        <f t="shared" si="71"/>
        <v>l</v>
      </c>
      <c r="CW6" s="9" t="str">
        <f t="shared" si="71"/>
        <v>m</v>
      </c>
      <c r="CX6" s="9" t="str">
        <f t="shared" si="71"/>
        <v>m</v>
      </c>
      <c r="CY6" s="9" t="str">
        <f t="shared" si="71"/>
        <v>j</v>
      </c>
      <c r="CZ6" s="9" t="str">
        <f t="shared" si="71"/>
        <v>v</v>
      </c>
      <c r="DA6" s="9" t="str">
        <f t="shared" si="71"/>
        <v>s</v>
      </c>
      <c r="DB6" s="9" t="str">
        <f t="shared" si="71"/>
        <v>d</v>
      </c>
      <c r="DC6" s="9" t="str">
        <f t="shared" ref="DC6:DW6" si="72">LEFT(TEXT(DC5,"ddd"),1)</f>
        <v>l</v>
      </c>
      <c r="DD6" s="9" t="str">
        <f t="shared" si="72"/>
        <v>m</v>
      </c>
      <c r="DE6" s="9" t="str">
        <f t="shared" si="72"/>
        <v>m</v>
      </c>
      <c r="DF6" s="9" t="str">
        <f t="shared" si="72"/>
        <v>j</v>
      </c>
      <c r="DG6" s="9" t="str">
        <f t="shared" si="72"/>
        <v>v</v>
      </c>
      <c r="DH6" s="9" t="str">
        <f t="shared" si="72"/>
        <v>s</v>
      </c>
      <c r="DI6" s="9" t="str">
        <f t="shared" si="72"/>
        <v>d</v>
      </c>
      <c r="DJ6" s="9" t="str">
        <f t="shared" si="72"/>
        <v>l</v>
      </c>
      <c r="DK6" s="9" t="str">
        <f t="shared" si="72"/>
        <v>m</v>
      </c>
      <c r="DL6" s="9" t="str">
        <f t="shared" si="72"/>
        <v>m</v>
      </c>
      <c r="DM6" s="9" t="str">
        <f t="shared" si="72"/>
        <v>j</v>
      </c>
      <c r="DN6" s="9" t="str">
        <f t="shared" si="72"/>
        <v>v</v>
      </c>
      <c r="DO6" s="9" t="str">
        <f t="shared" si="72"/>
        <v>s</v>
      </c>
      <c r="DP6" s="9" t="str">
        <f t="shared" si="72"/>
        <v>d</v>
      </c>
      <c r="DQ6" s="9" t="str">
        <f t="shared" si="72"/>
        <v>l</v>
      </c>
      <c r="DR6" s="9" t="str">
        <f t="shared" si="72"/>
        <v>m</v>
      </c>
      <c r="DS6" s="9" t="str">
        <f t="shared" si="72"/>
        <v>m</v>
      </c>
      <c r="DT6" s="9" t="str">
        <f t="shared" si="72"/>
        <v>j</v>
      </c>
      <c r="DU6" s="9" t="str">
        <f t="shared" si="72"/>
        <v>v</v>
      </c>
      <c r="DV6" s="9" t="str">
        <f t="shared" si="72"/>
        <v>s</v>
      </c>
      <c r="DW6" s="9" t="str">
        <f t="shared" si="72"/>
        <v>d</v>
      </c>
      <c r="DX6" s="9" t="str">
        <f t="shared" ref="DX6:ED6" si="73">LEFT(TEXT(DX5,"ddd"),1)</f>
        <v>l</v>
      </c>
      <c r="DY6" s="9" t="str">
        <f t="shared" si="73"/>
        <v>m</v>
      </c>
      <c r="DZ6" s="9" t="str">
        <f t="shared" si="73"/>
        <v>m</v>
      </c>
      <c r="EA6" s="9" t="str">
        <f t="shared" si="73"/>
        <v>j</v>
      </c>
      <c r="EB6" s="9" t="str">
        <f t="shared" si="73"/>
        <v>v</v>
      </c>
      <c r="EC6" s="9" t="str">
        <f t="shared" si="73"/>
        <v>s</v>
      </c>
      <c r="ED6" s="9" t="str">
        <f t="shared" si="73"/>
        <v>d</v>
      </c>
      <c r="EE6" s="9" t="str">
        <f t="shared" ref="EE6:EY6" si="74">LEFT(TEXT(EE5,"ddd"),1)</f>
        <v>l</v>
      </c>
      <c r="EF6" s="9" t="str">
        <f t="shared" si="74"/>
        <v>m</v>
      </c>
      <c r="EG6" s="9" t="str">
        <f t="shared" si="74"/>
        <v>m</v>
      </c>
      <c r="EH6" s="9" t="str">
        <f t="shared" si="74"/>
        <v>j</v>
      </c>
      <c r="EI6" s="9" t="str">
        <f t="shared" si="74"/>
        <v>v</v>
      </c>
      <c r="EJ6" s="9" t="str">
        <f t="shared" si="74"/>
        <v>s</v>
      </c>
      <c r="EK6" s="9" t="str">
        <f t="shared" si="74"/>
        <v>d</v>
      </c>
      <c r="EL6" s="9" t="str">
        <f t="shared" si="74"/>
        <v>l</v>
      </c>
      <c r="EM6" s="9" t="str">
        <f t="shared" si="74"/>
        <v>m</v>
      </c>
      <c r="EN6" s="9" t="str">
        <f t="shared" si="74"/>
        <v>m</v>
      </c>
      <c r="EO6" s="9" t="str">
        <f t="shared" si="74"/>
        <v>j</v>
      </c>
      <c r="EP6" s="9" t="str">
        <f t="shared" si="74"/>
        <v>v</v>
      </c>
      <c r="EQ6" s="9" t="str">
        <f t="shared" si="74"/>
        <v>s</v>
      </c>
      <c r="ER6" s="9" t="str">
        <f t="shared" si="74"/>
        <v>d</v>
      </c>
      <c r="ES6" s="9" t="str">
        <f t="shared" si="74"/>
        <v>l</v>
      </c>
      <c r="ET6" s="9" t="str">
        <f t="shared" si="74"/>
        <v>m</v>
      </c>
      <c r="EU6" s="9" t="str">
        <f t="shared" si="74"/>
        <v>m</v>
      </c>
      <c r="EV6" s="9" t="str">
        <f t="shared" si="74"/>
        <v>j</v>
      </c>
      <c r="EW6" s="9" t="str">
        <f t="shared" si="74"/>
        <v>v</v>
      </c>
      <c r="EX6" s="9" t="str">
        <f t="shared" si="74"/>
        <v>s</v>
      </c>
      <c r="EY6" s="9" t="str">
        <f t="shared" si="74"/>
        <v>d</v>
      </c>
    </row>
    <row r="7" spans="1:155"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row>
    <row r="8" spans="1:155" s="3" customFormat="1" ht="29.95" customHeight="1" thickBot="1" x14ac:dyDescent="0.35">
      <c r="A8" s="28" t="s">
        <v>6</v>
      </c>
      <c r="B8" s="12" t="s">
        <v>21</v>
      </c>
      <c r="C8" s="98"/>
      <c r="D8" s="46"/>
      <c r="E8" s="54"/>
      <c r="F8" s="55"/>
      <c r="G8" s="11"/>
      <c r="H8" s="11" t="str">
        <f t="shared" ref="H8:H33" si="7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row>
    <row r="9" spans="1:155" s="3" customFormat="1" ht="29.95" customHeight="1" thickBot="1" x14ac:dyDescent="0.35">
      <c r="A9" s="28" t="s">
        <v>7</v>
      </c>
      <c r="B9" s="37" t="s">
        <v>22</v>
      </c>
      <c r="C9" s="99" t="s">
        <v>46</v>
      </c>
      <c r="D9" s="47"/>
      <c r="E9" s="56">
        <f>Project_Start</f>
        <v>43892</v>
      </c>
      <c r="F9" s="56">
        <f>E9+7</f>
        <v>43899</v>
      </c>
      <c r="G9" s="11"/>
      <c r="H9" s="11">
        <f t="shared" si="75"/>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row>
    <row r="10" spans="1:155" s="3" customFormat="1" ht="29.95" customHeight="1" thickBot="1" x14ac:dyDescent="0.35">
      <c r="A10" s="28" t="s">
        <v>8</v>
      </c>
      <c r="B10" s="13" t="s">
        <v>23</v>
      </c>
      <c r="C10" s="34"/>
      <c r="D10" s="48"/>
      <c r="E10" s="57"/>
      <c r="F10" s="58"/>
      <c r="G10" s="11"/>
      <c r="H10" s="11" t="str">
        <f t="shared" si="75"/>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row>
    <row r="11" spans="1:155" s="3" customFormat="1" ht="29.95" customHeight="1" thickBot="1" x14ac:dyDescent="0.35">
      <c r="A11" s="27"/>
      <c r="B11" s="38" t="s">
        <v>37</v>
      </c>
      <c r="C11" s="100" t="s">
        <v>46</v>
      </c>
      <c r="D11" s="49"/>
      <c r="E11" s="59">
        <f>F9</f>
        <v>43899</v>
      </c>
      <c r="F11" s="59">
        <f>E11+4</f>
        <v>43903</v>
      </c>
      <c r="G11" s="11"/>
      <c r="H11" s="11">
        <f t="shared" si="75"/>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row>
    <row r="12" spans="1:155" s="3" customFormat="1" ht="29.95" customHeight="1" thickBot="1" x14ac:dyDescent="0.35">
      <c r="A12" s="27"/>
      <c r="B12" s="38" t="s">
        <v>38</v>
      </c>
      <c r="C12" s="100" t="s">
        <v>46</v>
      </c>
      <c r="D12" s="49"/>
      <c r="E12" s="59">
        <v>43899</v>
      </c>
      <c r="F12" s="59">
        <v>43899</v>
      </c>
      <c r="G12" s="11"/>
      <c r="H12" s="11">
        <f t="shared" si="75"/>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row>
    <row r="13" spans="1:155" s="3" customFormat="1" ht="29.95" customHeight="1" thickBot="1" x14ac:dyDescent="0.35">
      <c r="A13" s="27"/>
      <c r="B13" s="14" t="s">
        <v>24</v>
      </c>
      <c r="C13" s="35"/>
      <c r="D13" s="50"/>
      <c r="E13" s="60"/>
      <c r="F13" s="61"/>
      <c r="G13" s="11"/>
      <c r="H13" s="11" t="str">
        <f t="shared" si="75"/>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row>
    <row r="14" spans="1:155" s="3" customFormat="1" ht="29.95" customHeight="1" thickBot="1" x14ac:dyDescent="0.35">
      <c r="A14" s="28" t="s">
        <v>9</v>
      </c>
      <c r="B14" s="39" t="s">
        <v>33</v>
      </c>
      <c r="C14" s="101" t="s">
        <v>46</v>
      </c>
      <c r="D14" s="51"/>
      <c r="E14" s="62">
        <v>43913</v>
      </c>
      <c r="F14" s="62">
        <v>43918</v>
      </c>
      <c r="G14" s="11"/>
      <c r="H14" s="11">
        <f t="shared" si="75"/>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row>
    <row r="15" spans="1:155" s="3" customFormat="1" ht="29.95" customHeight="1" thickBot="1" x14ac:dyDescent="0.35">
      <c r="A15" s="28"/>
      <c r="B15" s="39" t="s">
        <v>29</v>
      </c>
      <c r="C15" s="101" t="s">
        <v>46</v>
      </c>
      <c r="D15" s="51"/>
      <c r="E15" s="62">
        <v>43913</v>
      </c>
      <c r="F15" s="62">
        <v>43918</v>
      </c>
      <c r="G15" s="11"/>
      <c r="H15" s="11">
        <f t="shared" si="75"/>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row>
    <row r="16" spans="1:155" s="3" customFormat="1" ht="29.95" customHeight="1" thickBot="1" x14ac:dyDescent="0.35">
      <c r="A16" s="27"/>
      <c r="B16" s="39" t="s">
        <v>30</v>
      </c>
      <c r="C16" s="101" t="s">
        <v>46</v>
      </c>
      <c r="D16" s="51"/>
      <c r="E16" s="62">
        <v>43913</v>
      </c>
      <c r="F16" s="62">
        <v>43918</v>
      </c>
      <c r="G16" s="11"/>
      <c r="H16" s="11">
        <f t="shared" si="75"/>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row>
    <row r="17" spans="1:155" s="3" customFormat="1" ht="29.95" customHeight="1" thickBot="1" x14ac:dyDescent="0.35">
      <c r="A17" s="27"/>
      <c r="B17" s="39" t="s">
        <v>31</v>
      </c>
      <c r="C17" s="101" t="s">
        <v>46</v>
      </c>
      <c r="D17" s="51"/>
      <c r="E17" s="62">
        <v>43919</v>
      </c>
      <c r="F17" s="62">
        <v>43922</v>
      </c>
      <c r="G17" s="11"/>
      <c r="H17" s="11">
        <f t="shared" si="75"/>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row>
    <row r="18" spans="1:155" s="3" customFormat="1" ht="29.95" customHeight="1" thickBot="1" x14ac:dyDescent="0.35">
      <c r="A18" s="27"/>
      <c r="B18" s="39" t="s">
        <v>32</v>
      </c>
      <c r="C18" s="101" t="s">
        <v>46</v>
      </c>
      <c r="D18" s="51"/>
      <c r="E18" s="62">
        <v>43919</v>
      </c>
      <c r="F18" s="62">
        <v>43922</v>
      </c>
      <c r="G18" s="11"/>
      <c r="H18" s="11">
        <f t="shared" si="75"/>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row>
    <row r="19" spans="1:155" s="3" customFormat="1" ht="29.95" customHeight="1" thickBot="1" x14ac:dyDescent="0.35">
      <c r="A19" s="27"/>
      <c r="B19" s="15" t="s">
        <v>25</v>
      </c>
      <c r="C19" s="36"/>
      <c r="D19" s="52"/>
      <c r="E19" s="63"/>
      <c r="F19" s="64"/>
      <c r="G19" s="11"/>
      <c r="H19" s="11" t="str">
        <f t="shared" si="75"/>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row>
    <row r="20" spans="1:155" s="3" customFormat="1" ht="29.95" customHeight="1" thickBot="1" x14ac:dyDescent="0.35">
      <c r="A20" s="27" t="s">
        <v>10</v>
      </c>
      <c r="B20" s="40" t="s">
        <v>29</v>
      </c>
      <c r="C20" s="102" t="s">
        <v>46</v>
      </c>
      <c r="D20" s="53"/>
      <c r="E20" s="65">
        <v>43941</v>
      </c>
      <c r="F20" s="65">
        <v>43942</v>
      </c>
      <c r="G20" s="11"/>
      <c r="H20" s="11">
        <f t="shared" si="75"/>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row>
    <row r="21" spans="1:155" s="3" customFormat="1" ht="29.95" customHeight="1" thickBot="1" x14ac:dyDescent="0.35">
      <c r="A21" s="27"/>
      <c r="B21" s="40" t="s">
        <v>34</v>
      </c>
      <c r="C21" s="102" t="s">
        <v>46</v>
      </c>
      <c r="D21" s="53"/>
      <c r="E21" s="65">
        <v>43926</v>
      </c>
      <c r="F21" s="65">
        <v>43933</v>
      </c>
      <c r="G21" s="11"/>
      <c r="H21" s="11">
        <f t="shared" si="75"/>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row>
    <row r="22" spans="1:155" s="3" customFormat="1" ht="29.95" customHeight="1" thickBot="1" x14ac:dyDescent="0.35">
      <c r="A22" s="27"/>
      <c r="B22" s="40" t="s">
        <v>30</v>
      </c>
      <c r="C22" s="102" t="s">
        <v>46</v>
      </c>
      <c r="D22" s="53"/>
      <c r="E22" s="65">
        <v>43952</v>
      </c>
      <c r="F22" s="65">
        <v>43968</v>
      </c>
      <c r="G22" s="11"/>
      <c r="H22" s="11">
        <f t="shared" si="75"/>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row>
    <row r="23" spans="1:155" s="3" customFormat="1" ht="29.95" customHeight="1" thickBot="1" x14ac:dyDescent="0.35">
      <c r="A23" s="27"/>
      <c r="B23" s="40" t="s">
        <v>35</v>
      </c>
      <c r="C23" s="102" t="s">
        <v>46</v>
      </c>
      <c r="D23" s="53"/>
      <c r="E23" s="65">
        <v>43926</v>
      </c>
      <c r="F23" s="65">
        <v>44036</v>
      </c>
      <c r="G23" s="11"/>
      <c r="H23" s="11">
        <f t="shared" si="75"/>
        <v>111</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row>
    <row r="24" spans="1:155" s="3" customFormat="1" ht="29.95" customHeight="1" thickBot="1" x14ac:dyDescent="0.35">
      <c r="A24" s="27"/>
      <c r="B24" s="40" t="s">
        <v>32</v>
      </c>
      <c r="C24" s="102" t="s">
        <v>46</v>
      </c>
      <c r="D24" s="53"/>
      <c r="E24" s="65">
        <f>E22</f>
        <v>43952</v>
      </c>
      <c r="F24" s="65">
        <v>44036</v>
      </c>
      <c r="G24" s="11"/>
      <c r="H24" s="11">
        <f t="shared" si="75"/>
        <v>85</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row>
    <row r="25" spans="1:155" s="3" customFormat="1" ht="29.95" customHeight="1" thickBot="1" x14ac:dyDescent="0.35">
      <c r="A25" s="27"/>
      <c r="B25" s="40" t="s">
        <v>36</v>
      </c>
      <c r="C25" s="102" t="s">
        <v>46</v>
      </c>
      <c r="D25" s="53"/>
      <c r="E25" s="65">
        <v>43941</v>
      </c>
      <c r="F25" s="65">
        <v>44036</v>
      </c>
      <c r="G25" s="11"/>
      <c r="H25" s="11">
        <f t="shared" si="75"/>
        <v>96</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row>
    <row r="26" spans="1:155" s="3" customFormat="1" ht="29.95" customHeight="1" thickBot="1" x14ac:dyDescent="0.35">
      <c r="A26" s="27" t="s">
        <v>10</v>
      </c>
      <c r="B26" s="66" t="s">
        <v>26</v>
      </c>
      <c r="C26" s="67"/>
      <c r="D26" s="68"/>
      <c r="E26" s="69"/>
      <c r="F26" s="70"/>
      <c r="G26" s="11"/>
      <c r="H26" s="11" t="str">
        <f t="shared" si="75"/>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row>
    <row r="27" spans="1:155" s="3" customFormat="1" ht="29.95" customHeight="1" thickBot="1" x14ac:dyDescent="0.35">
      <c r="A27" s="27"/>
      <c r="B27" s="71" t="s">
        <v>39</v>
      </c>
      <c r="C27" s="113" t="s">
        <v>46</v>
      </c>
      <c r="D27" s="72"/>
      <c r="E27" s="73">
        <v>44035</v>
      </c>
      <c r="F27" s="73">
        <v>44036</v>
      </c>
      <c r="G27" s="11"/>
      <c r="H27" s="11">
        <f t="shared" si="75"/>
        <v>2</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row>
    <row r="28" spans="1:155" s="3" customFormat="1" ht="29.95" customHeight="1" thickBot="1" x14ac:dyDescent="0.35">
      <c r="A28" s="27"/>
      <c r="B28" s="71" t="s">
        <v>40</v>
      </c>
      <c r="C28" s="113" t="s">
        <v>46</v>
      </c>
      <c r="D28" s="72"/>
      <c r="E28" s="73">
        <v>44035</v>
      </c>
      <c r="F28" s="73">
        <v>44036</v>
      </c>
      <c r="G28" s="11"/>
      <c r="H28" s="11">
        <f t="shared" si="75"/>
        <v>2</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row>
    <row r="29" spans="1:155" s="3" customFormat="1" ht="29.95" customHeight="1" thickBot="1" x14ac:dyDescent="0.35">
      <c r="A29" s="27"/>
      <c r="B29" s="71" t="s">
        <v>41</v>
      </c>
      <c r="C29" s="113" t="s">
        <v>46</v>
      </c>
      <c r="D29" s="72"/>
      <c r="E29" s="73">
        <v>44035</v>
      </c>
      <c r="F29" s="73">
        <v>44036</v>
      </c>
      <c r="G29" s="11"/>
      <c r="H29" s="11">
        <f t="shared" si="75"/>
        <v>2</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row>
    <row r="30" spans="1:155" s="3" customFormat="1" ht="29.95" customHeight="1" thickBot="1" x14ac:dyDescent="0.35">
      <c r="A30" s="27"/>
      <c r="B30" s="71" t="s">
        <v>42</v>
      </c>
      <c r="C30" s="113" t="s">
        <v>46</v>
      </c>
      <c r="D30" s="72"/>
      <c r="E30" s="73">
        <v>44035</v>
      </c>
      <c r="F30" s="73">
        <v>44036</v>
      </c>
      <c r="G30" s="11"/>
      <c r="H30" s="11">
        <f t="shared" si="75"/>
        <v>2</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row>
    <row r="31" spans="1:155" s="3" customFormat="1" ht="29.95" customHeight="1" thickBot="1" x14ac:dyDescent="0.35">
      <c r="A31" s="27"/>
      <c r="B31" s="71" t="s">
        <v>43</v>
      </c>
      <c r="C31" s="113" t="s">
        <v>46</v>
      </c>
      <c r="D31" s="72"/>
      <c r="E31" s="73">
        <v>44035</v>
      </c>
      <c r="F31" s="73">
        <v>44036</v>
      </c>
      <c r="G31" s="11"/>
      <c r="H31" s="11">
        <f t="shared" si="75"/>
        <v>2</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row>
    <row r="32" spans="1:155" s="3" customFormat="1" ht="29.95" customHeight="1" thickBot="1" x14ac:dyDescent="0.35">
      <c r="A32" s="27" t="s">
        <v>11</v>
      </c>
      <c r="B32" s="74" t="s">
        <v>27</v>
      </c>
      <c r="C32" s="75"/>
      <c r="D32" s="76"/>
      <c r="E32" s="77"/>
      <c r="F32" s="78"/>
      <c r="G32" s="11"/>
      <c r="H32" s="11" t="str">
        <f t="shared" si="7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row>
    <row r="33" spans="1:155" s="3" customFormat="1" ht="29.95" customHeight="1" thickBot="1" x14ac:dyDescent="0.35">
      <c r="A33" s="28" t="s">
        <v>12</v>
      </c>
      <c r="B33" s="79" t="s">
        <v>28</v>
      </c>
      <c r="C33" s="114" t="s">
        <v>46</v>
      </c>
      <c r="D33" s="80"/>
      <c r="E33" s="81">
        <v>44036</v>
      </c>
      <c r="F33" s="81">
        <v>44036</v>
      </c>
      <c r="G33" s="103"/>
      <c r="H33" s="103">
        <f t="shared" si="75"/>
        <v>1</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row>
    <row r="34" spans="1:155" ht="29.95" customHeight="1" x14ac:dyDescent="0.3">
      <c r="B34" s="88"/>
      <c r="C34" s="89"/>
      <c r="D34" s="90"/>
      <c r="E34" s="91"/>
      <c r="F34" s="91"/>
      <c r="G34" s="86"/>
      <c r="H34" s="86"/>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row>
    <row r="35" spans="1:155" ht="29.95" customHeight="1" x14ac:dyDescent="0.3">
      <c r="B35" s="92"/>
      <c r="C35" s="83"/>
      <c r="D35" s="84"/>
      <c r="E35" s="93"/>
      <c r="F35" s="94"/>
      <c r="G35" s="86"/>
      <c r="H35" s="86"/>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row>
    <row r="36" spans="1:155" ht="29.95" customHeight="1" x14ac:dyDescent="0.3">
      <c r="B36" s="82"/>
      <c r="C36" s="83"/>
      <c r="D36" s="84"/>
      <c r="E36" s="85"/>
      <c r="F36" s="85"/>
      <c r="G36" s="86"/>
      <c r="H36" s="86"/>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row>
    <row r="37" spans="1:155" ht="29.95" customHeight="1" x14ac:dyDescent="0.3">
      <c r="B37" s="82"/>
      <c r="C37" s="83"/>
      <c r="D37" s="84"/>
      <c r="E37" s="85"/>
      <c r="F37" s="85"/>
      <c r="G37" s="86"/>
      <c r="H37" s="86"/>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row>
    <row r="38" spans="1:155" ht="29.95" customHeight="1" x14ac:dyDescent="0.3">
      <c r="B38" s="82"/>
      <c r="C38" s="83"/>
      <c r="D38" s="84"/>
      <c r="E38" s="85"/>
      <c r="F38" s="85"/>
      <c r="G38" s="86"/>
      <c r="H38" s="86"/>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row>
    <row r="39" spans="1:155" ht="29.95" customHeight="1" x14ac:dyDescent="0.3">
      <c r="B39" s="95"/>
      <c r="C39" s="95"/>
      <c r="D39" s="95"/>
      <c r="E39" s="96"/>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row>
    <row r="41" spans="1:155" ht="29.95" customHeight="1" x14ac:dyDescent="0.35">
      <c r="B41" s="97"/>
    </row>
  </sheetData>
  <mergeCells count="25">
    <mergeCell ref="DX4:ED4"/>
    <mergeCell ref="EE4:EK4"/>
    <mergeCell ref="EL4:ER4"/>
    <mergeCell ref="ES4:EY4"/>
    <mergeCell ref="DQ4:DW4"/>
    <mergeCell ref="CH4:CN4"/>
    <mergeCell ref="CO4:CU4"/>
    <mergeCell ref="CV4:DB4"/>
    <mergeCell ref="DC4:DI4"/>
    <mergeCell ref="DJ4:DP4"/>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7:D26">
    <cfRule type="dataBar" priority="4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W26 DC26:DW33">
    <cfRule type="expression" dxfId="377" priority="479">
      <formula>AND(TODAY()&gt;=I$5,TODAY()&lt;J$5)</formula>
    </cfRule>
  </conditionalFormatting>
  <conditionalFormatting sqref="I7:DW26 DC26:DW33">
    <cfRule type="expression" dxfId="376" priority="473">
      <formula>AND(task_start&lt;=I$5,ROUNDDOWN((task_end-task_start+1)*task_progress,0)+task_start-1&gt;=I$5)</formula>
    </cfRule>
    <cfRule type="expression" dxfId="375" priority="474" stopIfTrue="1">
      <formula>AND(task_end&gt;=I$5,task_start&lt;J$5)</formula>
    </cfRule>
  </conditionalFormatting>
  <conditionalFormatting sqref="D26:D38">
    <cfRule type="dataBar" priority="422">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6:BL38">
    <cfRule type="expression" dxfId="374" priority="425">
      <formula>AND(TODAY()&gt;=I$5,TODAY()&lt;J$5)</formula>
    </cfRule>
  </conditionalFormatting>
  <conditionalFormatting sqref="I26:BL38">
    <cfRule type="expression" dxfId="373" priority="423">
      <formula>AND(task_start&lt;=I$5,ROUNDDOWN((task_end-task_start+1)*task_progress,0)+task_start-1&gt;=I$5)</formula>
    </cfRule>
    <cfRule type="expression" dxfId="372" priority="424" stopIfTrue="1">
      <formula>AND(task_end&gt;=I$5,task_start&lt;J$5)</formula>
    </cfRule>
  </conditionalFormatting>
  <conditionalFormatting sqref="BM26:BS38">
    <cfRule type="expression" dxfId="371" priority="421">
      <formula>AND(TODAY()&gt;=BM$5,TODAY()&lt;BN$5)</formula>
    </cfRule>
  </conditionalFormatting>
  <conditionalFormatting sqref="BM26:BS38">
    <cfRule type="expression" dxfId="370" priority="419">
      <formula>AND(task_start&lt;=BM$5,ROUNDDOWN((task_end-task_start+1)*task_progress,0)+task_start-1&gt;=BM$5)</formula>
    </cfRule>
    <cfRule type="expression" dxfId="369" priority="420" stopIfTrue="1">
      <formula>AND(task_end&gt;=BM$5,task_start&lt;BN$5)</formula>
    </cfRule>
  </conditionalFormatting>
  <conditionalFormatting sqref="BT26:BZ38">
    <cfRule type="expression" dxfId="368" priority="418">
      <formula>AND(TODAY()&gt;=BT$5,TODAY()&lt;BU$5)</formula>
    </cfRule>
  </conditionalFormatting>
  <conditionalFormatting sqref="BT26:BZ38">
    <cfRule type="expression" dxfId="367" priority="416">
      <formula>AND(task_start&lt;=BT$5,ROUNDDOWN((task_end-task_start+1)*task_progress,0)+task_start-1&gt;=BT$5)</formula>
    </cfRule>
    <cfRule type="expression" dxfId="366" priority="417" stopIfTrue="1">
      <formula>AND(task_end&gt;=BT$5,task_start&lt;BU$5)</formula>
    </cfRule>
  </conditionalFormatting>
  <conditionalFormatting sqref="CA26:CG38">
    <cfRule type="expression" dxfId="365" priority="415">
      <formula>AND(TODAY()&gt;=CA$5,TODAY()&lt;CB$5)</formula>
    </cfRule>
  </conditionalFormatting>
  <conditionalFormatting sqref="CA26:CG38">
    <cfRule type="expression" dxfId="364" priority="413">
      <formula>AND(task_start&lt;=CA$5,ROUNDDOWN((task_end-task_start+1)*task_progress,0)+task_start-1&gt;=CA$5)</formula>
    </cfRule>
    <cfRule type="expression" dxfId="363" priority="414" stopIfTrue="1">
      <formula>AND(task_end&gt;=CA$5,task_start&lt;CB$5)</formula>
    </cfRule>
  </conditionalFormatting>
  <conditionalFormatting sqref="CH26:DB38">
    <cfRule type="expression" dxfId="362" priority="412">
      <formula>AND(TODAY()&gt;=CH$5,TODAY()&lt;CI$5)</formula>
    </cfRule>
  </conditionalFormatting>
  <conditionalFormatting sqref="CH26:DB38">
    <cfRule type="expression" dxfId="361" priority="410">
      <formula>AND(task_start&lt;=CH$5,ROUNDDOWN((task_end-task_start+1)*task_progress,0)+task_start-1&gt;=CH$5)</formula>
    </cfRule>
    <cfRule type="expression" dxfId="360" priority="411" stopIfTrue="1">
      <formula>AND(task_end&gt;=CH$5,task_start&lt;CI$5)</formula>
    </cfRule>
  </conditionalFormatting>
  <conditionalFormatting sqref="I34:BL34">
    <cfRule type="expression" dxfId="359" priority="400">
      <formula>AND(TODAY()&gt;=I$5,TODAY()&lt;J$5)</formula>
    </cfRule>
  </conditionalFormatting>
  <conditionalFormatting sqref="I34:BL34">
    <cfRule type="expression" dxfId="358" priority="398">
      <formula>AND(task_start&lt;=I$5,ROUNDDOWN((task_end-task_start+1)*task_progress,0)+task_start-1&gt;=I$5)</formula>
    </cfRule>
    <cfRule type="expression" dxfId="357" priority="399" stopIfTrue="1">
      <formula>AND(task_end&gt;=I$5,task_start&lt;J$5)</formula>
    </cfRule>
  </conditionalFormatting>
  <conditionalFormatting sqref="BM34:BS34">
    <cfRule type="expression" dxfId="356" priority="397">
      <formula>AND(TODAY()&gt;=BM$5,TODAY()&lt;BN$5)</formula>
    </cfRule>
  </conditionalFormatting>
  <conditionalFormatting sqref="BM34:BS34">
    <cfRule type="expression" dxfId="355" priority="395">
      <formula>AND(task_start&lt;=BM$5,ROUNDDOWN((task_end-task_start+1)*task_progress,0)+task_start-1&gt;=BM$5)</formula>
    </cfRule>
    <cfRule type="expression" dxfId="354" priority="396" stopIfTrue="1">
      <formula>AND(task_end&gt;=BM$5,task_start&lt;BN$5)</formula>
    </cfRule>
  </conditionalFormatting>
  <conditionalFormatting sqref="BT34:BZ34">
    <cfRule type="expression" dxfId="353" priority="394">
      <formula>AND(TODAY()&gt;=BT$5,TODAY()&lt;BU$5)</formula>
    </cfRule>
  </conditionalFormatting>
  <conditionalFormatting sqref="BT34:BZ34">
    <cfRule type="expression" dxfId="352" priority="392">
      <formula>AND(task_start&lt;=BT$5,ROUNDDOWN((task_end-task_start+1)*task_progress,0)+task_start-1&gt;=BT$5)</formula>
    </cfRule>
    <cfRule type="expression" dxfId="351" priority="393" stopIfTrue="1">
      <formula>AND(task_end&gt;=BT$5,task_start&lt;BU$5)</formula>
    </cfRule>
  </conditionalFormatting>
  <conditionalFormatting sqref="CA34:CG34">
    <cfRule type="expression" dxfId="350" priority="391">
      <formula>AND(TODAY()&gt;=CA$5,TODAY()&lt;CB$5)</formula>
    </cfRule>
  </conditionalFormatting>
  <conditionalFormatting sqref="CA34:CG34">
    <cfRule type="expression" dxfId="349" priority="389">
      <formula>AND(task_start&lt;=CA$5,ROUNDDOWN((task_end-task_start+1)*task_progress,0)+task_start-1&gt;=CA$5)</formula>
    </cfRule>
    <cfRule type="expression" dxfId="348" priority="390" stopIfTrue="1">
      <formula>AND(task_end&gt;=CA$5,task_start&lt;CB$5)</formula>
    </cfRule>
  </conditionalFormatting>
  <conditionalFormatting sqref="CH34:DB34">
    <cfRule type="expression" dxfId="347" priority="388">
      <formula>AND(TODAY()&gt;=CH$5,TODAY()&lt;CI$5)</formula>
    </cfRule>
  </conditionalFormatting>
  <conditionalFormatting sqref="CH34:DB34">
    <cfRule type="expression" dxfId="346" priority="386">
      <formula>AND(task_start&lt;=CH$5,ROUNDDOWN((task_end-task_start+1)*task_progress,0)+task_start-1&gt;=CH$5)</formula>
    </cfRule>
    <cfRule type="expression" dxfId="345" priority="387" stopIfTrue="1">
      <formula>AND(task_end&gt;=CH$5,task_start&lt;CI$5)</formula>
    </cfRule>
  </conditionalFormatting>
  <conditionalFormatting sqref="DC34:DV38">
    <cfRule type="expression" dxfId="344" priority="382">
      <formula>AND(TODAY()&gt;=DD$5,TODAY()&lt;DE$5)</formula>
    </cfRule>
  </conditionalFormatting>
  <conditionalFormatting sqref="DC34:DV38">
    <cfRule type="expression" dxfId="343" priority="380">
      <formula>AND(task_start&lt;=DD$5,ROUNDDOWN((task_end-task_start+1)*task_progress,0)+task_start-1&gt;=DD$5)</formula>
    </cfRule>
    <cfRule type="expression" dxfId="342" priority="381" stopIfTrue="1">
      <formula>AND(task_end&gt;=DD$5,task_start&lt;DE$5)</formula>
    </cfRule>
  </conditionalFormatting>
  <conditionalFormatting sqref="DP34:DV34">
    <cfRule type="expression" dxfId="341" priority="379">
      <formula>AND(TODAY()&gt;=DQ$5,TODAY()&lt;DR$5)</formula>
    </cfRule>
  </conditionalFormatting>
  <conditionalFormatting sqref="DP34:DV34">
    <cfRule type="expression" dxfId="340" priority="377">
      <formula>AND(task_start&lt;=DQ$5,ROUNDDOWN((task_end-task_start+1)*task_progress,0)+task_start-1&gt;=DQ$5)</formula>
    </cfRule>
    <cfRule type="expression" dxfId="339" priority="378" stopIfTrue="1">
      <formula>AND(task_end&gt;=DQ$5,task_start&lt;DR$5)</formula>
    </cfRule>
  </conditionalFormatting>
  <conditionalFormatting sqref="I35:BL35">
    <cfRule type="expression" dxfId="338" priority="376">
      <formula>AND(TODAY()&gt;=I$5,TODAY()&lt;J$5)</formula>
    </cfRule>
  </conditionalFormatting>
  <conditionalFormatting sqref="I35:BL35">
    <cfRule type="expression" dxfId="337" priority="374">
      <formula>AND(task_start&lt;=I$5,ROUNDDOWN((task_end-task_start+1)*task_progress,0)+task_start-1&gt;=I$5)</formula>
    </cfRule>
    <cfRule type="expression" dxfId="336" priority="375" stopIfTrue="1">
      <formula>AND(task_end&gt;=I$5,task_start&lt;J$5)</formula>
    </cfRule>
  </conditionalFormatting>
  <conditionalFormatting sqref="BM35:BS35">
    <cfRule type="expression" dxfId="335" priority="373">
      <formula>AND(TODAY()&gt;=BM$5,TODAY()&lt;BN$5)</formula>
    </cfRule>
  </conditionalFormatting>
  <conditionalFormatting sqref="BM35:BS35">
    <cfRule type="expression" dxfId="334" priority="371">
      <formula>AND(task_start&lt;=BM$5,ROUNDDOWN((task_end-task_start+1)*task_progress,0)+task_start-1&gt;=BM$5)</formula>
    </cfRule>
    <cfRule type="expression" dxfId="333" priority="372" stopIfTrue="1">
      <formula>AND(task_end&gt;=BM$5,task_start&lt;BN$5)</formula>
    </cfRule>
  </conditionalFormatting>
  <conditionalFormatting sqref="BT35:BZ35">
    <cfRule type="expression" dxfId="332" priority="370">
      <formula>AND(TODAY()&gt;=BT$5,TODAY()&lt;BU$5)</formula>
    </cfRule>
  </conditionalFormatting>
  <conditionalFormatting sqref="BT35:BZ35">
    <cfRule type="expression" dxfId="331" priority="368">
      <formula>AND(task_start&lt;=BT$5,ROUNDDOWN((task_end-task_start+1)*task_progress,0)+task_start-1&gt;=BT$5)</formula>
    </cfRule>
    <cfRule type="expression" dxfId="330" priority="369" stopIfTrue="1">
      <formula>AND(task_end&gt;=BT$5,task_start&lt;BU$5)</formula>
    </cfRule>
  </conditionalFormatting>
  <conditionalFormatting sqref="CA35:CG35">
    <cfRule type="expression" dxfId="329" priority="367">
      <formula>AND(TODAY()&gt;=CA$5,TODAY()&lt;CB$5)</formula>
    </cfRule>
  </conditionalFormatting>
  <conditionalFormatting sqref="CA35:CG35">
    <cfRule type="expression" dxfId="328" priority="365">
      <formula>AND(task_start&lt;=CA$5,ROUNDDOWN((task_end-task_start+1)*task_progress,0)+task_start-1&gt;=CA$5)</formula>
    </cfRule>
    <cfRule type="expression" dxfId="327" priority="366" stopIfTrue="1">
      <formula>AND(task_end&gt;=CA$5,task_start&lt;CB$5)</formula>
    </cfRule>
  </conditionalFormatting>
  <conditionalFormatting sqref="CH35:DB35">
    <cfRule type="expression" dxfId="326" priority="364">
      <formula>AND(TODAY()&gt;=CH$5,TODAY()&lt;CI$5)</formula>
    </cfRule>
  </conditionalFormatting>
  <conditionalFormatting sqref="CH35:DB35">
    <cfRule type="expression" dxfId="325" priority="362">
      <formula>AND(task_start&lt;=CH$5,ROUNDDOWN((task_end-task_start+1)*task_progress,0)+task_start-1&gt;=CH$5)</formula>
    </cfRule>
    <cfRule type="expression" dxfId="324" priority="363" stopIfTrue="1">
      <formula>AND(task_end&gt;=CH$5,task_start&lt;CI$5)</formula>
    </cfRule>
  </conditionalFormatting>
  <conditionalFormatting sqref="DI35:DO35">
    <cfRule type="expression" dxfId="323" priority="358">
      <formula>AND(TODAY()&gt;=DJ$5,TODAY()&lt;DK$5)</formula>
    </cfRule>
  </conditionalFormatting>
  <conditionalFormatting sqref="DI35:DO35">
    <cfRule type="expression" dxfId="322" priority="356">
      <formula>AND(task_start&lt;=DJ$5,ROUNDDOWN((task_end-task_start+1)*task_progress,0)+task_start-1&gt;=DJ$5)</formula>
    </cfRule>
    <cfRule type="expression" dxfId="321" priority="357" stopIfTrue="1">
      <formula>AND(task_end&gt;=DJ$5,task_start&lt;DK$5)</formula>
    </cfRule>
  </conditionalFormatting>
  <conditionalFormatting sqref="DP35:DV35">
    <cfRule type="expression" dxfId="320" priority="355">
      <formula>AND(TODAY()&gt;=DQ$5,TODAY()&lt;DR$5)</formula>
    </cfRule>
  </conditionalFormatting>
  <conditionalFormatting sqref="DP35:DV35">
    <cfRule type="expression" dxfId="319" priority="353">
      <formula>AND(task_start&lt;=DQ$5,ROUNDDOWN((task_end-task_start+1)*task_progress,0)+task_start-1&gt;=DQ$5)</formula>
    </cfRule>
    <cfRule type="expression" dxfId="318" priority="354" stopIfTrue="1">
      <formula>AND(task_end&gt;=DQ$5,task_start&lt;DR$5)</formula>
    </cfRule>
  </conditionalFormatting>
  <conditionalFormatting sqref="D27">
    <cfRule type="dataBar" priority="349">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7:BL27">
    <cfRule type="expression" dxfId="317" priority="352">
      <formula>AND(TODAY()&gt;=I$5,TODAY()&lt;J$5)</formula>
    </cfRule>
  </conditionalFormatting>
  <conditionalFormatting sqref="I27:BL27">
    <cfRule type="expression" dxfId="316" priority="350">
      <formula>AND(task_start&lt;=I$5,ROUNDDOWN((task_end-task_start+1)*task_progress,0)+task_start-1&gt;=I$5)</formula>
    </cfRule>
    <cfRule type="expression" dxfId="315" priority="351" stopIfTrue="1">
      <formula>AND(task_end&gt;=I$5,task_start&lt;J$5)</formula>
    </cfRule>
  </conditionalFormatting>
  <conditionalFormatting sqref="BM27:BS27">
    <cfRule type="expression" dxfId="314" priority="348">
      <formula>AND(TODAY()&gt;=BM$5,TODAY()&lt;BN$5)</formula>
    </cfRule>
  </conditionalFormatting>
  <conditionalFormatting sqref="BM27:BS27">
    <cfRule type="expression" dxfId="313" priority="346">
      <formula>AND(task_start&lt;=BM$5,ROUNDDOWN((task_end-task_start+1)*task_progress,0)+task_start-1&gt;=BM$5)</formula>
    </cfRule>
    <cfRule type="expression" dxfId="312" priority="347" stopIfTrue="1">
      <formula>AND(task_end&gt;=BM$5,task_start&lt;BN$5)</formula>
    </cfRule>
  </conditionalFormatting>
  <conditionalFormatting sqref="BT27:BZ27">
    <cfRule type="expression" dxfId="311" priority="345">
      <formula>AND(TODAY()&gt;=BT$5,TODAY()&lt;BU$5)</formula>
    </cfRule>
  </conditionalFormatting>
  <conditionalFormatting sqref="BT27:BZ27">
    <cfRule type="expression" dxfId="310" priority="343">
      <formula>AND(task_start&lt;=BT$5,ROUNDDOWN((task_end-task_start+1)*task_progress,0)+task_start-1&gt;=BT$5)</formula>
    </cfRule>
    <cfRule type="expression" dxfId="309" priority="344" stopIfTrue="1">
      <formula>AND(task_end&gt;=BT$5,task_start&lt;BU$5)</formula>
    </cfRule>
  </conditionalFormatting>
  <conditionalFormatting sqref="CA27:CG27">
    <cfRule type="expression" dxfId="308" priority="342">
      <formula>AND(TODAY()&gt;=CA$5,TODAY()&lt;CB$5)</formula>
    </cfRule>
  </conditionalFormatting>
  <conditionalFormatting sqref="CA27:CG27">
    <cfRule type="expression" dxfId="307" priority="340">
      <formula>AND(task_start&lt;=CA$5,ROUNDDOWN((task_end-task_start+1)*task_progress,0)+task_start-1&gt;=CA$5)</formula>
    </cfRule>
    <cfRule type="expression" dxfId="306" priority="341" stopIfTrue="1">
      <formula>AND(task_end&gt;=CA$5,task_start&lt;CB$5)</formula>
    </cfRule>
  </conditionalFormatting>
  <conditionalFormatting sqref="CH27:DB27">
    <cfRule type="expression" dxfId="305" priority="339">
      <formula>AND(TODAY()&gt;=CH$5,TODAY()&lt;CI$5)</formula>
    </cfRule>
  </conditionalFormatting>
  <conditionalFormatting sqref="CH27:DB27">
    <cfRule type="expression" dxfId="304" priority="337">
      <formula>AND(task_start&lt;=CH$5,ROUNDDOWN((task_end-task_start+1)*task_progress,0)+task_start-1&gt;=CH$5)</formula>
    </cfRule>
    <cfRule type="expression" dxfId="303" priority="338" stopIfTrue="1">
      <formula>AND(task_end&gt;=CH$5,task_start&lt;CI$5)</formula>
    </cfRule>
  </conditionalFormatting>
  <conditionalFormatting sqref="DC27:DI27">
    <cfRule type="expression" dxfId="302" priority="336">
      <formula>AND(TODAY()&gt;=DC$5,TODAY()&lt;DD$5)</formula>
    </cfRule>
  </conditionalFormatting>
  <conditionalFormatting sqref="DC27:DI27">
    <cfRule type="expression" dxfId="301" priority="334">
      <formula>AND(task_start&lt;=DC$5,ROUNDDOWN((task_end-task_start+1)*task_progress,0)+task_start-1&gt;=DC$5)</formula>
    </cfRule>
    <cfRule type="expression" dxfId="300" priority="335" stopIfTrue="1">
      <formula>AND(task_end&gt;=DC$5,task_start&lt;DD$5)</formula>
    </cfRule>
  </conditionalFormatting>
  <conditionalFormatting sqref="DJ27:DP27">
    <cfRule type="expression" dxfId="299" priority="333">
      <formula>AND(TODAY()&gt;=DJ$5,TODAY()&lt;DK$5)</formula>
    </cfRule>
  </conditionalFormatting>
  <conditionalFormatting sqref="DJ27:DP27">
    <cfRule type="expression" dxfId="298" priority="331">
      <formula>AND(task_start&lt;=DJ$5,ROUNDDOWN((task_end-task_start+1)*task_progress,0)+task_start-1&gt;=DJ$5)</formula>
    </cfRule>
    <cfRule type="expression" dxfId="297" priority="332" stopIfTrue="1">
      <formula>AND(task_end&gt;=DJ$5,task_start&lt;DK$5)</formula>
    </cfRule>
  </conditionalFormatting>
  <conditionalFormatting sqref="DQ27:DW27">
    <cfRule type="expression" dxfId="296" priority="330">
      <formula>AND(TODAY()&gt;=DQ$5,TODAY()&lt;DR$5)</formula>
    </cfRule>
  </conditionalFormatting>
  <conditionalFormatting sqref="DQ27:DW27">
    <cfRule type="expression" dxfId="295" priority="328">
      <formula>AND(task_start&lt;=DQ$5,ROUNDDOWN((task_end-task_start+1)*task_progress,0)+task_start-1&gt;=DQ$5)</formula>
    </cfRule>
    <cfRule type="expression" dxfId="294" priority="329" stopIfTrue="1">
      <formula>AND(task_end&gt;=DQ$5,task_start&lt;DR$5)</formula>
    </cfRule>
  </conditionalFormatting>
  <conditionalFormatting sqref="I35:BL35">
    <cfRule type="expression" dxfId="293" priority="327">
      <formula>AND(TODAY()&gt;=I$5,TODAY()&lt;J$5)</formula>
    </cfRule>
  </conditionalFormatting>
  <conditionalFormatting sqref="I35:BL35">
    <cfRule type="expression" dxfId="292" priority="325">
      <formula>AND(task_start&lt;=I$5,ROUNDDOWN((task_end-task_start+1)*task_progress,0)+task_start-1&gt;=I$5)</formula>
    </cfRule>
    <cfRule type="expression" dxfId="291" priority="326" stopIfTrue="1">
      <formula>AND(task_end&gt;=I$5,task_start&lt;J$5)</formula>
    </cfRule>
  </conditionalFormatting>
  <conditionalFormatting sqref="BM35:BS35">
    <cfRule type="expression" dxfId="290" priority="324">
      <formula>AND(TODAY()&gt;=BM$5,TODAY()&lt;BN$5)</formula>
    </cfRule>
  </conditionalFormatting>
  <conditionalFormatting sqref="BM35:BS35">
    <cfRule type="expression" dxfId="289" priority="322">
      <formula>AND(task_start&lt;=BM$5,ROUNDDOWN((task_end-task_start+1)*task_progress,0)+task_start-1&gt;=BM$5)</formula>
    </cfRule>
    <cfRule type="expression" dxfId="288" priority="323" stopIfTrue="1">
      <formula>AND(task_end&gt;=BM$5,task_start&lt;BN$5)</formula>
    </cfRule>
  </conditionalFormatting>
  <conditionalFormatting sqref="BT35:BZ35">
    <cfRule type="expression" dxfId="287" priority="321">
      <formula>AND(TODAY()&gt;=BT$5,TODAY()&lt;BU$5)</formula>
    </cfRule>
  </conditionalFormatting>
  <conditionalFormatting sqref="BT35:BZ35">
    <cfRule type="expression" dxfId="286" priority="319">
      <formula>AND(task_start&lt;=BT$5,ROUNDDOWN((task_end-task_start+1)*task_progress,0)+task_start-1&gt;=BT$5)</formula>
    </cfRule>
    <cfRule type="expression" dxfId="285" priority="320" stopIfTrue="1">
      <formula>AND(task_end&gt;=BT$5,task_start&lt;BU$5)</formula>
    </cfRule>
  </conditionalFormatting>
  <conditionalFormatting sqref="CA35:CG35">
    <cfRule type="expression" dxfId="284" priority="318">
      <formula>AND(TODAY()&gt;=CA$5,TODAY()&lt;CB$5)</formula>
    </cfRule>
  </conditionalFormatting>
  <conditionalFormatting sqref="CA35:CG35">
    <cfRule type="expression" dxfId="283" priority="316">
      <formula>AND(task_start&lt;=CA$5,ROUNDDOWN((task_end-task_start+1)*task_progress,0)+task_start-1&gt;=CA$5)</formula>
    </cfRule>
    <cfRule type="expression" dxfId="282" priority="317" stopIfTrue="1">
      <formula>AND(task_end&gt;=CA$5,task_start&lt;CB$5)</formula>
    </cfRule>
  </conditionalFormatting>
  <conditionalFormatting sqref="CH35:DB35">
    <cfRule type="expression" dxfId="281" priority="315">
      <formula>AND(TODAY()&gt;=CH$5,TODAY()&lt;CI$5)</formula>
    </cfRule>
  </conditionalFormatting>
  <conditionalFormatting sqref="CH35:DB35">
    <cfRule type="expression" dxfId="280" priority="313">
      <formula>AND(task_start&lt;=CH$5,ROUNDDOWN((task_end-task_start+1)*task_progress,0)+task_start-1&gt;=CH$5)</formula>
    </cfRule>
    <cfRule type="expression" dxfId="279" priority="314" stopIfTrue="1">
      <formula>AND(task_end&gt;=CH$5,task_start&lt;CI$5)</formula>
    </cfRule>
  </conditionalFormatting>
  <conditionalFormatting sqref="DI35:DO35">
    <cfRule type="expression" dxfId="278" priority="309">
      <formula>AND(TODAY()&gt;=DJ$5,TODAY()&lt;DK$5)</formula>
    </cfRule>
  </conditionalFormatting>
  <conditionalFormatting sqref="DI35:DO35">
    <cfRule type="expression" dxfId="277" priority="307">
      <formula>AND(task_start&lt;=DJ$5,ROUNDDOWN((task_end-task_start+1)*task_progress,0)+task_start-1&gt;=DJ$5)</formula>
    </cfRule>
    <cfRule type="expression" dxfId="276" priority="308" stopIfTrue="1">
      <formula>AND(task_end&gt;=DJ$5,task_start&lt;DK$5)</formula>
    </cfRule>
  </conditionalFormatting>
  <conditionalFormatting sqref="DP35:DV35">
    <cfRule type="expression" dxfId="275" priority="306">
      <formula>AND(TODAY()&gt;=DQ$5,TODAY()&lt;DR$5)</formula>
    </cfRule>
  </conditionalFormatting>
  <conditionalFormatting sqref="DP35:DV35">
    <cfRule type="expression" dxfId="274" priority="304">
      <formula>AND(task_start&lt;=DQ$5,ROUNDDOWN((task_end-task_start+1)*task_progress,0)+task_start-1&gt;=DQ$5)</formula>
    </cfRule>
    <cfRule type="expression" dxfId="273" priority="305" stopIfTrue="1">
      <formula>AND(task_end&gt;=DQ$5,task_start&lt;DR$5)</formula>
    </cfRule>
  </conditionalFormatting>
  <conditionalFormatting sqref="I36:BL36">
    <cfRule type="expression" dxfId="272" priority="303">
      <formula>AND(TODAY()&gt;=I$5,TODAY()&lt;J$5)</formula>
    </cfRule>
  </conditionalFormatting>
  <conditionalFormatting sqref="I36:BL36">
    <cfRule type="expression" dxfId="271" priority="301">
      <formula>AND(task_start&lt;=I$5,ROUNDDOWN((task_end-task_start+1)*task_progress,0)+task_start-1&gt;=I$5)</formula>
    </cfRule>
    <cfRule type="expression" dxfId="270" priority="302" stopIfTrue="1">
      <formula>AND(task_end&gt;=I$5,task_start&lt;J$5)</formula>
    </cfRule>
  </conditionalFormatting>
  <conditionalFormatting sqref="BM36:BS36">
    <cfRule type="expression" dxfId="269" priority="300">
      <formula>AND(TODAY()&gt;=BM$5,TODAY()&lt;BN$5)</formula>
    </cfRule>
  </conditionalFormatting>
  <conditionalFormatting sqref="BM36:BS36">
    <cfRule type="expression" dxfId="268" priority="298">
      <formula>AND(task_start&lt;=BM$5,ROUNDDOWN((task_end-task_start+1)*task_progress,0)+task_start-1&gt;=BM$5)</formula>
    </cfRule>
    <cfRule type="expression" dxfId="267" priority="299" stopIfTrue="1">
      <formula>AND(task_end&gt;=BM$5,task_start&lt;BN$5)</formula>
    </cfRule>
  </conditionalFormatting>
  <conditionalFormatting sqref="BT36:BZ36">
    <cfRule type="expression" dxfId="266" priority="297">
      <formula>AND(TODAY()&gt;=BT$5,TODAY()&lt;BU$5)</formula>
    </cfRule>
  </conditionalFormatting>
  <conditionalFormatting sqref="BT36:BZ36">
    <cfRule type="expression" dxfId="265" priority="295">
      <formula>AND(task_start&lt;=BT$5,ROUNDDOWN((task_end-task_start+1)*task_progress,0)+task_start-1&gt;=BT$5)</formula>
    </cfRule>
    <cfRule type="expression" dxfId="264" priority="296" stopIfTrue="1">
      <formula>AND(task_end&gt;=BT$5,task_start&lt;BU$5)</formula>
    </cfRule>
  </conditionalFormatting>
  <conditionalFormatting sqref="CA36:CG36">
    <cfRule type="expression" dxfId="263" priority="294">
      <formula>AND(TODAY()&gt;=CA$5,TODAY()&lt;CB$5)</formula>
    </cfRule>
  </conditionalFormatting>
  <conditionalFormatting sqref="CA36:CG36">
    <cfRule type="expression" dxfId="262" priority="292">
      <formula>AND(task_start&lt;=CA$5,ROUNDDOWN((task_end-task_start+1)*task_progress,0)+task_start-1&gt;=CA$5)</formula>
    </cfRule>
    <cfRule type="expression" dxfId="261" priority="293" stopIfTrue="1">
      <formula>AND(task_end&gt;=CA$5,task_start&lt;CB$5)</formula>
    </cfRule>
  </conditionalFormatting>
  <conditionalFormatting sqref="CH36:DB36">
    <cfRule type="expression" dxfId="260" priority="291">
      <formula>AND(TODAY()&gt;=CH$5,TODAY()&lt;CI$5)</formula>
    </cfRule>
  </conditionalFormatting>
  <conditionalFormatting sqref="CH36:DB36">
    <cfRule type="expression" dxfId="259" priority="289">
      <formula>AND(task_start&lt;=CH$5,ROUNDDOWN((task_end-task_start+1)*task_progress,0)+task_start-1&gt;=CH$5)</formula>
    </cfRule>
    <cfRule type="expression" dxfId="258" priority="290" stopIfTrue="1">
      <formula>AND(task_end&gt;=CH$5,task_start&lt;CI$5)</formula>
    </cfRule>
  </conditionalFormatting>
  <conditionalFormatting sqref="DI36:DO36">
    <cfRule type="expression" dxfId="257" priority="285">
      <formula>AND(TODAY()&gt;=DJ$5,TODAY()&lt;DK$5)</formula>
    </cfRule>
  </conditionalFormatting>
  <conditionalFormatting sqref="DI36:DO36">
    <cfRule type="expression" dxfId="256" priority="283">
      <formula>AND(task_start&lt;=DJ$5,ROUNDDOWN((task_end-task_start+1)*task_progress,0)+task_start-1&gt;=DJ$5)</formula>
    </cfRule>
    <cfRule type="expression" dxfId="255" priority="284" stopIfTrue="1">
      <formula>AND(task_end&gt;=DJ$5,task_start&lt;DK$5)</formula>
    </cfRule>
  </conditionalFormatting>
  <conditionalFormatting sqref="DP36:DV36">
    <cfRule type="expression" dxfId="254" priority="282">
      <formula>AND(TODAY()&gt;=DQ$5,TODAY()&lt;DR$5)</formula>
    </cfRule>
  </conditionalFormatting>
  <conditionalFormatting sqref="DP36:DV36">
    <cfRule type="expression" dxfId="253" priority="280">
      <formula>AND(task_start&lt;=DQ$5,ROUNDDOWN((task_end-task_start+1)*task_progress,0)+task_start-1&gt;=DQ$5)</formula>
    </cfRule>
    <cfRule type="expression" dxfId="252" priority="281" stopIfTrue="1">
      <formula>AND(task_end&gt;=DQ$5,task_start&lt;DR$5)</formula>
    </cfRule>
  </conditionalFormatting>
  <conditionalFormatting sqref="D28">
    <cfRule type="dataBar" priority="276">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8:BL28">
    <cfRule type="expression" dxfId="251" priority="279">
      <formula>AND(TODAY()&gt;=I$5,TODAY()&lt;J$5)</formula>
    </cfRule>
  </conditionalFormatting>
  <conditionalFormatting sqref="I28:BL28">
    <cfRule type="expression" dxfId="250" priority="277">
      <formula>AND(task_start&lt;=I$5,ROUNDDOWN((task_end-task_start+1)*task_progress,0)+task_start-1&gt;=I$5)</formula>
    </cfRule>
    <cfRule type="expression" dxfId="249" priority="278" stopIfTrue="1">
      <formula>AND(task_end&gt;=I$5,task_start&lt;J$5)</formula>
    </cfRule>
  </conditionalFormatting>
  <conditionalFormatting sqref="BM28:BS28">
    <cfRule type="expression" dxfId="248" priority="275">
      <formula>AND(TODAY()&gt;=BM$5,TODAY()&lt;BN$5)</formula>
    </cfRule>
  </conditionalFormatting>
  <conditionalFormatting sqref="BM28:BS28">
    <cfRule type="expression" dxfId="247" priority="273">
      <formula>AND(task_start&lt;=BM$5,ROUNDDOWN((task_end-task_start+1)*task_progress,0)+task_start-1&gt;=BM$5)</formula>
    </cfRule>
    <cfRule type="expression" dxfId="246" priority="274" stopIfTrue="1">
      <formula>AND(task_end&gt;=BM$5,task_start&lt;BN$5)</formula>
    </cfRule>
  </conditionalFormatting>
  <conditionalFormatting sqref="BT28:BZ28">
    <cfRule type="expression" dxfId="245" priority="272">
      <formula>AND(TODAY()&gt;=BT$5,TODAY()&lt;BU$5)</formula>
    </cfRule>
  </conditionalFormatting>
  <conditionalFormatting sqref="BT28:BZ28">
    <cfRule type="expression" dxfId="244" priority="270">
      <formula>AND(task_start&lt;=BT$5,ROUNDDOWN((task_end-task_start+1)*task_progress,0)+task_start-1&gt;=BT$5)</formula>
    </cfRule>
    <cfRule type="expression" dxfId="243" priority="271" stopIfTrue="1">
      <formula>AND(task_end&gt;=BT$5,task_start&lt;BU$5)</formula>
    </cfRule>
  </conditionalFormatting>
  <conditionalFormatting sqref="CA28:CG28">
    <cfRule type="expression" dxfId="242" priority="269">
      <formula>AND(TODAY()&gt;=CA$5,TODAY()&lt;CB$5)</formula>
    </cfRule>
  </conditionalFormatting>
  <conditionalFormatting sqref="CA28:CG28">
    <cfRule type="expression" dxfId="241" priority="267">
      <formula>AND(task_start&lt;=CA$5,ROUNDDOWN((task_end-task_start+1)*task_progress,0)+task_start-1&gt;=CA$5)</formula>
    </cfRule>
    <cfRule type="expression" dxfId="240" priority="268" stopIfTrue="1">
      <formula>AND(task_end&gt;=CA$5,task_start&lt;CB$5)</formula>
    </cfRule>
  </conditionalFormatting>
  <conditionalFormatting sqref="CH28:DB28">
    <cfRule type="expression" dxfId="239" priority="266">
      <formula>AND(TODAY()&gt;=CH$5,TODAY()&lt;CI$5)</formula>
    </cfRule>
  </conditionalFormatting>
  <conditionalFormatting sqref="CH28:DB28">
    <cfRule type="expression" dxfId="238" priority="264">
      <formula>AND(task_start&lt;=CH$5,ROUNDDOWN((task_end-task_start+1)*task_progress,0)+task_start-1&gt;=CH$5)</formula>
    </cfRule>
    <cfRule type="expression" dxfId="237" priority="265" stopIfTrue="1">
      <formula>AND(task_end&gt;=CH$5,task_start&lt;CI$5)</formula>
    </cfRule>
  </conditionalFormatting>
  <conditionalFormatting sqref="DC28:DI28">
    <cfRule type="expression" dxfId="236" priority="263">
      <formula>AND(TODAY()&gt;=DC$5,TODAY()&lt;DD$5)</formula>
    </cfRule>
  </conditionalFormatting>
  <conditionalFormatting sqref="DC28:DI28">
    <cfRule type="expression" dxfId="235" priority="261">
      <formula>AND(task_start&lt;=DC$5,ROUNDDOWN((task_end-task_start+1)*task_progress,0)+task_start-1&gt;=DC$5)</formula>
    </cfRule>
    <cfRule type="expression" dxfId="234" priority="262" stopIfTrue="1">
      <formula>AND(task_end&gt;=DC$5,task_start&lt;DD$5)</formula>
    </cfRule>
  </conditionalFormatting>
  <conditionalFormatting sqref="DJ28:DP28">
    <cfRule type="expression" dxfId="233" priority="260">
      <formula>AND(TODAY()&gt;=DJ$5,TODAY()&lt;DK$5)</formula>
    </cfRule>
  </conditionalFormatting>
  <conditionalFormatting sqref="DJ28:DP28">
    <cfRule type="expression" dxfId="232" priority="258">
      <formula>AND(task_start&lt;=DJ$5,ROUNDDOWN((task_end-task_start+1)*task_progress,0)+task_start-1&gt;=DJ$5)</formula>
    </cfRule>
    <cfRule type="expression" dxfId="231" priority="259" stopIfTrue="1">
      <formula>AND(task_end&gt;=DJ$5,task_start&lt;DK$5)</formula>
    </cfRule>
  </conditionalFormatting>
  <conditionalFormatting sqref="DQ28:DW28">
    <cfRule type="expression" dxfId="230" priority="257">
      <formula>AND(TODAY()&gt;=DQ$5,TODAY()&lt;DR$5)</formula>
    </cfRule>
  </conditionalFormatting>
  <conditionalFormatting sqref="DQ28:DW28">
    <cfRule type="expression" dxfId="229" priority="255">
      <formula>AND(task_start&lt;=DQ$5,ROUNDDOWN((task_end-task_start+1)*task_progress,0)+task_start-1&gt;=DQ$5)</formula>
    </cfRule>
    <cfRule type="expression" dxfId="228" priority="256" stopIfTrue="1">
      <formula>AND(task_end&gt;=DQ$5,task_start&lt;DR$5)</formula>
    </cfRule>
  </conditionalFormatting>
  <conditionalFormatting sqref="I31:BL31">
    <cfRule type="expression" dxfId="227" priority="254">
      <formula>AND(TODAY()&gt;=I$5,TODAY()&lt;J$5)</formula>
    </cfRule>
  </conditionalFormatting>
  <conditionalFormatting sqref="I31:BL31">
    <cfRule type="expression" dxfId="226" priority="252">
      <formula>AND(task_start&lt;=I$5,ROUNDDOWN((task_end-task_start+1)*task_progress,0)+task_start-1&gt;=I$5)</formula>
    </cfRule>
    <cfRule type="expression" dxfId="225" priority="253" stopIfTrue="1">
      <formula>AND(task_end&gt;=I$5,task_start&lt;J$5)</formula>
    </cfRule>
  </conditionalFormatting>
  <conditionalFormatting sqref="BM31:BS31">
    <cfRule type="expression" dxfId="224" priority="251">
      <formula>AND(TODAY()&gt;=BM$5,TODAY()&lt;BN$5)</formula>
    </cfRule>
  </conditionalFormatting>
  <conditionalFormatting sqref="BM31:BS31">
    <cfRule type="expression" dxfId="223" priority="249">
      <formula>AND(task_start&lt;=BM$5,ROUNDDOWN((task_end-task_start+1)*task_progress,0)+task_start-1&gt;=BM$5)</formula>
    </cfRule>
    <cfRule type="expression" dxfId="222" priority="250" stopIfTrue="1">
      <formula>AND(task_end&gt;=BM$5,task_start&lt;BN$5)</formula>
    </cfRule>
  </conditionalFormatting>
  <conditionalFormatting sqref="BT31:BZ31">
    <cfRule type="expression" dxfId="221" priority="248">
      <formula>AND(TODAY()&gt;=BT$5,TODAY()&lt;BU$5)</formula>
    </cfRule>
  </conditionalFormatting>
  <conditionalFormatting sqref="BT31:BZ31">
    <cfRule type="expression" dxfId="220" priority="246">
      <formula>AND(task_start&lt;=BT$5,ROUNDDOWN((task_end-task_start+1)*task_progress,0)+task_start-1&gt;=BT$5)</formula>
    </cfRule>
    <cfRule type="expression" dxfId="219" priority="247" stopIfTrue="1">
      <formula>AND(task_end&gt;=BT$5,task_start&lt;BU$5)</formula>
    </cfRule>
  </conditionalFormatting>
  <conditionalFormatting sqref="CA31:CG31">
    <cfRule type="expression" dxfId="218" priority="245">
      <formula>AND(TODAY()&gt;=CA$5,TODAY()&lt;CB$5)</formula>
    </cfRule>
  </conditionalFormatting>
  <conditionalFormatting sqref="CA31:CG31">
    <cfRule type="expression" dxfId="217" priority="243">
      <formula>AND(task_start&lt;=CA$5,ROUNDDOWN((task_end-task_start+1)*task_progress,0)+task_start-1&gt;=CA$5)</formula>
    </cfRule>
    <cfRule type="expression" dxfId="216" priority="244" stopIfTrue="1">
      <formula>AND(task_end&gt;=CA$5,task_start&lt;CB$5)</formula>
    </cfRule>
  </conditionalFormatting>
  <conditionalFormatting sqref="CH31:DB31">
    <cfRule type="expression" dxfId="215" priority="242">
      <formula>AND(TODAY()&gt;=CH$5,TODAY()&lt;CI$5)</formula>
    </cfRule>
  </conditionalFormatting>
  <conditionalFormatting sqref="CH31:DB31">
    <cfRule type="expression" dxfId="214" priority="240">
      <formula>AND(task_start&lt;=CH$5,ROUNDDOWN((task_end-task_start+1)*task_progress,0)+task_start-1&gt;=CH$5)</formula>
    </cfRule>
    <cfRule type="expression" dxfId="213" priority="241" stopIfTrue="1">
      <formula>AND(task_end&gt;=CH$5,task_start&lt;CI$5)</formula>
    </cfRule>
  </conditionalFormatting>
  <conditionalFormatting sqref="DC31:DI31">
    <cfRule type="expression" dxfId="212" priority="239">
      <formula>AND(TODAY()&gt;=DC$5,TODAY()&lt;DD$5)</formula>
    </cfRule>
  </conditionalFormatting>
  <conditionalFormatting sqref="DC31:DI31">
    <cfRule type="expression" dxfId="211" priority="237">
      <formula>AND(task_start&lt;=DC$5,ROUNDDOWN((task_end-task_start+1)*task_progress,0)+task_start-1&gt;=DC$5)</formula>
    </cfRule>
    <cfRule type="expression" dxfId="210" priority="238" stopIfTrue="1">
      <formula>AND(task_end&gt;=DC$5,task_start&lt;DD$5)</formula>
    </cfRule>
  </conditionalFormatting>
  <conditionalFormatting sqref="DJ31:DP31">
    <cfRule type="expression" dxfId="209" priority="236">
      <formula>AND(TODAY()&gt;=DJ$5,TODAY()&lt;DK$5)</formula>
    </cfRule>
  </conditionalFormatting>
  <conditionalFormatting sqref="DJ31:DP31">
    <cfRule type="expression" dxfId="208" priority="234">
      <formula>AND(task_start&lt;=DJ$5,ROUNDDOWN((task_end-task_start+1)*task_progress,0)+task_start-1&gt;=DJ$5)</formula>
    </cfRule>
    <cfRule type="expression" dxfId="207" priority="235" stopIfTrue="1">
      <formula>AND(task_end&gt;=DJ$5,task_start&lt;DK$5)</formula>
    </cfRule>
  </conditionalFormatting>
  <conditionalFormatting sqref="DQ31:DW31">
    <cfRule type="expression" dxfId="206" priority="233">
      <formula>AND(TODAY()&gt;=DQ$5,TODAY()&lt;DR$5)</formula>
    </cfRule>
  </conditionalFormatting>
  <conditionalFormatting sqref="DQ31:DW31">
    <cfRule type="expression" dxfId="205" priority="231">
      <formula>AND(task_start&lt;=DQ$5,ROUNDDOWN((task_end-task_start+1)*task_progress,0)+task_start-1&gt;=DQ$5)</formula>
    </cfRule>
    <cfRule type="expression" dxfId="204" priority="232" stopIfTrue="1">
      <formula>AND(task_end&gt;=DQ$5,task_start&lt;DR$5)</formula>
    </cfRule>
  </conditionalFormatting>
  <conditionalFormatting sqref="I32:BL32">
    <cfRule type="expression" dxfId="203" priority="230">
      <formula>AND(TODAY()&gt;=I$5,TODAY()&lt;J$5)</formula>
    </cfRule>
  </conditionalFormatting>
  <conditionalFormatting sqref="I32:BL32">
    <cfRule type="expression" dxfId="202" priority="228">
      <formula>AND(task_start&lt;=I$5,ROUNDDOWN((task_end-task_start+1)*task_progress,0)+task_start-1&gt;=I$5)</formula>
    </cfRule>
    <cfRule type="expression" dxfId="201" priority="229" stopIfTrue="1">
      <formula>AND(task_end&gt;=I$5,task_start&lt;J$5)</formula>
    </cfRule>
  </conditionalFormatting>
  <conditionalFormatting sqref="BM32:BS32">
    <cfRule type="expression" dxfId="200" priority="227">
      <formula>AND(TODAY()&gt;=BM$5,TODAY()&lt;BN$5)</formula>
    </cfRule>
  </conditionalFormatting>
  <conditionalFormatting sqref="BM32:BS32">
    <cfRule type="expression" dxfId="199" priority="225">
      <formula>AND(task_start&lt;=BM$5,ROUNDDOWN((task_end-task_start+1)*task_progress,0)+task_start-1&gt;=BM$5)</formula>
    </cfRule>
    <cfRule type="expression" dxfId="198" priority="226" stopIfTrue="1">
      <formula>AND(task_end&gt;=BM$5,task_start&lt;BN$5)</formula>
    </cfRule>
  </conditionalFormatting>
  <conditionalFormatting sqref="BT32:BZ32">
    <cfRule type="expression" dxfId="197" priority="224">
      <formula>AND(TODAY()&gt;=BT$5,TODAY()&lt;BU$5)</formula>
    </cfRule>
  </conditionalFormatting>
  <conditionalFormatting sqref="BT32:BZ32">
    <cfRule type="expression" dxfId="196" priority="222">
      <formula>AND(task_start&lt;=BT$5,ROUNDDOWN((task_end-task_start+1)*task_progress,0)+task_start-1&gt;=BT$5)</formula>
    </cfRule>
    <cfRule type="expression" dxfId="195" priority="223" stopIfTrue="1">
      <formula>AND(task_end&gt;=BT$5,task_start&lt;BU$5)</formula>
    </cfRule>
  </conditionalFormatting>
  <conditionalFormatting sqref="CA32:CG32">
    <cfRule type="expression" dxfId="194" priority="221">
      <formula>AND(TODAY()&gt;=CA$5,TODAY()&lt;CB$5)</formula>
    </cfRule>
  </conditionalFormatting>
  <conditionalFormatting sqref="CA32:CG32">
    <cfRule type="expression" dxfId="193" priority="219">
      <formula>AND(task_start&lt;=CA$5,ROUNDDOWN((task_end-task_start+1)*task_progress,0)+task_start-1&gt;=CA$5)</formula>
    </cfRule>
    <cfRule type="expression" dxfId="192" priority="220" stopIfTrue="1">
      <formula>AND(task_end&gt;=CA$5,task_start&lt;CB$5)</formula>
    </cfRule>
  </conditionalFormatting>
  <conditionalFormatting sqref="CH32:DB32">
    <cfRule type="expression" dxfId="191" priority="218">
      <formula>AND(TODAY()&gt;=CH$5,TODAY()&lt;CI$5)</formula>
    </cfRule>
  </conditionalFormatting>
  <conditionalFormatting sqref="CH32:DB32">
    <cfRule type="expression" dxfId="190" priority="216">
      <formula>AND(task_start&lt;=CH$5,ROUNDDOWN((task_end-task_start+1)*task_progress,0)+task_start-1&gt;=CH$5)</formula>
    </cfRule>
    <cfRule type="expression" dxfId="189" priority="217" stopIfTrue="1">
      <formula>AND(task_end&gt;=CH$5,task_start&lt;CI$5)</formula>
    </cfRule>
  </conditionalFormatting>
  <conditionalFormatting sqref="DC32:DI32">
    <cfRule type="expression" dxfId="188" priority="215">
      <formula>AND(TODAY()&gt;=DC$5,TODAY()&lt;DD$5)</formula>
    </cfRule>
  </conditionalFormatting>
  <conditionalFormatting sqref="DC32:DI32">
    <cfRule type="expression" dxfId="187" priority="213">
      <formula>AND(task_start&lt;=DC$5,ROUNDDOWN((task_end-task_start+1)*task_progress,0)+task_start-1&gt;=DC$5)</formula>
    </cfRule>
    <cfRule type="expression" dxfId="186" priority="214" stopIfTrue="1">
      <formula>AND(task_end&gt;=DC$5,task_start&lt;DD$5)</formula>
    </cfRule>
  </conditionalFormatting>
  <conditionalFormatting sqref="DJ32:DP32">
    <cfRule type="expression" dxfId="185" priority="212">
      <formula>AND(TODAY()&gt;=DJ$5,TODAY()&lt;DK$5)</formula>
    </cfRule>
  </conditionalFormatting>
  <conditionalFormatting sqref="DJ32:DP32">
    <cfRule type="expression" dxfId="184" priority="210">
      <formula>AND(task_start&lt;=DJ$5,ROUNDDOWN((task_end-task_start+1)*task_progress,0)+task_start-1&gt;=DJ$5)</formula>
    </cfRule>
    <cfRule type="expression" dxfId="183" priority="211" stopIfTrue="1">
      <formula>AND(task_end&gt;=DJ$5,task_start&lt;DK$5)</formula>
    </cfRule>
  </conditionalFormatting>
  <conditionalFormatting sqref="DQ32:DW32">
    <cfRule type="expression" dxfId="182" priority="209">
      <formula>AND(TODAY()&gt;=DQ$5,TODAY()&lt;DR$5)</formula>
    </cfRule>
  </conditionalFormatting>
  <conditionalFormatting sqref="DQ32:DW32">
    <cfRule type="expression" dxfId="181" priority="207">
      <formula>AND(task_start&lt;=DQ$5,ROUNDDOWN((task_end-task_start+1)*task_progress,0)+task_start-1&gt;=DQ$5)</formula>
    </cfRule>
    <cfRule type="expression" dxfId="180" priority="208" stopIfTrue="1">
      <formula>AND(task_end&gt;=DQ$5,task_start&lt;DR$5)</formula>
    </cfRule>
  </conditionalFormatting>
  <conditionalFormatting sqref="I32:BL32">
    <cfRule type="expression" dxfId="179" priority="181">
      <formula>AND(TODAY()&gt;=I$5,TODAY()&lt;J$5)</formula>
    </cfRule>
  </conditionalFormatting>
  <conditionalFormatting sqref="I32:BL32">
    <cfRule type="expression" dxfId="178" priority="179">
      <formula>AND(task_start&lt;=I$5,ROUNDDOWN((task_end-task_start+1)*task_progress,0)+task_start-1&gt;=I$5)</formula>
    </cfRule>
    <cfRule type="expression" dxfId="177" priority="180" stopIfTrue="1">
      <formula>AND(task_end&gt;=I$5,task_start&lt;J$5)</formula>
    </cfRule>
  </conditionalFormatting>
  <conditionalFormatting sqref="BM32:BS32">
    <cfRule type="expression" dxfId="176" priority="178">
      <formula>AND(TODAY()&gt;=BM$5,TODAY()&lt;BN$5)</formula>
    </cfRule>
  </conditionalFormatting>
  <conditionalFormatting sqref="BM32:BS32">
    <cfRule type="expression" dxfId="175" priority="176">
      <formula>AND(task_start&lt;=BM$5,ROUNDDOWN((task_end-task_start+1)*task_progress,0)+task_start-1&gt;=BM$5)</formula>
    </cfRule>
    <cfRule type="expression" dxfId="174" priority="177" stopIfTrue="1">
      <formula>AND(task_end&gt;=BM$5,task_start&lt;BN$5)</formula>
    </cfRule>
  </conditionalFormatting>
  <conditionalFormatting sqref="BT32:BZ32">
    <cfRule type="expression" dxfId="173" priority="175">
      <formula>AND(TODAY()&gt;=BT$5,TODAY()&lt;BU$5)</formula>
    </cfRule>
  </conditionalFormatting>
  <conditionalFormatting sqref="BT32:BZ32">
    <cfRule type="expression" dxfId="172" priority="173">
      <formula>AND(task_start&lt;=BT$5,ROUNDDOWN((task_end-task_start+1)*task_progress,0)+task_start-1&gt;=BT$5)</formula>
    </cfRule>
    <cfRule type="expression" dxfId="171" priority="174" stopIfTrue="1">
      <formula>AND(task_end&gt;=BT$5,task_start&lt;BU$5)</formula>
    </cfRule>
  </conditionalFormatting>
  <conditionalFormatting sqref="CA32:CG32">
    <cfRule type="expression" dxfId="170" priority="172">
      <formula>AND(TODAY()&gt;=CA$5,TODAY()&lt;CB$5)</formula>
    </cfRule>
  </conditionalFormatting>
  <conditionalFormatting sqref="CA32:CG32">
    <cfRule type="expression" dxfId="169" priority="170">
      <formula>AND(task_start&lt;=CA$5,ROUNDDOWN((task_end-task_start+1)*task_progress,0)+task_start-1&gt;=CA$5)</formula>
    </cfRule>
    <cfRule type="expression" dxfId="168" priority="171" stopIfTrue="1">
      <formula>AND(task_end&gt;=CA$5,task_start&lt;CB$5)</formula>
    </cfRule>
  </conditionalFormatting>
  <conditionalFormatting sqref="CH32:DB32">
    <cfRule type="expression" dxfId="167" priority="169">
      <formula>AND(TODAY()&gt;=CH$5,TODAY()&lt;CI$5)</formula>
    </cfRule>
  </conditionalFormatting>
  <conditionalFormatting sqref="CH32:DB32">
    <cfRule type="expression" dxfId="166" priority="167">
      <formula>AND(task_start&lt;=CH$5,ROUNDDOWN((task_end-task_start+1)*task_progress,0)+task_start-1&gt;=CH$5)</formula>
    </cfRule>
    <cfRule type="expression" dxfId="165" priority="168" stopIfTrue="1">
      <formula>AND(task_end&gt;=CH$5,task_start&lt;CI$5)</formula>
    </cfRule>
  </conditionalFormatting>
  <conditionalFormatting sqref="DC32:DI32">
    <cfRule type="expression" dxfId="164" priority="166">
      <formula>AND(TODAY()&gt;=DC$5,TODAY()&lt;DD$5)</formula>
    </cfRule>
  </conditionalFormatting>
  <conditionalFormatting sqref="DC32:DI32">
    <cfRule type="expression" dxfId="163" priority="164">
      <formula>AND(task_start&lt;=DC$5,ROUNDDOWN((task_end-task_start+1)*task_progress,0)+task_start-1&gt;=DC$5)</formula>
    </cfRule>
    <cfRule type="expression" dxfId="162" priority="165" stopIfTrue="1">
      <formula>AND(task_end&gt;=DC$5,task_start&lt;DD$5)</formula>
    </cfRule>
  </conditionalFormatting>
  <conditionalFormatting sqref="DJ32:DP32">
    <cfRule type="expression" dxfId="161" priority="163">
      <formula>AND(TODAY()&gt;=DJ$5,TODAY()&lt;DK$5)</formula>
    </cfRule>
  </conditionalFormatting>
  <conditionalFormatting sqref="DJ32:DP32">
    <cfRule type="expression" dxfId="160" priority="161">
      <formula>AND(task_start&lt;=DJ$5,ROUNDDOWN((task_end-task_start+1)*task_progress,0)+task_start-1&gt;=DJ$5)</formula>
    </cfRule>
    <cfRule type="expression" dxfId="159" priority="162" stopIfTrue="1">
      <formula>AND(task_end&gt;=DJ$5,task_start&lt;DK$5)</formula>
    </cfRule>
  </conditionalFormatting>
  <conditionalFormatting sqref="DQ32:DW32">
    <cfRule type="expression" dxfId="158" priority="160">
      <formula>AND(TODAY()&gt;=DQ$5,TODAY()&lt;DR$5)</formula>
    </cfRule>
  </conditionalFormatting>
  <conditionalFormatting sqref="DQ32:DW32">
    <cfRule type="expression" dxfId="157" priority="158">
      <formula>AND(task_start&lt;=DQ$5,ROUNDDOWN((task_end-task_start+1)*task_progress,0)+task_start-1&gt;=DQ$5)</formula>
    </cfRule>
    <cfRule type="expression" dxfId="156" priority="159" stopIfTrue="1">
      <formula>AND(task_end&gt;=DQ$5,task_start&lt;DR$5)</formula>
    </cfRule>
  </conditionalFormatting>
  <conditionalFormatting sqref="I33:BL33">
    <cfRule type="expression" dxfId="155" priority="157">
      <formula>AND(TODAY()&gt;=I$5,TODAY()&lt;J$5)</formula>
    </cfRule>
  </conditionalFormatting>
  <conditionalFormatting sqref="I33:BL33">
    <cfRule type="expression" dxfId="154" priority="155">
      <formula>AND(task_start&lt;=I$5,ROUNDDOWN((task_end-task_start+1)*task_progress,0)+task_start-1&gt;=I$5)</formula>
    </cfRule>
    <cfRule type="expression" dxfId="153" priority="156" stopIfTrue="1">
      <formula>AND(task_end&gt;=I$5,task_start&lt;J$5)</formula>
    </cfRule>
  </conditionalFormatting>
  <conditionalFormatting sqref="BM33:BS33">
    <cfRule type="expression" dxfId="152" priority="154">
      <formula>AND(TODAY()&gt;=BM$5,TODAY()&lt;BN$5)</formula>
    </cfRule>
  </conditionalFormatting>
  <conditionalFormatting sqref="BM33:BS33">
    <cfRule type="expression" dxfId="151" priority="152">
      <formula>AND(task_start&lt;=BM$5,ROUNDDOWN((task_end-task_start+1)*task_progress,0)+task_start-1&gt;=BM$5)</formula>
    </cfRule>
    <cfRule type="expression" dxfId="150" priority="153" stopIfTrue="1">
      <formula>AND(task_end&gt;=BM$5,task_start&lt;BN$5)</formula>
    </cfRule>
  </conditionalFormatting>
  <conditionalFormatting sqref="BT33:BZ33">
    <cfRule type="expression" dxfId="149" priority="151">
      <formula>AND(TODAY()&gt;=BT$5,TODAY()&lt;BU$5)</formula>
    </cfRule>
  </conditionalFormatting>
  <conditionalFormatting sqref="BT33:BZ33">
    <cfRule type="expression" dxfId="148" priority="149">
      <formula>AND(task_start&lt;=BT$5,ROUNDDOWN((task_end-task_start+1)*task_progress,0)+task_start-1&gt;=BT$5)</formula>
    </cfRule>
    <cfRule type="expression" dxfId="147" priority="150" stopIfTrue="1">
      <formula>AND(task_end&gt;=BT$5,task_start&lt;BU$5)</formula>
    </cfRule>
  </conditionalFormatting>
  <conditionalFormatting sqref="CA33:CG33">
    <cfRule type="expression" dxfId="146" priority="148">
      <formula>AND(TODAY()&gt;=CA$5,TODAY()&lt;CB$5)</formula>
    </cfRule>
  </conditionalFormatting>
  <conditionalFormatting sqref="CA33:CG33">
    <cfRule type="expression" dxfId="145" priority="146">
      <formula>AND(task_start&lt;=CA$5,ROUNDDOWN((task_end-task_start+1)*task_progress,0)+task_start-1&gt;=CA$5)</formula>
    </cfRule>
    <cfRule type="expression" dxfId="144" priority="147" stopIfTrue="1">
      <formula>AND(task_end&gt;=CA$5,task_start&lt;CB$5)</formula>
    </cfRule>
  </conditionalFormatting>
  <conditionalFormatting sqref="CH33:DB33">
    <cfRule type="expression" dxfId="143" priority="145">
      <formula>AND(TODAY()&gt;=CH$5,TODAY()&lt;CI$5)</formula>
    </cfRule>
  </conditionalFormatting>
  <conditionalFormatting sqref="CH33:DB33">
    <cfRule type="expression" dxfId="142" priority="143">
      <formula>AND(task_start&lt;=CH$5,ROUNDDOWN((task_end-task_start+1)*task_progress,0)+task_start-1&gt;=CH$5)</formula>
    </cfRule>
    <cfRule type="expression" dxfId="141" priority="144" stopIfTrue="1">
      <formula>AND(task_end&gt;=CH$5,task_start&lt;CI$5)</formula>
    </cfRule>
  </conditionalFormatting>
  <conditionalFormatting sqref="DC33:DI33">
    <cfRule type="expression" dxfId="140" priority="142">
      <formula>AND(TODAY()&gt;=DC$5,TODAY()&lt;DD$5)</formula>
    </cfRule>
  </conditionalFormatting>
  <conditionalFormatting sqref="DC33:DI33">
    <cfRule type="expression" dxfId="139" priority="140">
      <formula>AND(task_start&lt;=DC$5,ROUNDDOWN((task_end-task_start+1)*task_progress,0)+task_start-1&gt;=DC$5)</formula>
    </cfRule>
    <cfRule type="expression" dxfId="138" priority="141" stopIfTrue="1">
      <formula>AND(task_end&gt;=DC$5,task_start&lt;DD$5)</formula>
    </cfRule>
  </conditionalFormatting>
  <conditionalFormatting sqref="DJ33:DP33">
    <cfRule type="expression" dxfId="137" priority="139">
      <formula>AND(TODAY()&gt;=DJ$5,TODAY()&lt;DK$5)</formula>
    </cfRule>
  </conditionalFormatting>
  <conditionalFormatting sqref="DJ33:DP33">
    <cfRule type="expression" dxfId="136" priority="137">
      <formula>AND(task_start&lt;=DJ$5,ROUNDDOWN((task_end-task_start+1)*task_progress,0)+task_start-1&gt;=DJ$5)</formula>
    </cfRule>
    <cfRule type="expression" dxfId="135" priority="138" stopIfTrue="1">
      <formula>AND(task_end&gt;=DJ$5,task_start&lt;DK$5)</formula>
    </cfRule>
  </conditionalFormatting>
  <conditionalFormatting sqref="DQ33:DW33">
    <cfRule type="expression" dxfId="134" priority="136">
      <formula>AND(TODAY()&gt;=DQ$5,TODAY()&lt;DR$5)</formula>
    </cfRule>
  </conditionalFormatting>
  <conditionalFormatting sqref="DQ33:DW33">
    <cfRule type="expression" dxfId="133" priority="134">
      <formula>AND(task_start&lt;=DQ$5,ROUNDDOWN((task_end-task_start+1)*task_progress,0)+task_start-1&gt;=DQ$5)</formula>
    </cfRule>
    <cfRule type="expression" dxfId="132" priority="135" stopIfTrue="1">
      <formula>AND(task_end&gt;=DQ$5,task_start&lt;DR$5)</formula>
    </cfRule>
  </conditionalFormatting>
  <conditionalFormatting sqref="D25">
    <cfRule type="dataBar" priority="130">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5:BL25">
    <cfRule type="expression" dxfId="131" priority="133">
      <formula>AND(TODAY()&gt;=I$5,TODAY()&lt;J$5)</formula>
    </cfRule>
  </conditionalFormatting>
  <conditionalFormatting sqref="I25:BL25">
    <cfRule type="expression" dxfId="130" priority="131">
      <formula>AND(task_start&lt;=I$5,ROUNDDOWN((task_end-task_start+1)*task_progress,0)+task_start-1&gt;=I$5)</formula>
    </cfRule>
    <cfRule type="expression" dxfId="129" priority="132" stopIfTrue="1">
      <formula>AND(task_end&gt;=I$5,task_start&lt;J$5)</formula>
    </cfRule>
  </conditionalFormatting>
  <conditionalFormatting sqref="BM25:BS25">
    <cfRule type="expression" dxfId="128" priority="129">
      <formula>AND(TODAY()&gt;=BM$5,TODAY()&lt;BN$5)</formula>
    </cfRule>
  </conditionalFormatting>
  <conditionalFormatting sqref="BM25:BS25">
    <cfRule type="expression" dxfId="127" priority="127">
      <formula>AND(task_start&lt;=BM$5,ROUNDDOWN((task_end-task_start+1)*task_progress,0)+task_start-1&gt;=BM$5)</formula>
    </cfRule>
    <cfRule type="expression" dxfId="126" priority="128" stopIfTrue="1">
      <formula>AND(task_end&gt;=BM$5,task_start&lt;BN$5)</formula>
    </cfRule>
  </conditionalFormatting>
  <conditionalFormatting sqref="BT25:BZ25">
    <cfRule type="expression" dxfId="125" priority="126">
      <formula>AND(TODAY()&gt;=BT$5,TODAY()&lt;BU$5)</formula>
    </cfRule>
  </conditionalFormatting>
  <conditionalFormatting sqref="BT25:BZ25">
    <cfRule type="expression" dxfId="124" priority="124">
      <formula>AND(task_start&lt;=BT$5,ROUNDDOWN((task_end-task_start+1)*task_progress,0)+task_start-1&gt;=BT$5)</formula>
    </cfRule>
    <cfRule type="expression" dxfId="123" priority="125" stopIfTrue="1">
      <formula>AND(task_end&gt;=BT$5,task_start&lt;BU$5)</formula>
    </cfRule>
  </conditionalFormatting>
  <conditionalFormatting sqref="CA25:CG25">
    <cfRule type="expression" dxfId="122" priority="123">
      <formula>AND(TODAY()&gt;=CA$5,TODAY()&lt;CB$5)</formula>
    </cfRule>
  </conditionalFormatting>
  <conditionalFormatting sqref="CA25:CG25">
    <cfRule type="expression" dxfId="121" priority="121">
      <formula>AND(task_start&lt;=CA$5,ROUNDDOWN((task_end-task_start+1)*task_progress,0)+task_start-1&gt;=CA$5)</formula>
    </cfRule>
    <cfRule type="expression" dxfId="120" priority="122" stopIfTrue="1">
      <formula>AND(task_end&gt;=CA$5,task_start&lt;CB$5)</formula>
    </cfRule>
  </conditionalFormatting>
  <conditionalFormatting sqref="CH25:DB25">
    <cfRule type="expression" dxfId="119" priority="120">
      <formula>AND(TODAY()&gt;=CH$5,TODAY()&lt;CI$5)</formula>
    </cfRule>
  </conditionalFormatting>
  <conditionalFormatting sqref="CH25:DB25">
    <cfRule type="expression" dxfId="118" priority="118">
      <formula>AND(task_start&lt;=CH$5,ROUNDDOWN((task_end-task_start+1)*task_progress,0)+task_start-1&gt;=CH$5)</formula>
    </cfRule>
    <cfRule type="expression" dxfId="117" priority="119" stopIfTrue="1">
      <formula>AND(task_end&gt;=CH$5,task_start&lt;CI$5)</formula>
    </cfRule>
  </conditionalFormatting>
  <conditionalFormatting sqref="DC25:DI25">
    <cfRule type="expression" dxfId="116" priority="117">
      <formula>AND(TODAY()&gt;=DC$5,TODAY()&lt;DD$5)</formula>
    </cfRule>
  </conditionalFormatting>
  <conditionalFormatting sqref="DC25:DI25">
    <cfRule type="expression" dxfId="115" priority="115">
      <formula>AND(task_start&lt;=DC$5,ROUNDDOWN((task_end-task_start+1)*task_progress,0)+task_start-1&gt;=DC$5)</formula>
    </cfRule>
    <cfRule type="expression" dxfId="114" priority="116" stopIfTrue="1">
      <formula>AND(task_end&gt;=DC$5,task_start&lt;DD$5)</formula>
    </cfRule>
  </conditionalFormatting>
  <conditionalFormatting sqref="DJ25:DP25">
    <cfRule type="expression" dxfId="113" priority="114">
      <formula>AND(TODAY()&gt;=DJ$5,TODAY()&lt;DK$5)</formula>
    </cfRule>
  </conditionalFormatting>
  <conditionalFormatting sqref="DJ25:DP25">
    <cfRule type="expression" dxfId="112" priority="112">
      <formula>AND(task_start&lt;=DJ$5,ROUNDDOWN((task_end-task_start+1)*task_progress,0)+task_start-1&gt;=DJ$5)</formula>
    </cfRule>
    <cfRule type="expression" dxfId="111" priority="113" stopIfTrue="1">
      <formula>AND(task_end&gt;=DJ$5,task_start&lt;DK$5)</formula>
    </cfRule>
  </conditionalFormatting>
  <conditionalFormatting sqref="DQ25:DW25">
    <cfRule type="expression" dxfId="110" priority="111">
      <formula>AND(TODAY()&gt;=DQ$5,TODAY()&lt;DR$5)</formula>
    </cfRule>
  </conditionalFormatting>
  <conditionalFormatting sqref="DQ25:DW25">
    <cfRule type="expression" dxfId="109" priority="109">
      <formula>AND(task_start&lt;=DQ$5,ROUNDDOWN((task_end-task_start+1)*task_progress,0)+task_start-1&gt;=DQ$5)</formula>
    </cfRule>
    <cfRule type="expression" dxfId="108" priority="110" stopIfTrue="1">
      <formula>AND(task_end&gt;=DQ$5,task_start&lt;DR$5)</formula>
    </cfRule>
  </conditionalFormatting>
  <conditionalFormatting sqref="DX5:ED26">
    <cfRule type="expression" dxfId="107" priority="108">
      <formula>AND(TODAY()&gt;=DX$5,TODAY()&lt;DY$5)</formula>
    </cfRule>
  </conditionalFormatting>
  <conditionalFormatting sqref="DX7:ED26">
    <cfRule type="expression" dxfId="106" priority="106">
      <formula>AND(task_start&lt;=DX$5,ROUNDDOWN((task_end-task_start+1)*task_progress,0)+task_start-1&gt;=DX$5)</formula>
    </cfRule>
    <cfRule type="expression" dxfId="105" priority="107" stopIfTrue="1">
      <formula>AND(task_end&gt;=DX$5,task_start&lt;DY$5)</formula>
    </cfRule>
  </conditionalFormatting>
  <conditionalFormatting sqref="DX26:ED33">
    <cfRule type="expression" dxfId="104" priority="105">
      <formula>AND(TODAY()&gt;=DX$5,TODAY()&lt;DY$5)</formula>
    </cfRule>
  </conditionalFormatting>
  <conditionalFormatting sqref="DX26:ED33">
    <cfRule type="expression" dxfId="103" priority="103">
      <formula>AND(task_start&lt;=DX$5,ROUNDDOWN((task_end-task_start+1)*task_progress,0)+task_start-1&gt;=DX$5)</formula>
    </cfRule>
    <cfRule type="expression" dxfId="102" priority="104" stopIfTrue="1">
      <formula>AND(task_end&gt;=DX$5,task_start&lt;DY$5)</formula>
    </cfRule>
  </conditionalFormatting>
  <conditionalFormatting sqref="DX27:ED27">
    <cfRule type="expression" dxfId="101" priority="102">
      <formula>AND(TODAY()&gt;=DX$5,TODAY()&lt;DY$5)</formula>
    </cfRule>
  </conditionalFormatting>
  <conditionalFormatting sqref="DX27:ED27">
    <cfRule type="expression" dxfId="100" priority="100">
      <formula>AND(task_start&lt;=DX$5,ROUNDDOWN((task_end-task_start+1)*task_progress,0)+task_start-1&gt;=DX$5)</formula>
    </cfRule>
    <cfRule type="expression" dxfId="99" priority="101" stopIfTrue="1">
      <formula>AND(task_end&gt;=DX$5,task_start&lt;DY$5)</formula>
    </cfRule>
  </conditionalFormatting>
  <conditionalFormatting sqref="DX28:ED28">
    <cfRule type="expression" dxfId="98" priority="99">
      <formula>AND(TODAY()&gt;=DX$5,TODAY()&lt;DY$5)</formula>
    </cfRule>
  </conditionalFormatting>
  <conditionalFormatting sqref="DX28:ED28">
    <cfRule type="expression" dxfId="97" priority="97">
      <formula>AND(task_start&lt;=DX$5,ROUNDDOWN((task_end-task_start+1)*task_progress,0)+task_start-1&gt;=DX$5)</formula>
    </cfRule>
    <cfRule type="expression" dxfId="96" priority="98" stopIfTrue="1">
      <formula>AND(task_end&gt;=DX$5,task_start&lt;DY$5)</formula>
    </cfRule>
  </conditionalFormatting>
  <conditionalFormatting sqref="DX31:ED31">
    <cfRule type="expression" dxfId="95" priority="96">
      <formula>AND(TODAY()&gt;=DX$5,TODAY()&lt;DY$5)</formula>
    </cfRule>
  </conditionalFormatting>
  <conditionalFormatting sqref="DX31:ED31">
    <cfRule type="expression" dxfId="94" priority="94">
      <formula>AND(task_start&lt;=DX$5,ROUNDDOWN((task_end-task_start+1)*task_progress,0)+task_start-1&gt;=DX$5)</formula>
    </cfRule>
    <cfRule type="expression" dxfId="93" priority="95" stopIfTrue="1">
      <formula>AND(task_end&gt;=DX$5,task_start&lt;DY$5)</formula>
    </cfRule>
  </conditionalFormatting>
  <conditionalFormatting sqref="DX32:ED32">
    <cfRule type="expression" dxfId="92" priority="93">
      <formula>AND(TODAY()&gt;=DX$5,TODAY()&lt;DY$5)</formula>
    </cfRule>
  </conditionalFormatting>
  <conditionalFormatting sqref="DX32:ED32">
    <cfRule type="expression" dxfId="91" priority="91">
      <formula>AND(task_start&lt;=DX$5,ROUNDDOWN((task_end-task_start+1)*task_progress,0)+task_start-1&gt;=DX$5)</formula>
    </cfRule>
    <cfRule type="expression" dxfId="90" priority="92" stopIfTrue="1">
      <formula>AND(task_end&gt;=DX$5,task_start&lt;DY$5)</formula>
    </cfRule>
  </conditionalFormatting>
  <conditionalFormatting sqref="DX32:ED32">
    <cfRule type="expression" dxfId="89" priority="90">
      <formula>AND(TODAY()&gt;=DX$5,TODAY()&lt;DY$5)</formula>
    </cfRule>
  </conditionalFormatting>
  <conditionalFormatting sqref="DX32:ED32">
    <cfRule type="expression" dxfId="88" priority="88">
      <formula>AND(task_start&lt;=DX$5,ROUNDDOWN((task_end-task_start+1)*task_progress,0)+task_start-1&gt;=DX$5)</formula>
    </cfRule>
    <cfRule type="expression" dxfId="87" priority="89" stopIfTrue="1">
      <formula>AND(task_end&gt;=DX$5,task_start&lt;DY$5)</formula>
    </cfRule>
  </conditionalFormatting>
  <conditionalFormatting sqref="DX33:ED33">
    <cfRule type="expression" dxfId="86" priority="87">
      <formula>AND(TODAY()&gt;=DX$5,TODAY()&lt;DY$5)</formula>
    </cfRule>
  </conditionalFormatting>
  <conditionalFormatting sqref="DX33:ED33">
    <cfRule type="expression" dxfId="85" priority="85">
      <formula>AND(task_start&lt;=DX$5,ROUNDDOWN((task_end-task_start+1)*task_progress,0)+task_start-1&gt;=DX$5)</formula>
    </cfRule>
    <cfRule type="expression" dxfId="84" priority="86" stopIfTrue="1">
      <formula>AND(task_end&gt;=DX$5,task_start&lt;DY$5)</formula>
    </cfRule>
  </conditionalFormatting>
  <conditionalFormatting sqref="DX25:ED25">
    <cfRule type="expression" dxfId="83" priority="84">
      <formula>AND(TODAY()&gt;=DX$5,TODAY()&lt;DY$5)</formula>
    </cfRule>
  </conditionalFormatting>
  <conditionalFormatting sqref="DX25:ED25">
    <cfRule type="expression" dxfId="82" priority="82">
      <formula>AND(task_start&lt;=DX$5,ROUNDDOWN((task_end-task_start+1)*task_progress,0)+task_start-1&gt;=DX$5)</formula>
    </cfRule>
    <cfRule type="expression" dxfId="81" priority="83" stopIfTrue="1">
      <formula>AND(task_end&gt;=DX$5,task_start&lt;DY$5)</formula>
    </cfRule>
  </conditionalFormatting>
  <conditionalFormatting sqref="EE5:EK26">
    <cfRule type="expression" dxfId="80" priority="81">
      <formula>AND(TODAY()&gt;=EE$5,TODAY()&lt;EF$5)</formula>
    </cfRule>
  </conditionalFormatting>
  <conditionalFormatting sqref="EE7:EK26">
    <cfRule type="expression" dxfId="79" priority="79">
      <formula>AND(task_start&lt;=EE$5,ROUNDDOWN((task_end-task_start+1)*task_progress,0)+task_start-1&gt;=EE$5)</formula>
    </cfRule>
    <cfRule type="expression" dxfId="78" priority="80" stopIfTrue="1">
      <formula>AND(task_end&gt;=EE$5,task_start&lt;EF$5)</formula>
    </cfRule>
  </conditionalFormatting>
  <conditionalFormatting sqref="EE26:EK33">
    <cfRule type="expression" dxfId="77" priority="78">
      <formula>AND(TODAY()&gt;=EE$5,TODAY()&lt;EF$5)</formula>
    </cfRule>
  </conditionalFormatting>
  <conditionalFormatting sqref="EE26:EK33">
    <cfRule type="expression" dxfId="76" priority="76">
      <formula>AND(task_start&lt;=EE$5,ROUNDDOWN((task_end-task_start+1)*task_progress,0)+task_start-1&gt;=EE$5)</formula>
    </cfRule>
    <cfRule type="expression" dxfId="75" priority="77" stopIfTrue="1">
      <formula>AND(task_end&gt;=EE$5,task_start&lt;EF$5)</formula>
    </cfRule>
  </conditionalFormatting>
  <conditionalFormatting sqref="EE27:EK27">
    <cfRule type="expression" dxfId="74" priority="75">
      <formula>AND(TODAY()&gt;=EE$5,TODAY()&lt;EF$5)</formula>
    </cfRule>
  </conditionalFormatting>
  <conditionalFormatting sqref="EE27:EK27">
    <cfRule type="expression" dxfId="73" priority="73">
      <formula>AND(task_start&lt;=EE$5,ROUNDDOWN((task_end-task_start+1)*task_progress,0)+task_start-1&gt;=EE$5)</formula>
    </cfRule>
    <cfRule type="expression" dxfId="72" priority="74" stopIfTrue="1">
      <formula>AND(task_end&gt;=EE$5,task_start&lt;EF$5)</formula>
    </cfRule>
  </conditionalFormatting>
  <conditionalFormatting sqref="EE28:EK28">
    <cfRule type="expression" dxfId="71" priority="72">
      <formula>AND(TODAY()&gt;=EE$5,TODAY()&lt;EF$5)</formula>
    </cfRule>
  </conditionalFormatting>
  <conditionalFormatting sqref="EE28:EK28">
    <cfRule type="expression" dxfId="70" priority="70">
      <formula>AND(task_start&lt;=EE$5,ROUNDDOWN((task_end-task_start+1)*task_progress,0)+task_start-1&gt;=EE$5)</formula>
    </cfRule>
    <cfRule type="expression" dxfId="69" priority="71" stopIfTrue="1">
      <formula>AND(task_end&gt;=EE$5,task_start&lt;EF$5)</formula>
    </cfRule>
  </conditionalFormatting>
  <conditionalFormatting sqref="EE31:EK31">
    <cfRule type="expression" dxfId="68" priority="69">
      <formula>AND(TODAY()&gt;=EE$5,TODAY()&lt;EF$5)</formula>
    </cfRule>
  </conditionalFormatting>
  <conditionalFormatting sqref="EE31:EK31">
    <cfRule type="expression" dxfId="67" priority="67">
      <formula>AND(task_start&lt;=EE$5,ROUNDDOWN((task_end-task_start+1)*task_progress,0)+task_start-1&gt;=EE$5)</formula>
    </cfRule>
    <cfRule type="expression" dxfId="66" priority="68" stopIfTrue="1">
      <formula>AND(task_end&gt;=EE$5,task_start&lt;EF$5)</formula>
    </cfRule>
  </conditionalFormatting>
  <conditionalFormatting sqref="EE32:EK32">
    <cfRule type="expression" dxfId="65" priority="66">
      <formula>AND(TODAY()&gt;=EE$5,TODAY()&lt;EF$5)</formula>
    </cfRule>
  </conditionalFormatting>
  <conditionalFormatting sqref="EE32:EK32">
    <cfRule type="expression" dxfId="64" priority="64">
      <formula>AND(task_start&lt;=EE$5,ROUNDDOWN((task_end-task_start+1)*task_progress,0)+task_start-1&gt;=EE$5)</formula>
    </cfRule>
    <cfRule type="expression" dxfId="63" priority="65" stopIfTrue="1">
      <formula>AND(task_end&gt;=EE$5,task_start&lt;EF$5)</formula>
    </cfRule>
  </conditionalFormatting>
  <conditionalFormatting sqref="EE32:EK32">
    <cfRule type="expression" dxfId="62" priority="63">
      <formula>AND(TODAY()&gt;=EE$5,TODAY()&lt;EF$5)</formula>
    </cfRule>
  </conditionalFormatting>
  <conditionalFormatting sqref="EE32:EK32">
    <cfRule type="expression" dxfId="61" priority="61">
      <formula>AND(task_start&lt;=EE$5,ROUNDDOWN((task_end-task_start+1)*task_progress,0)+task_start-1&gt;=EE$5)</formula>
    </cfRule>
    <cfRule type="expression" dxfId="60" priority="62" stopIfTrue="1">
      <formula>AND(task_end&gt;=EE$5,task_start&lt;EF$5)</formula>
    </cfRule>
  </conditionalFormatting>
  <conditionalFormatting sqref="EE33:EK33">
    <cfRule type="expression" dxfId="59" priority="60">
      <formula>AND(TODAY()&gt;=EE$5,TODAY()&lt;EF$5)</formula>
    </cfRule>
  </conditionalFormatting>
  <conditionalFormatting sqref="EE33:EK33">
    <cfRule type="expression" dxfId="58" priority="58">
      <formula>AND(task_start&lt;=EE$5,ROUNDDOWN((task_end-task_start+1)*task_progress,0)+task_start-1&gt;=EE$5)</formula>
    </cfRule>
    <cfRule type="expression" dxfId="57" priority="59" stopIfTrue="1">
      <formula>AND(task_end&gt;=EE$5,task_start&lt;EF$5)</formula>
    </cfRule>
  </conditionalFormatting>
  <conditionalFormatting sqref="EE25:EK25">
    <cfRule type="expression" dxfId="56" priority="57">
      <formula>AND(TODAY()&gt;=EE$5,TODAY()&lt;EF$5)</formula>
    </cfRule>
  </conditionalFormatting>
  <conditionalFormatting sqref="EE25:EK25">
    <cfRule type="expression" dxfId="55" priority="55">
      <formula>AND(task_start&lt;=EE$5,ROUNDDOWN((task_end-task_start+1)*task_progress,0)+task_start-1&gt;=EE$5)</formula>
    </cfRule>
    <cfRule type="expression" dxfId="54" priority="56" stopIfTrue="1">
      <formula>AND(task_end&gt;=EE$5,task_start&lt;EF$5)</formula>
    </cfRule>
  </conditionalFormatting>
  <conditionalFormatting sqref="EL5:ER26">
    <cfRule type="expression" dxfId="53" priority="54">
      <formula>AND(TODAY()&gt;=EL$5,TODAY()&lt;EM$5)</formula>
    </cfRule>
  </conditionalFormatting>
  <conditionalFormatting sqref="EL7:ER26">
    <cfRule type="expression" dxfId="52" priority="52">
      <formula>AND(task_start&lt;=EL$5,ROUNDDOWN((task_end-task_start+1)*task_progress,0)+task_start-1&gt;=EL$5)</formula>
    </cfRule>
    <cfRule type="expression" dxfId="51" priority="53" stopIfTrue="1">
      <formula>AND(task_end&gt;=EL$5,task_start&lt;EM$5)</formula>
    </cfRule>
  </conditionalFormatting>
  <conditionalFormatting sqref="EL26:ER33">
    <cfRule type="expression" dxfId="50" priority="51">
      <formula>AND(TODAY()&gt;=EL$5,TODAY()&lt;EM$5)</formula>
    </cfRule>
  </conditionalFormatting>
  <conditionalFormatting sqref="EL26:ER33">
    <cfRule type="expression" dxfId="49" priority="49">
      <formula>AND(task_start&lt;=EL$5,ROUNDDOWN((task_end-task_start+1)*task_progress,0)+task_start-1&gt;=EL$5)</formula>
    </cfRule>
    <cfRule type="expression" dxfId="48" priority="50" stopIfTrue="1">
      <formula>AND(task_end&gt;=EL$5,task_start&lt;EM$5)</formula>
    </cfRule>
  </conditionalFormatting>
  <conditionalFormatting sqref="EL27:ER27">
    <cfRule type="expression" dxfId="47" priority="48">
      <formula>AND(TODAY()&gt;=EL$5,TODAY()&lt;EM$5)</formula>
    </cfRule>
  </conditionalFormatting>
  <conditionalFormatting sqref="EL27:ER27">
    <cfRule type="expression" dxfId="46" priority="46">
      <formula>AND(task_start&lt;=EL$5,ROUNDDOWN((task_end-task_start+1)*task_progress,0)+task_start-1&gt;=EL$5)</formula>
    </cfRule>
    <cfRule type="expression" dxfId="45" priority="47" stopIfTrue="1">
      <formula>AND(task_end&gt;=EL$5,task_start&lt;EM$5)</formula>
    </cfRule>
  </conditionalFormatting>
  <conditionalFormatting sqref="EL28:ER28">
    <cfRule type="expression" dxfId="44" priority="45">
      <formula>AND(TODAY()&gt;=EL$5,TODAY()&lt;EM$5)</formula>
    </cfRule>
  </conditionalFormatting>
  <conditionalFormatting sqref="EL28:ER28">
    <cfRule type="expression" dxfId="43" priority="43">
      <formula>AND(task_start&lt;=EL$5,ROUNDDOWN((task_end-task_start+1)*task_progress,0)+task_start-1&gt;=EL$5)</formula>
    </cfRule>
    <cfRule type="expression" dxfId="42" priority="44" stopIfTrue="1">
      <formula>AND(task_end&gt;=EL$5,task_start&lt;EM$5)</formula>
    </cfRule>
  </conditionalFormatting>
  <conditionalFormatting sqref="EL31:ER31">
    <cfRule type="expression" dxfId="41" priority="42">
      <formula>AND(TODAY()&gt;=EL$5,TODAY()&lt;EM$5)</formula>
    </cfRule>
  </conditionalFormatting>
  <conditionalFormatting sqref="EL31:ER31">
    <cfRule type="expression" dxfId="40" priority="40">
      <formula>AND(task_start&lt;=EL$5,ROUNDDOWN((task_end-task_start+1)*task_progress,0)+task_start-1&gt;=EL$5)</formula>
    </cfRule>
    <cfRule type="expression" dxfId="39" priority="41" stopIfTrue="1">
      <formula>AND(task_end&gt;=EL$5,task_start&lt;EM$5)</formula>
    </cfRule>
  </conditionalFormatting>
  <conditionalFormatting sqref="EL32:ER32">
    <cfRule type="expression" dxfId="38" priority="39">
      <formula>AND(TODAY()&gt;=EL$5,TODAY()&lt;EM$5)</formula>
    </cfRule>
  </conditionalFormatting>
  <conditionalFormatting sqref="EL32:ER32">
    <cfRule type="expression" dxfId="37" priority="37">
      <formula>AND(task_start&lt;=EL$5,ROUNDDOWN((task_end-task_start+1)*task_progress,0)+task_start-1&gt;=EL$5)</formula>
    </cfRule>
    <cfRule type="expression" dxfId="36" priority="38" stopIfTrue="1">
      <formula>AND(task_end&gt;=EL$5,task_start&lt;EM$5)</formula>
    </cfRule>
  </conditionalFormatting>
  <conditionalFormatting sqref="EL32:ER32">
    <cfRule type="expression" dxfId="35" priority="36">
      <formula>AND(TODAY()&gt;=EL$5,TODAY()&lt;EM$5)</formula>
    </cfRule>
  </conditionalFormatting>
  <conditionalFormatting sqref="EL32:ER32">
    <cfRule type="expression" dxfId="34" priority="34">
      <formula>AND(task_start&lt;=EL$5,ROUNDDOWN((task_end-task_start+1)*task_progress,0)+task_start-1&gt;=EL$5)</formula>
    </cfRule>
    <cfRule type="expression" dxfId="33" priority="35" stopIfTrue="1">
      <formula>AND(task_end&gt;=EL$5,task_start&lt;EM$5)</formula>
    </cfRule>
  </conditionalFormatting>
  <conditionalFormatting sqref="EL33:ER33">
    <cfRule type="expression" dxfId="32" priority="33">
      <formula>AND(TODAY()&gt;=EL$5,TODAY()&lt;EM$5)</formula>
    </cfRule>
  </conditionalFormatting>
  <conditionalFormatting sqref="EL33:ER33">
    <cfRule type="expression" dxfId="31" priority="31">
      <formula>AND(task_start&lt;=EL$5,ROUNDDOWN((task_end-task_start+1)*task_progress,0)+task_start-1&gt;=EL$5)</formula>
    </cfRule>
    <cfRule type="expression" dxfId="30" priority="32" stopIfTrue="1">
      <formula>AND(task_end&gt;=EL$5,task_start&lt;EM$5)</formula>
    </cfRule>
  </conditionalFormatting>
  <conditionalFormatting sqref="EL25:ER25">
    <cfRule type="expression" dxfId="29" priority="30">
      <formula>AND(TODAY()&gt;=EL$5,TODAY()&lt;EM$5)</formula>
    </cfRule>
  </conditionalFormatting>
  <conditionalFormatting sqref="EL25:ER25">
    <cfRule type="expression" dxfId="28" priority="28">
      <formula>AND(task_start&lt;=EL$5,ROUNDDOWN((task_end-task_start+1)*task_progress,0)+task_start-1&gt;=EL$5)</formula>
    </cfRule>
    <cfRule type="expression" dxfId="27" priority="29" stopIfTrue="1">
      <formula>AND(task_end&gt;=EL$5,task_start&lt;EM$5)</formula>
    </cfRule>
  </conditionalFormatting>
  <conditionalFormatting sqref="ES5:EY26">
    <cfRule type="expression" dxfId="26" priority="27">
      <formula>AND(TODAY()&gt;=ES$5,TODAY()&lt;ET$5)</formula>
    </cfRule>
  </conditionalFormatting>
  <conditionalFormatting sqref="ES7:EY26">
    <cfRule type="expression" dxfId="25" priority="25">
      <formula>AND(task_start&lt;=ES$5,ROUNDDOWN((task_end-task_start+1)*task_progress,0)+task_start-1&gt;=ES$5)</formula>
    </cfRule>
    <cfRule type="expression" dxfId="24" priority="26" stopIfTrue="1">
      <formula>AND(task_end&gt;=ES$5,task_start&lt;ET$5)</formula>
    </cfRule>
  </conditionalFormatting>
  <conditionalFormatting sqref="ES26:EY33">
    <cfRule type="expression" dxfId="23" priority="24">
      <formula>AND(TODAY()&gt;=ES$5,TODAY()&lt;ET$5)</formula>
    </cfRule>
  </conditionalFormatting>
  <conditionalFormatting sqref="ES26:EY33">
    <cfRule type="expression" dxfId="22" priority="22">
      <formula>AND(task_start&lt;=ES$5,ROUNDDOWN((task_end-task_start+1)*task_progress,0)+task_start-1&gt;=ES$5)</formula>
    </cfRule>
    <cfRule type="expression" dxfId="21" priority="23" stopIfTrue="1">
      <formula>AND(task_end&gt;=ES$5,task_start&lt;ET$5)</formula>
    </cfRule>
  </conditionalFormatting>
  <conditionalFormatting sqref="ES27:EY27">
    <cfRule type="expression" dxfId="20" priority="21">
      <formula>AND(TODAY()&gt;=ES$5,TODAY()&lt;ET$5)</formula>
    </cfRule>
  </conditionalFormatting>
  <conditionalFormatting sqref="ES27:EY27">
    <cfRule type="expression" dxfId="19" priority="19">
      <formula>AND(task_start&lt;=ES$5,ROUNDDOWN((task_end-task_start+1)*task_progress,0)+task_start-1&gt;=ES$5)</formula>
    </cfRule>
    <cfRule type="expression" dxfId="18" priority="20" stopIfTrue="1">
      <formula>AND(task_end&gt;=ES$5,task_start&lt;ET$5)</formula>
    </cfRule>
  </conditionalFormatting>
  <conditionalFormatting sqref="ES28:EY28">
    <cfRule type="expression" dxfId="17" priority="18">
      <formula>AND(TODAY()&gt;=ES$5,TODAY()&lt;ET$5)</formula>
    </cfRule>
  </conditionalFormatting>
  <conditionalFormatting sqref="ES28:EY28">
    <cfRule type="expression" dxfId="16" priority="16">
      <formula>AND(task_start&lt;=ES$5,ROUNDDOWN((task_end-task_start+1)*task_progress,0)+task_start-1&gt;=ES$5)</formula>
    </cfRule>
    <cfRule type="expression" dxfId="15" priority="17" stopIfTrue="1">
      <formula>AND(task_end&gt;=ES$5,task_start&lt;ET$5)</formula>
    </cfRule>
  </conditionalFormatting>
  <conditionalFormatting sqref="ES31:EY31">
    <cfRule type="expression" dxfId="14" priority="15">
      <formula>AND(TODAY()&gt;=ES$5,TODAY()&lt;ET$5)</formula>
    </cfRule>
  </conditionalFormatting>
  <conditionalFormatting sqref="ES31:EY31">
    <cfRule type="expression" dxfId="13" priority="13">
      <formula>AND(task_start&lt;=ES$5,ROUNDDOWN((task_end-task_start+1)*task_progress,0)+task_start-1&gt;=ES$5)</formula>
    </cfRule>
    <cfRule type="expression" dxfId="12" priority="14" stopIfTrue="1">
      <formula>AND(task_end&gt;=ES$5,task_start&lt;ET$5)</formula>
    </cfRule>
  </conditionalFormatting>
  <conditionalFormatting sqref="ES32:EY32">
    <cfRule type="expression" dxfId="11" priority="12">
      <formula>AND(TODAY()&gt;=ES$5,TODAY()&lt;ET$5)</formula>
    </cfRule>
  </conditionalFormatting>
  <conditionalFormatting sqref="ES32:EY32">
    <cfRule type="expression" dxfId="10" priority="10">
      <formula>AND(task_start&lt;=ES$5,ROUNDDOWN((task_end-task_start+1)*task_progress,0)+task_start-1&gt;=ES$5)</formula>
    </cfRule>
    <cfRule type="expression" dxfId="9" priority="11" stopIfTrue="1">
      <formula>AND(task_end&gt;=ES$5,task_start&lt;ET$5)</formula>
    </cfRule>
  </conditionalFormatting>
  <conditionalFormatting sqref="ES32:EY32">
    <cfRule type="expression" dxfId="8" priority="9">
      <formula>AND(TODAY()&gt;=ES$5,TODAY()&lt;ET$5)</formula>
    </cfRule>
  </conditionalFormatting>
  <conditionalFormatting sqref="ES32:EY32">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S33:EY33">
    <cfRule type="expression" dxfId="5" priority="6">
      <formula>AND(TODAY()&gt;=ES$5,TODAY()&lt;ET$5)</formula>
    </cfRule>
  </conditionalFormatting>
  <conditionalFormatting sqref="ES33:EY33">
    <cfRule type="expression" dxfId="4" priority="4">
      <formula>AND(task_start&lt;=ES$5,ROUNDDOWN((task_end-task_start+1)*task_progress,0)+task_start-1&gt;=ES$5)</formula>
    </cfRule>
    <cfRule type="expression" dxfId="3" priority="5" stopIfTrue="1">
      <formula>AND(task_end&gt;=ES$5,task_start&lt;ET$5)</formula>
    </cfRule>
  </conditionalFormatting>
  <conditionalFormatting sqref="ES25:EY25">
    <cfRule type="expression" dxfId="2" priority="3">
      <formula>AND(TODAY()&gt;=ES$5,TODAY()&lt;ET$5)</formula>
    </cfRule>
  </conditionalFormatting>
  <conditionalFormatting sqref="ES25:EY25">
    <cfRule type="expression" dxfId="1" priority="1">
      <formula>AND(task_start&lt;=ES$5,ROUNDDOWN((task_end-task_start+1)*task_progress,0)+task_start-1&gt;=ES$5)</formula>
    </cfRule>
    <cfRule type="expression" dxfId="0" priority="2" stopIfTrue="1">
      <formula>AND(task_end&gt;=ES$5,task_start&lt;ET$5)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D26:D38</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0F1CA-32AB-4ACF-A4DB-C234D43D244C}">
  <sheetPr codeName="Hoja3">
    <pageSetUpPr fitToPage="1"/>
  </sheetPr>
  <dimension ref="A1:B16"/>
  <sheetViews>
    <sheetView showGridLines="0" zoomScaleNormal="100" workbookViewId="0">
      <selection activeCell="A9" sqref="A9"/>
    </sheetView>
  </sheetViews>
  <sheetFormatPr baseColWidth="10" defaultColWidth="9.109375" defaultRowHeight="13.95" x14ac:dyDescent="0.3"/>
  <cols>
    <col min="1" max="1" width="87.109375" style="19" customWidth="1"/>
    <col min="2" max="16384" width="9.109375" style="2"/>
  </cols>
  <sheetData>
    <row r="1" spans="1:2" ht="46.45" customHeight="1" x14ac:dyDescent="0.3">
      <c r="A1" s="106"/>
    </row>
    <row r="2" spans="1:2" s="21" customFormat="1" ht="15.75" x14ac:dyDescent="0.3">
      <c r="A2" s="20"/>
      <c r="B2" s="20"/>
    </row>
    <row r="3" spans="1:2" s="25" customFormat="1" ht="27.1" customHeight="1" x14ac:dyDescent="0.3">
      <c r="A3" s="26"/>
      <c r="B3" s="26"/>
    </row>
    <row r="4" spans="1:2" s="22" customFormat="1" ht="26.05" x14ac:dyDescent="0.5">
      <c r="A4" s="105" t="s">
        <v>47</v>
      </c>
    </row>
    <row r="5" spans="1:2" ht="58.1" customHeight="1" x14ac:dyDescent="0.3">
      <c r="A5" s="24" t="s">
        <v>49</v>
      </c>
    </row>
    <row r="6" spans="1:2" ht="26.5" customHeight="1" x14ac:dyDescent="0.3">
      <c r="A6" s="105" t="s">
        <v>48</v>
      </c>
    </row>
    <row r="7" spans="1:2" s="19" customFormat="1" ht="91.4" customHeight="1" x14ac:dyDescent="0.3">
      <c r="A7" s="41"/>
    </row>
    <row r="8" spans="1:2" s="22" customFormat="1" ht="26.05" x14ac:dyDescent="0.5">
      <c r="A8" s="23"/>
    </row>
    <row r="9" spans="1:2" ht="14.55" x14ac:dyDescent="0.3">
      <c r="A9" s="24"/>
    </row>
    <row r="10" spans="1:2" s="19" customFormat="1" ht="28" customHeight="1" x14ac:dyDescent="0.3">
      <c r="A10" s="42"/>
    </row>
    <row r="11" spans="1:2" s="22" customFormat="1" ht="26.05" x14ac:dyDescent="0.5">
      <c r="A11" s="23"/>
    </row>
    <row r="12" spans="1:2" ht="14.55" x14ac:dyDescent="0.3">
      <c r="A12" s="24"/>
    </row>
    <row r="13" spans="1:2" s="19" customFormat="1" ht="28" customHeight="1" x14ac:dyDescent="0.3">
      <c r="A13" s="42"/>
    </row>
    <row r="14" spans="1:2" s="22" customFormat="1" ht="26.05" x14ac:dyDescent="0.5">
      <c r="A14" s="23"/>
    </row>
    <row r="15" spans="1:2" ht="91.55" customHeight="1" x14ac:dyDescent="0.3">
      <c r="A15" s="24"/>
    </row>
    <row r="16" spans="1:2" ht="14.55" x14ac:dyDescent="0.3">
      <c r="A16" s="24"/>
    </row>
  </sheetData>
  <printOptions horizontalCentered="1"/>
  <pageMargins left="0.35" right="0.35" top="0.35" bottom="0.5" header="0.3" footer="0.3"/>
  <pageSetup paperSize="9" fitToHeight="0" orientation="landscape" r:id="rId1"/>
  <headerFooter differentFirst="1" scaleWithDoc="0">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Portada</vt: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2020-07-27T15:11:43Z</dcterms:modified>
</cp:coreProperties>
</file>